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665" tabRatio="400" activeTab="0"/>
  </bookViews>
  <sheets>
    <sheet name="1" sheetId="1" r:id="rId1"/>
    <sheet name="2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 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 '!$A$1:$K$33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<sst xmlns="http://schemas.openxmlformats.org/spreadsheetml/2006/main" count="74" uniqueCount="65">
  <si>
    <t>х</t>
  </si>
  <si>
    <t>учасникам АТО</t>
  </si>
  <si>
    <t>Проходили професійне навчання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</si>
  <si>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</si>
  <si>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</si>
  <si>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</si>
  <si>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</si>
  <si>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АТО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</si>
  <si>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</si>
  <si>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</si>
  <si>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</si>
  <si>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</si>
  <si>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</si>
  <si>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</si>
  <si>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</si>
  <si>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</si>
  <si>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</si>
  <si>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</si>
  <si>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</si>
  <si>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>Запорізька область</t>
  </si>
  <si>
    <t>Запорізький МЦЗ</t>
  </si>
  <si>
    <t>Південний РЦЗ</t>
  </si>
  <si>
    <t>Правобережний РЦЗ</t>
  </si>
  <si>
    <t>Шевченківський РЦЗ</t>
  </si>
  <si>
    <t>Бердянський МЦЗ</t>
  </si>
  <si>
    <t>Мелітопольський МЦЗ</t>
  </si>
  <si>
    <t>Енергодарський МЦЗ</t>
  </si>
  <si>
    <t>Бердянський РЦЗ</t>
  </si>
  <si>
    <t>Василівський РЦЗ</t>
  </si>
  <si>
    <t>Веселівський РЦЗ</t>
  </si>
  <si>
    <t>Вільнянський РЦЗ</t>
  </si>
  <si>
    <t>Гуляйпільський РЦЗ</t>
  </si>
  <si>
    <t>Запорізький РЦЗ</t>
  </si>
  <si>
    <t>Куйбишевський РЦЗ</t>
  </si>
  <si>
    <t>Мелітопольський РЦЗ</t>
  </si>
  <si>
    <t>Михайлівський РЦЗ</t>
  </si>
  <si>
    <t>Новомиколаївський РЦЗ</t>
  </si>
  <si>
    <t>Оріхівський РЦЗ</t>
  </si>
  <si>
    <t>Приазовський РЦЗ</t>
  </si>
  <si>
    <t>Приморський РЦЗ</t>
  </si>
  <si>
    <t>Розівський РЦЗ</t>
  </si>
  <si>
    <t>Чернігівський РЦЗ</t>
  </si>
  <si>
    <t>Якимівський РЦЗ</t>
  </si>
  <si>
    <t>2018 р.</t>
  </si>
  <si>
    <t xml:space="preserve">Мали статус безробітного, осіб  </t>
  </si>
  <si>
    <t xml:space="preserve">Отримували допомогу по безробіттю, осіб </t>
  </si>
  <si>
    <t>Брали участь у громадських та інших роботах тимчасового характеру, осіб</t>
  </si>
  <si>
    <t xml:space="preserve"> Працевлаштовано з компенсацією витрат роботодавцю єдиного внеску, осіб</t>
  </si>
  <si>
    <t xml:space="preserve">Працевлаштовані усього,                                                                        у т.ч. за договорами ЦПХ та самостійно, осіб         </t>
  </si>
  <si>
    <t xml:space="preserve">з них звернулися з початку року, осіб </t>
  </si>
  <si>
    <t xml:space="preserve"> + 670 грн.</t>
  </si>
  <si>
    <t xml:space="preserve">Інформація про надання послуг Запорізькою обласною службою зайнятості </t>
  </si>
  <si>
    <t xml:space="preserve">Cтаном на 1 січня </t>
  </si>
  <si>
    <t>Усього за                       2015 - 2018 рр.</t>
  </si>
  <si>
    <t>Проходили професійне навчання, осіб</t>
  </si>
  <si>
    <t>з них, шляхом виплати одноразової допомоги по безробіттю.осіб</t>
  </si>
  <si>
    <t>Токмацька філія</t>
  </si>
  <si>
    <t>К-Дніпровська філія</t>
  </si>
  <si>
    <t>Пологівська філія</t>
  </si>
  <si>
    <t xml:space="preserve">  січень -лютий  2017 р.</t>
  </si>
  <si>
    <t xml:space="preserve"> січень - лютий  2018 р.</t>
  </si>
  <si>
    <t xml:space="preserve">Станом на 1 березня </t>
  </si>
  <si>
    <t xml:space="preserve"> + 570 грн.</t>
  </si>
  <si>
    <t>на кінець</t>
  </si>
  <si>
    <t>Інформація щодо надання послуг Запорізькою обласною службою зайнятості учасникам АТО у січні-лютому 2018 року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</si>
</sst>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dd\.mm\.yyyy"/>
    <numFmt numFmtId="183" formatCode="_-* ###,0&quot;.&quot;00_р_._-;\-* ###,0&quot;.&quot;00_р_._-;_-* &quot;-&quot;??_р_._-;_-@_-"/>
    <numFmt numFmtId="184" formatCode="_(* ###,0&quot;.&quot;00_);_(* \(###,0&quot;.&quot;00\);_(* &quot;-&quot;??_);_(@_)"/>
    <numFmt numFmtId="185" formatCode="0.0"/>
    <numFmt numFmtId="186" formatCode="#,##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color indexed="8"/>
      <name val="Times New Roman"/>
      <family val="1"/>
    </font>
    <font>
      <sz val="22"/>
      <name val="Times New Roman"/>
      <family val="1"/>
    </font>
    <font>
      <i/>
      <sz val="16"/>
      <color indexed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5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2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5">
    <xf numFmtId="0" fontId="0" fillId="0" borderId="0" xfId="0" applyAlignment="1">
      <alignment/>
    </xf>
    <xf numFmtId="0" fontId="25" fillId="0" borderId="0" xfId="510" applyFont="1">
      <alignment/>
      <protection/>
    </xf>
    <xf numFmtId="0" fontId="23" fillId="0" borderId="0" xfId="510" applyFont="1" applyAlignment="1">
      <alignment horizontal="center" vertical="center" wrapText="1"/>
      <protection/>
    </xf>
    <xf numFmtId="0" fontId="27" fillId="14" borderId="3" xfId="511" applyFont="1" applyFill="1" applyBorder="1" applyAlignment="1">
      <alignment horizontal="left" vertical="center" wrapText="1"/>
      <protection/>
    </xf>
    <xf numFmtId="0" fontId="30" fillId="0" borderId="0" xfId="511" applyFont="1" applyAlignment="1">
      <alignment vertical="center" wrapText="1"/>
      <protection/>
    </xf>
    <xf numFmtId="0" fontId="25" fillId="0" borderId="0" xfId="511" applyFont="1" applyAlignment="1">
      <alignment vertical="center" wrapText="1"/>
      <protection/>
    </xf>
    <xf numFmtId="3" fontId="25" fillId="0" borderId="0" xfId="510" applyNumberFormat="1" applyFont="1">
      <alignment/>
      <protection/>
    </xf>
    <xf numFmtId="0" fontId="23" fillId="0" borderId="3" xfId="510" applyFont="1" applyBorder="1" applyAlignment="1">
      <alignment horizontal="center" vertical="center" wrapText="1"/>
      <protection/>
    </xf>
    <xf numFmtId="0" fontId="48" fillId="0" borderId="0" xfId="510" applyFont="1" applyAlignment="1">
      <alignment horizontal="right" wrapText="1"/>
      <protection/>
    </xf>
    <xf numFmtId="0" fontId="23" fillId="0" borderId="20" xfId="510" applyFont="1" applyBorder="1" applyAlignment="1">
      <alignment horizontal="center" vertical="center" wrapText="1"/>
      <protection/>
    </xf>
    <xf numFmtId="0" fontId="23" fillId="0" borderId="21" xfId="510" applyFont="1" applyBorder="1" applyAlignment="1">
      <alignment horizontal="center" vertical="center" wrapText="1"/>
      <protection/>
    </xf>
    <xf numFmtId="0" fontId="31" fillId="0" borderId="22" xfId="510" applyFont="1" applyBorder="1" applyAlignment="1">
      <alignment horizontal="center" vertical="center" wrapText="1"/>
      <protection/>
    </xf>
    <xf numFmtId="0" fontId="23" fillId="0" borderId="23" xfId="510" applyFont="1" applyBorder="1" applyAlignment="1">
      <alignment horizontal="center" vertical="center" wrapText="1"/>
      <protection/>
    </xf>
    <xf numFmtId="0" fontId="31" fillId="0" borderId="3" xfId="510" applyFont="1" applyBorder="1" applyAlignment="1">
      <alignment horizontal="center" vertical="center" wrapText="1"/>
      <protection/>
    </xf>
    <xf numFmtId="185" fontId="32" fillId="0" borderId="3" xfId="511" applyNumberFormat="1" applyFont="1" applyBorder="1" applyAlignment="1">
      <alignment horizontal="center" vertical="center" wrapText="1"/>
      <protection/>
    </xf>
    <xf numFmtId="0" fontId="32" fillId="14" borderId="3" xfId="511" applyFont="1" applyFill="1" applyBorder="1" applyAlignment="1">
      <alignment horizontal="left" vertical="center" wrapText="1" indent="2"/>
      <protection/>
    </xf>
    <xf numFmtId="0" fontId="33" fillId="14" borderId="20" xfId="511" applyFont="1" applyFill="1" applyBorder="1" applyAlignment="1">
      <alignment horizontal="center" vertical="center" wrapText="1"/>
      <protection/>
    </xf>
    <xf numFmtId="0" fontId="49" fillId="14" borderId="3" xfId="511" applyFont="1" applyFill="1" applyBorder="1" applyAlignment="1">
      <alignment horizontal="left" vertical="center" wrapText="1"/>
      <protection/>
    </xf>
    <xf numFmtId="0" fontId="23" fillId="14" borderId="3" xfId="511" applyFont="1" applyFill="1" applyBorder="1" applyAlignment="1">
      <alignment vertical="center" wrapText="1"/>
      <protection/>
    </xf>
    <xf numFmtId="186" fontId="23" fillId="14" borderId="3" xfId="511" applyNumberFormat="1" applyFont="1" applyFill="1" applyBorder="1" applyAlignment="1">
      <alignment horizontal="center" vertical="center" wrapText="1"/>
      <protection/>
    </xf>
    <xf numFmtId="0" fontId="23" fillId="14" borderId="3" xfId="510" applyFont="1" applyFill="1" applyBorder="1" applyAlignment="1">
      <alignment horizontal="center" vertical="center"/>
      <protection/>
    </xf>
    <xf numFmtId="3" fontId="23" fillId="14" borderId="3" xfId="510" applyNumberFormat="1" applyFont="1" applyFill="1" applyBorder="1" applyAlignment="1">
      <alignment horizontal="center" vertical="center" wrapText="1"/>
      <protection/>
    </xf>
    <xf numFmtId="0" fontId="27" fillId="14" borderId="3" xfId="511" applyFont="1" applyFill="1" applyBorder="1" applyAlignment="1">
      <alignment vertical="center" wrapText="1"/>
      <protection/>
    </xf>
    <xf numFmtId="0" fontId="49" fillId="14" borderId="3" xfId="511" applyFont="1" applyFill="1" applyBorder="1" applyAlignment="1">
      <alignment vertical="center" wrapText="1"/>
      <protection/>
    </xf>
    <xf numFmtId="3" fontId="49" fillId="0" borderId="3" xfId="511" applyNumberFormat="1" applyFont="1" applyFill="1" applyBorder="1" applyAlignment="1">
      <alignment horizontal="center" vertical="center" wrapText="1"/>
      <protection/>
    </xf>
    <xf numFmtId="3" fontId="49" fillId="0" borderId="24" xfId="511" applyNumberFormat="1" applyFont="1" applyFill="1" applyBorder="1" applyAlignment="1">
      <alignment horizontal="center" vertical="center" wrapText="1"/>
      <protection/>
    </xf>
    <xf numFmtId="185" fontId="25" fillId="0" borderId="0" xfId="511" applyNumberFormat="1" applyFont="1" applyAlignment="1">
      <alignment vertical="center" wrapText="1"/>
      <protection/>
    </xf>
    <xf numFmtId="3" fontId="27" fillId="0" borderId="25" xfId="511" applyNumberFormat="1" applyFont="1" applyFill="1" applyBorder="1" applyAlignment="1">
      <alignment horizontal="center" vertical="center" wrapText="1"/>
      <protection/>
    </xf>
    <xf numFmtId="3" fontId="27" fillId="0" borderId="3" xfId="511" applyNumberFormat="1" applyFont="1" applyFill="1" applyBorder="1" applyAlignment="1">
      <alignment horizontal="center" vertical="center" wrapText="1"/>
      <protection/>
    </xf>
    <xf numFmtId="1" fontId="56" fillId="0" borderId="3" xfId="509" applyNumberFormat="1" applyFont="1" applyFill="1" applyBorder="1" applyAlignment="1" applyProtection="1">
      <alignment horizontal="left" wrapText="1"/>
      <protection locked="0"/>
    </xf>
    <xf numFmtId="1" fontId="57" fillId="0" borderId="3" xfId="509" applyNumberFormat="1" applyFont="1" applyFill="1" applyBorder="1" applyAlignment="1" applyProtection="1">
      <alignment vertical="center"/>
      <protection locked="0"/>
    </xf>
    <xf numFmtId="3" fontId="59" fillId="0" borderId="3" xfId="0" applyNumberFormat="1" applyFont="1" applyFill="1" applyBorder="1" applyAlignment="1">
      <alignment horizontal="center"/>
    </xf>
    <xf numFmtId="3" fontId="32" fillId="0" borderId="25" xfId="511" applyNumberFormat="1" applyFont="1" applyFill="1" applyBorder="1" applyAlignment="1">
      <alignment horizontal="center" vertical="center" wrapText="1"/>
      <protection/>
    </xf>
    <xf numFmtId="3" fontId="49" fillId="0" borderId="25" xfId="511" applyNumberFormat="1" applyFont="1" applyFill="1" applyBorder="1" applyAlignment="1">
      <alignment horizontal="center" vertical="center" wrapText="1"/>
      <protection/>
    </xf>
    <xf numFmtId="3" fontId="32" fillId="0" borderId="3" xfId="511" applyNumberFormat="1" applyFont="1" applyFill="1" applyBorder="1" applyAlignment="1">
      <alignment horizontal="center" vertical="center" wrapText="1"/>
      <protection/>
    </xf>
    <xf numFmtId="1" fontId="23" fillId="14" borderId="3" xfId="510" applyNumberFormat="1" applyFont="1" applyFill="1" applyBorder="1" applyAlignment="1">
      <alignment horizontal="center" vertical="center"/>
      <protection/>
    </xf>
    <xf numFmtId="3" fontId="27" fillId="0" borderId="24" xfId="511" applyNumberFormat="1" applyFont="1" applyFill="1" applyBorder="1" applyAlignment="1">
      <alignment horizontal="center" vertical="center" wrapText="1"/>
      <protection/>
    </xf>
    <xf numFmtId="3" fontId="32" fillId="0" borderId="24" xfId="511" applyNumberFormat="1" applyFont="1" applyFill="1" applyBorder="1" applyAlignment="1">
      <alignment horizontal="center" vertical="center" wrapText="1"/>
      <protection/>
    </xf>
    <xf numFmtId="3" fontId="27" fillId="14" borderId="20" xfId="511" applyNumberFormat="1" applyFont="1" applyFill="1" applyBorder="1" applyAlignment="1">
      <alignment horizontal="center" vertical="center" wrapText="1"/>
      <protection/>
    </xf>
    <xf numFmtId="0" fontId="23" fillId="0" borderId="22" xfId="510" applyFont="1" applyBorder="1" applyAlignment="1">
      <alignment horizontal="center" vertical="center" wrapText="1"/>
      <protection/>
    </xf>
    <xf numFmtId="0" fontId="25" fillId="0" borderId="0" xfId="510" applyFont="1" applyFill="1">
      <alignment/>
      <protection/>
    </xf>
    <xf numFmtId="0" fontId="46" fillId="0" borderId="0" xfId="510" applyFont="1" applyFill="1" applyAlignment="1">
      <alignment vertical="top"/>
      <protection/>
    </xf>
    <xf numFmtId="1" fontId="57" fillId="0" borderId="3" xfId="509" applyNumberFormat="1" applyFont="1" applyFill="1" applyBorder="1" applyAlignment="1" applyProtection="1">
      <alignment horizontal="center" vertical="center" wrapText="1"/>
      <protection/>
    </xf>
    <xf numFmtId="185" fontId="61" fillId="14" borderId="3" xfId="511" applyNumberFormat="1" applyFont="1" applyFill="1" applyBorder="1" applyAlignment="1">
      <alignment horizontal="center" vertical="center" wrapText="1"/>
      <protection/>
    </xf>
    <xf numFmtId="0" fontId="23" fillId="14" borderId="0" xfId="511" applyFont="1" applyFill="1" applyBorder="1" applyAlignment="1">
      <alignment horizontal="center" vertical="center" wrapText="1"/>
      <protection/>
    </xf>
    <xf numFmtId="1" fontId="51" fillId="0" borderId="0" xfId="508" applyNumberFormat="1" applyFont="1" applyFill="1" applyBorder="1" applyAlignment="1" applyProtection="1">
      <alignment/>
      <protection locked="0"/>
    </xf>
    <xf numFmtId="1" fontId="24" fillId="14" borderId="0" xfId="508" applyNumberFormat="1" applyFont="1" applyFill="1" applyAlignment="1" applyProtection="1">
      <alignment wrapText="1"/>
      <protection locked="0"/>
    </xf>
    <xf numFmtId="1" fontId="25" fillId="0" borderId="0" xfId="508" applyNumberFormat="1" applyFont="1" applyFill="1" applyProtection="1">
      <alignment/>
      <protection locked="0"/>
    </xf>
    <xf numFmtId="1" fontId="49" fillId="0" borderId="0" xfId="508" applyNumberFormat="1" applyFont="1" applyFill="1" applyProtection="1">
      <alignment/>
      <protection locked="0"/>
    </xf>
    <xf numFmtId="1" fontId="52" fillId="0" borderId="0" xfId="508" applyNumberFormat="1" applyFont="1" applyFill="1" applyBorder="1" applyAlignment="1" applyProtection="1">
      <alignment/>
      <protection locked="0"/>
    </xf>
    <xf numFmtId="1" fontId="53" fillId="0" borderId="0" xfId="508" applyNumberFormat="1" applyFont="1" applyFill="1" applyAlignment="1" applyProtection="1">
      <alignment horizontal="center"/>
      <protection locked="0"/>
    </xf>
    <xf numFmtId="1" fontId="25" fillId="0" borderId="0" xfId="508" applyNumberFormat="1" applyFont="1" applyFill="1" applyBorder="1" applyAlignment="1" applyProtection="1">
      <alignment horizontal="center"/>
      <protection locked="0"/>
    </xf>
    <xf numFmtId="1" fontId="54" fillId="0" borderId="0" xfId="508" applyNumberFormat="1" applyFont="1" applyFill="1" applyBorder="1" applyAlignment="1" applyProtection="1">
      <alignment horizontal="right"/>
      <protection locked="0"/>
    </xf>
    <xf numFmtId="1" fontId="27" fillId="0" borderId="26" xfId="508" applyNumberFormat="1" applyFont="1" applyFill="1" applyBorder="1" applyAlignment="1" applyProtection="1">
      <alignment horizontal="center"/>
      <protection locked="0"/>
    </xf>
    <xf numFmtId="1" fontId="57" fillId="0" borderId="3" xfId="508" applyNumberFormat="1" applyFont="1" applyFill="1" applyBorder="1" applyAlignment="1" applyProtection="1">
      <alignment horizontal="center" vertical="center" wrapText="1"/>
      <protection/>
    </xf>
    <xf numFmtId="1" fontId="57" fillId="0" borderId="3" xfId="508" applyNumberFormat="1" applyFont="1" applyFill="1" applyBorder="1" applyAlignment="1" applyProtection="1">
      <alignment horizontal="center" vertical="center" wrapText="1"/>
      <protection locked="0"/>
    </xf>
    <xf numFmtId="1" fontId="58" fillId="0" borderId="3" xfId="508" applyNumberFormat="1" applyFont="1" applyFill="1" applyBorder="1" applyAlignment="1" applyProtection="1">
      <alignment horizontal="center"/>
      <protection/>
    </xf>
    <xf numFmtId="1" fontId="58" fillId="14" borderId="3" xfId="508" applyNumberFormat="1" applyFont="1" applyFill="1" applyBorder="1" applyAlignment="1" applyProtection="1">
      <alignment horizontal="center"/>
      <protection/>
    </xf>
    <xf numFmtId="1" fontId="58" fillId="0" borderId="0" xfId="508" applyNumberFormat="1" applyFont="1" applyFill="1" applyProtection="1">
      <alignment/>
      <protection locked="0"/>
    </xf>
    <xf numFmtId="3" fontId="56" fillId="14" borderId="3" xfId="508" applyNumberFormat="1" applyFont="1" applyFill="1" applyBorder="1" applyAlignment="1" applyProtection="1">
      <alignment horizontal="center"/>
      <protection/>
    </xf>
    <xf numFmtId="1" fontId="56" fillId="0" borderId="0" xfId="508" applyNumberFormat="1" applyFont="1" applyFill="1" applyBorder="1" applyAlignment="1" applyProtection="1">
      <alignment vertical="center"/>
      <protection locked="0"/>
    </xf>
    <xf numFmtId="3" fontId="57" fillId="14" borderId="3" xfId="508" applyNumberFormat="1" applyFont="1" applyFill="1" applyBorder="1" applyAlignment="1" applyProtection="1">
      <alignment horizontal="center" vertical="center"/>
      <protection locked="0"/>
    </xf>
    <xf numFmtId="3" fontId="57" fillId="14" borderId="3" xfId="508" applyNumberFormat="1" applyFont="1" applyFill="1" applyBorder="1" applyAlignment="1" applyProtection="1">
      <alignment horizontal="center" vertical="center"/>
      <protection/>
    </xf>
    <xf numFmtId="1" fontId="49" fillId="0" borderId="0" xfId="508" applyNumberFormat="1" applyFont="1" applyFill="1" applyBorder="1" applyAlignment="1" applyProtection="1">
      <alignment horizontal="right"/>
      <protection locked="0"/>
    </xf>
    <xf numFmtId="1" fontId="22" fillId="0" borderId="0" xfId="508" applyNumberFormat="1" applyFont="1" applyFill="1" applyBorder="1" applyAlignment="1" applyProtection="1">
      <alignment horizontal="right"/>
      <protection locked="0"/>
    </xf>
    <xf numFmtId="1" fontId="22" fillId="0" borderId="0" xfId="508" applyNumberFormat="1" applyFont="1" applyFill="1" applyBorder="1" applyAlignment="1" applyProtection="1">
      <alignment horizontal="left" wrapText="1" shrinkToFit="1"/>
      <protection locked="0"/>
    </xf>
    <xf numFmtId="1" fontId="22" fillId="14" borderId="0" xfId="508" applyNumberFormat="1" applyFont="1" applyFill="1" applyBorder="1" applyAlignment="1" applyProtection="1">
      <alignment horizontal="right"/>
      <protection locked="0"/>
    </xf>
    <xf numFmtId="0" fontId="57" fillId="0" borderId="3" xfId="471" applyFont="1" applyFill="1" applyBorder="1">
      <alignment/>
      <protection/>
    </xf>
    <xf numFmtId="2" fontId="57" fillId="0" borderId="3" xfId="471" applyNumberFormat="1" applyFont="1" applyFill="1" applyBorder="1" applyAlignment="1">
      <alignment horizontal="left" vertical="center"/>
      <protection/>
    </xf>
    <xf numFmtId="3" fontId="57" fillId="0" borderId="3" xfId="508" applyNumberFormat="1" applyFont="1" applyFill="1" applyBorder="1" applyAlignment="1" applyProtection="1">
      <alignment horizontal="center" vertical="center"/>
      <protection locked="0"/>
    </xf>
    <xf numFmtId="3" fontId="57" fillId="0" borderId="3" xfId="508" applyNumberFormat="1" applyFont="1" applyFill="1" applyBorder="1" applyAlignment="1" applyProtection="1">
      <alignment horizontal="center" vertical="center"/>
      <protection/>
    </xf>
    <xf numFmtId="3" fontId="57" fillId="0" borderId="3" xfId="507" applyNumberFormat="1" applyFont="1" applyFill="1" applyBorder="1" applyAlignment="1" applyProtection="1">
      <alignment horizontal="center" vertical="center"/>
      <protection locked="0"/>
    </xf>
    <xf numFmtId="3" fontId="57" fillId="0" borderId="3" xfId="507" applyNumberFormat="1" applyFont="1" applyFill="1" applyBorder="1" applyAlignment="1" applyProtection="1">
      <alignment horizontal="center" vertical="center"/>
      <protection/>
    </xf>
    <xf numFmtId="1" fontId="57" fillId="0" borderId="3" xfId="507" applyNumberFormat="1" applyFont="1" applyFill="1" applyBorder="1" applyAlignment="1" applyProtection="1">
      <alignment horizontal="center" vertical="center"/>
      <protection locked="0"/>
    </xf>
    <xf numFmtId="186" fontId="23" fillId="0" borderId="3" xfId="511" applyNumberFormat="1" applyFont="1" applyFill="1" applyBorder="1" applyAlignment="1">
      <alignment horizontal="center" vertical="center" wrapText="1"/>
      <protection/>
    </xf>
    <xf numFmtId="0" fontId="31" fillId="0" borderId="3" xfId="511" applyFont="1" applyFill="1" applyBorder="1" applyAlignment="1">
      <alignment horizontal="center" vertical="center" wrapText="1"/>
      <protection/>
    </xf>
    <xf numFmtId="1" fontId="23" fillId="0" borderId="3" xfId="510" applyNumberFormat="1" applyFont="1" applyFill="1" applyBorder="1" applyAlignment="1">
      <alignment horizontal="center" vertical="center"/>
      <protection/>
    </xf>
    <xf numFmtId="185" fontId="29" fillId="0" borderId="3" xfId="510" applyNumberFormat="1" applyFont="1" applyFill="1" applyBorder="1" applyAlignment="1">
      <alignment horizontal="center" vertical="center"/>
      <protection/>
    </xf>
    <xf numFmtId="0" fontId="29" fillId="0" borderId="3" xfId="510" applyFont="1" applyFill="1" applyBorder="1" applyAlignment="1">
      <alignment horizontal="center" vertical="center"/>
      <protection/>
    </xf>
    <xf numFmtId="3" fontId="23" fillId="0" borderId="3" xfId="510" applyNumberFormat="1" applyFont="1" applyFill="1" applyBorder="1" applyAlignment="1">
      <alignment horizontal="center" vertical="center"/>
      <protection/>
    </xf>
    <xf numFmtId="49" fontId="50" fillId="0" borderId="3" xfId="510" applyNumberFormat="1" applyFont="1" applyFill="1" applyBorder="1" applyAlignment="1">
      <alignment horizontal="center" vertical="center"/>
      <protection/>
    </xf>
    <xf numFmtId="3" fontId="23" fillId="0" borderId="3" xfId="511" applyNumberFormat="1" applyFont="1" applyFill="1" applyBorder="1" applyAlignment="1">
      <alignment horizontal="center" vertical="center" wrapText="1"/>
      <protection/>
    </xf>
    <xf numFmtId="3" fontId="23" fillId="0" borderId="24" xfId="511" applyNumberFormat="1" applyFont="1" applyFill="1" applyBorder="1" applyAlignment="1">
      <alignment horizontal="center" vertical="center" wrapText="1"/>
      <protection/>
    </xf>
    <xf numFmtId="0" fontId="31" fillId="0" borderId="20" xfId="511" applyFont="1" applyFill="1" applyBorder="1" applyAlignment="1">
      <alignment horizontal="center" vertical="center" wrapText="1"/>
      <protection/>
    </xf>
    <xf numFmtId="49" fontId="29" fillId="0" borderId="22" xfId="510" applyNumberFormat="1" applyFont="1" applyFill="1" applyBorder="1" applyAlignment="1">
      <alignment horizontal="center" vertical="center"/>
      <protection/>
    </xf>
    <xf numFmtId="0" fontId="23" fillId="0" borderId="22" xfId="510" applyFont="1" applyBorder="1" applyAlignment="1">
      <alignment horizontal="left" vertical="center"/>
      <protection/>
    </xf>
    <xf numFmtId="0" fontId="23" fillId="0" borderId="21" xfId="510" applyFont="1" applyBorder="1" applyAlignment="1">
      <alignment horizontal="left" vertical="center"/>
      <protection/>
    </xf>
    <xf numFmtId="0" fontId="23" fillId="0" borderId="22" xfId="510" applyFont="1" applyBorder="1" applyAlignment="1">
      <alignment horizontal="left" vertical="center" wrapText="1"/>
      <protection/>
    </xf>
    <xf numFmtId="0" fontId="23" fillId="0" borderId="21" xfId="510" applyFont="1" applyBorder="1" applyAlignment="1">
      <alignment horizontal="left" vertical="center" wrapText="1"/>
      <protection/>
    </xf>
    <xf numFmtId="0" fontId="60" fillId="0" borderId="0" xfId="510" applyFont="1" applyFill="1" applyAlignment="1">
      <alignment horizontal="left" vertical="center"/>
      <protection/>
    </xf>
    <xf numFmtId="0" fontId="47" fillId="0" borderId="0" xfId="510" applyFont="1" applyFill="1" applyAlignment="1">
      <alignment horizontal="center" vertical="center" wrapText="1"/>
      <protection/>
    </xf>
    <xf numFmtId="0" fontId="23" fillId="14" borderId="22" xfId="511" applyFont="1" applyFill="1" applyBorder="1" applyAlignment="1">
      <alignment horizontal="center" vertical="center" wrapText="1"/>
      <protection/>
    </xf>
    <xf numFmtId="0" fontId="23" fillId="14" borderId="21" xfId="511" applyFont="1" applyFill="1" applyBorder="1" applyAlignment="1">
      <alignment horizontal="center" vertical="center" wrapText="1"/>
      <protection/>
    </xf>
    <xf numFmtId="186" fontId="28" fillId="14" borderId="25" xfId="511" applyNumberFormat="1" applyFont="1" applyFill="1" applyBorder="1" applyAlignment="1">
      <alignment horizontal="center" vertical="center" wrapText="1"/>
      <protection/>
    </xf>
    <xf numFmtId="1" fontId="23" fillId="0" borderId="0" xfId="508" applyNumberFormat="1" applyFont="1" applyFill="1" applyAlignment="1" applyProtection="1">
      <alignment horizontal="center" vertical="center" wrapText="1"/>
      <protection locked="0"/>
    </xf>
  </cellXfs>
  <cellStyles count="540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2_портал_АТО_01_фил" xfId="38"/>
    <cellStyle name="20% — акцент1 2_портал_АТО_01_фил" xfId="39"/>
    <cellStyle name="20% - Акцент1 3" xfId="40"/>
    <cellStyle name="20% — акцент1 3" xfId="41"/>
    <cellStyle name="20% - Акцент1 3_портал_АТО_01_фил" xfId="42"/>
    <cellStyle name="20% — акцент1 3_портал_АТО_01_фил" xfId="43"/>
    <cellStyle name="20% - Акцент1 4" xfId="44"/>
    <cellStyle name="20% - Акцент1 5" xfId="45"/>
    <cellStyle name="20% - Акцент1_П_1" xfId="46"/>
    <cellStyle name="20% — акцент1_портал_АТО_01_фил" xfId="47"/>
    <cellStyle name="20% - Акцент2" xfId="48"/>
    <cellStyle name="20% — акцент2" xfId="49"/>
    <cellStyle name="20% - Акцент2 2" xfId="50"/>
    <cellStyle name="20% — акцент2 2" xfId="51"/>
    <cellStyle name="20% - Акцент2 2_портал_АТО_01_фил" xfId="52"/>
    <cellStyle name="20% — акцент2 2_портал_АТО_01_фил" xfId="53"/>
    <cellStyle name="20% - Акцент2 3" xfId="54"/>
    <cellStyle name="20% — акцент2 3" xfId="55"/>
    <cellStyle name="20% - Акцент2 3_портал_АТО_01_фил" xfId="56"/>
    <cellStyle name="20% — акцент2 3_портал_АТО_01_фил" xfId="57"/>
    <cellStyle name="20% - Акцент2 4" xfId="58"/>
    <cellStyle name="20% - Акцент2 5" xfId="59"/>
    <cellStyle name="20% - Акцент2_П_1" xfId="60"/>
    <cellStyle name="20% — акцент2_портал_АТО_01_фил" xfId="61"/>
    <cellStyle name="20% - Акцент3" xfId="62"/>
    <cellStyle name="20% — акцент3" xfId="63"/>
    <cellStyle name="20% - Акцент3 2" xfId="64"/>
    <cellStyle name="20% — акцент3 2" xfId="65"/>
    <cellStyle name="20% - Акцент3 2_портал_АТО_01_фил" xfId="66"/>
    <cellStyle name="20% — акцент3 2_портал_АТО_01_фил" xfId="67"/>
    <cellStyle name="20% - Акцент3 3" xfId="68"/>
    <cellStyle name="20% — акцент3 3" xfId="69"/>
    <cellStyle name="20% - Акцент3 3_портал_АТО_01_фил" xfId="70"/>
    <cellStyle name="20% — акцент3 3_портал_АТО_01_фил" xfId="71"/>
    <cellStyle name="20% - Акцент3 4" xfId="72"/>
    <cellStyle name="20% - Акцент3 5" xfId="73"/>
    <cellStyle name="20% - Акцент3_П_1" xfId="74"/>
    <cellStyle name="20% — акцент3_портал_АТО_01_фил" xfId="75"/>
    <cellStyle name="20% - Акцент4" xfId="76"/>
    <cellStyle name="20% — акцент4" xfId="77"/>
    <cellStyle name="20% - Акцент4 2" xfId="78"/>
    <cellStyle name="20% — акцент4 2" xfId="79"/>
    <cellStyle name="20% - Акцент4 2_портал_АТО_01_фил" xfId="80"/>
    <cellStyle name="20% — акцент4 2_портал_АТО_01_фил" xfId="81"/>
    <cellStyle name="20% - Акцент4 3" xfId="82"/>
    <cellStyle name="20% — акцент4 3" xfId="83"/>
    <cellStyle name="20% - Акцент4 3_портал_АТО_01_фил" xfId="84"/>
    <cellStyle name="20% — акцент4 3_портал_АТО_01_фил" xfId="85"/>
    <cellStyle name="20% - Акцент4 4" xfId="86"/>
    <cellStyle name="20% - Акцент4 5" xfId="87"/>
    <cellStyle name="20% - Акцент4_П_1" xfId="88"/>
    <cellStyle name="20% — акцент4_портал_АТО_01_фил" xfId="89"/>
    <cellStyle name="20% - Акцент5" xfId="90"/>
    <cellStyle name="20% — акцент5" xfId="91"/>
    <cellStyle name="20% - Акцент5 2" xfId="92"/>
    <cellStyle name="20% — акцент5 2" xfId="93"/>
    <cellStyle name="20% - Акцент5 2_портал_АТО_01_фил" xfId="94"/>
    <cellStyle name="20% — акцент5 2_портал_АТО_01_фил" xfId="95"/>
    <cellStyle name="20% - Акцент5 3" xfId="96"/>
    <cellStyle name="20% - Акцент5 4" xfId="97"/>
    <cellStyle name="20% - Акцент5 5" xfId="98"/>
    <cellStyle name="20% - Акцент5_П_1" xfId="99"/>
    <cellStyle name="20% — акцент5_портал_АТО_01_фил" xfId="100"/>
    <cellStyle name="20% - Акцент6" xfId="101"/>
    <cellStyle name="20% — акцент6" xfId="102"/>
    <cellStyle name="20% - Акцент6 2" xfId="103"/>
    <cellStyle name="20% — акцент6 2" xfId="104"/>
    <cellStyle name="20% - Акцент6 2_портал_АТО_01_фил" xfId="105"/>
    <cellStyle name="20% — акцент6 2_портал_АТО_01_фил" xfId="106"/>
    <cellStyle name="20% - Акцент6 3" xfId="107"/>
    <cellStyle name="20% — акцент6 3" xfId="108"/>
    <cellStyle name="20% - Акцент6 3_портал_АТО_01_фил" xfId="109"/>
    <cellStyle name="20% — акцент6 3_портал_АТО_01_фил" xfId="110"/>
    <cellStyle name="20% - Акцент6 4" xfId="111"/>
    <cellStyle name="20% - Акцент6 5" xfId="112"/>
    <cellStyle name="20% - Акцент6_П_1" xfId="113"/>
    <cellStyle name="20% — акцент6_портал_АТО_01_фил" xfId="114"/>
    <cellStyle name="20% – Акцентування1" xfId="115"/>
    <cellStyle name="20% – Акцентування1 2" xfId="116"/>
    <cellStyle name="20% – Акцентування1_П_1" xfId="117"/>
    <cellStyle name="20% – Акцентування2" xfId="118"/>
    <cellStyle name="20% – Акцентування2 2" xfId="119"/>
    <cellStyle name="20% – Акцентування2_П_1" xfId="120"/>
    <cellStyle name="20% – Акцентування3" xfId="121"/>
    <cellStyle name="20% – Акцентування3 2" xfId="122"/>
    <cellStyle name="20% – Акцентування3_П_1" xfId="123"/>
    <cellStyle name="20% – Акцентування4" xfId="124"/>
    <cellStyle name="20% – Акцентування4 2" xfId="125"/>
    <cellStyle name="20% – Акцентування4_П_1" xfId="126"/>
    <cellStyle name="20% – Акцентування5" xfId="127"/>
    <cellStyle name="20% – Акцентування5 2" xfId="128"/>
    <cellStyle name="20% – Акцентування5_П_1" xfId="129"/>
    <cellStyle name="20% – Акцентування6" xfId="130"/>
    <cellStyle name="20% – Акцентування6 2" xfId="131"/>
    <cellStyle name="20% – Акцентування6_П_1" xfId="132"/>
    <cellStyle name="40% - Accent1" xfId="133"/>
    <cellStyle name="40% - Accent1 2" xfId="134"/>
    <cellStyle name="40% - Accent1_П_1" xfId="135"/>
    <cellStyle name="40% - Accent2" xfId="136"/>
    <cellStyle name="40% - Accent2 2" xfId="137"/>
    <cellStyle name="40% - Accent2_П_1" xfId="138"/>
    <cellStyle name="40% - Accent3" xfId="139"/>
    <cellStyle name="40% - Accent3 2" xfId="140"/>
    <cellStyle name="40% - Accent3_П_1" xfId="141"/>
    <cellStyle name="40% - Accent4" xfId="142"/>
    <cellStyle name="40% - Accent4 2" xfId="143"/>
    <cellStyle name="40% - Accent4_П_1" xfId="144"/>
    <cellStyle name="40% - Accent5" xfId="145"/>
    <cellStyle name="40% - Accent5 2" xfId="146"/>
    <cellStyle name="40% - Accent5_П_1" xfId="147"/>
    <cellStyle name="40% - Accent6" xfId="148"/>
    <cellStyle name="40% - Accent6 2" xfId="149"/>
    <cellStyle name="40% - Accent6_П_1" xfId="150"/>
    <cellStyle name="40% - Акцент1" xfId="151"/>
    <cellStyle name="40% — акцент1" xfId="152"/>
    <cellStyle name="40% - Акцент1 2" xfId="153"/>
    <cellStyle name="40% — акцент1 2" xfId="154"/>
    <cellStyle name="40% - Акцент1 2_портал_АТО_01_фил" xfId="155"/>
    <cellStyle name="40% — акцент1 2_портал_АТО_01_фил" xfId="156"/>
    <cellStyle name="40% - Акцент1 3" xfId="157"/>
    <cellStyle name="40% — акцент1 3" xfId="158"/>
    <cellStyle name="40% - Акцент1 3_портал_АТО_01_фил" xfId="159"/>
    <cellStyle name="40% — акцент1 3_портал_АТО_01_фил" xfId="160"/>
    <cellStyle name="40% - Акцент1 4" xfId="161"/>
    <cellStyle name="40% - Акцент1 5" xfId="162"/>
    <cellStyle name="40% - Акцент1_П_1" xfId="163"/>
    <cellStyle name="40% — акцент1_портал_АТО_01_фил" xfId="164"/>
    <cellStyle name="40% - Акцент2" xfId="165"/>
    <cellStyle name="40% — акцент2" xfId="166"/>
    <cellStyle name="40% - Акцент2 2" xfId="167"/>
    <cellStyle name="40% — акцент2 2" xfId="168"/>
    <cellStyle name="40% - Акцент2 2_портал_АТО_01_фил" xfId="169"/>
    <cellStyle name="40% — акцент2 2_портал_АТО_01_фил" xfId="170"/>
    <cellStyle name="40% - Акцент2 3" xfId="171"/>
    <cellStyle name="40% - Акцент2 4" xfId="172"/>
    <cellStyle name="40% - Акцент2 5" xfId="173"/>
    <cellStyle name="40% - Акцент2_П_1" xfId="174"/>
    <cellStyle name="40% — акцент2_портал_АТО_01_фил" xfId="175"/>
    <cellStyle name="40% - Акцент3" xfId="176"/>
    <cellStyle name="40% — акцент3" xfId="177"/>
    <cellStyle name="40% - Акцент3 2" xfId="178"/>
    <cellStyle name="40% — акцент3 2" xfId="179"/>
    <cellStyle name="40% - Акцент3 2_портал_АТО_01_фил" xfId="180"/>
    <cellStyle name="40% — акцент3 2_портал_АТО_01_фил" xfId="181"/>
    <cellStyle name="40% - Акцент3 3" xfId="182"/>
    <cellStyle name="40% — акцент3 3" xfId="183"/>
    <cellStyle name="40% - Акцент3 3_портал_АТО_01_фил" xfId="184"/>
    <cellStyle name="40% — акцент3 3_портал_АТО_01_фил" xfId="185"/>
    <cellStyle name="40% - Акцент3 4" xfId="186"/>
    <cellStyle name="40% - Акцент3 5" xfId="187"/>
    <cellStyle name="40% - Акцент3_П_1" xfId="188"/>
    <cellStyle name="40% — акцент3_портал_АТО_01_фил" xfId="189"/>
    <cellStyle name="40% - Акцент4" xfId="190"/>
    <cellStyle name="40% — акцент4" xfId="191"/>
    <cellStyle name="40% - Акцент4 2" xfId="192"/>
    <cellStyle name="40% — акцент4 2" xfId="193"/>
    <cellStyle name="40% - Акцент4 2_портал_АТО_01_фил" xfId="194"/>
    <cellStyle name="40% — акцент4 2_портал_АТО_01_фил" xfId="195"/>
    <cellStyle name="40% - Акцент4 3" xfId="196"/>
    <cellStyle name="40% — акцент4 3" xfId="197"/>
    <cellStyle name="40% - Акцент4 3_портал_АТО_01_фил" xfId="198"/>
    <cellStyle name="40% — акцент4 3_портал_АТО_01_фил" xfId="199"/>
    <cellStyle name="40% - Акцент4 4" xfId="200"/>
    <cellStyle name="40% - Акцент4 5" xfId="201"/>
    <cellStyle name="40% - Акцент4_П_1" xfId="202"/>
    <cellStyle name="40% — акцент4_портал_АТО_01_фил" xfId="203"/>
    <cellStyle name="40% - Акцент5" xfId="204"/>
    <cellStyle name="40% — акцент5" xfId="205"/>
    <cellStyle name="40% - Акцент5 2" xfId="206"/>
    <cellStyle name="40% — акцент5 2" xfId="207"/>
    <cellStyle name="40% - Акцент5 2_портал_АТО_01_фил" xfId="208"/>
    <cellStyle name="40% — акцент5 2_портал_АТО_01_фил" xfId="209"/>
    <cellStyle name="40% - Акцент5 3" xfId="210"/>
    <cellStyle name="40% — акцент5 3" xfId="211"/>
    <cellStyle name="40% - Акцент5 3_портал_АТО_01_фил" xfId="212"/>
    <cellStyle name="40% — акцент5 3_портал_АТО_01_фил" xfId="213"/>
    <cellStyle name="40% - Акцент5 4" xfId="214"/>
    <cellStyle name="40% - Акцент5 5" xfId="215"/>
    <cellStyle name="40% - Акцент5_П_1" xfId="216"/>
    <cellStyle name="40% — акцент5_портал_АТО_01_фил" xfId="217"/>
    <cellStyle name="40% - Акцент6" xfId="218"/>
    <cellStyle name="40% — акцент6" xfId="219"/>
    <cellStyle name="40% - Акцент6 2" xfId="220"/>
    <cellStyle name="40% — акцент6 2" xfId="221"/>
    <cellStyle name="40% - Акцент6 2_портал_АТО_01_фил" xfId="222"/>
    <cellStyle name="40% — акцент6 2_портал_АТО_01_фил" xfId="223"/>
    <cellStyle name="40% - Акцент6 3" xfId="224"/>
    <cellStyle name="40% — акцент6 3" xfId="225"/>
    <cellStyle name="40% - Акцент6 3_портал_АТО_01_фил" xfId="226"/>
    <cellStyle name="40% — акцент6 3_портал_АТО_01_фил" xfId="227"/>
    <cellStyle name="40% - Акцент6 4" xfId="228"/>
    <cellStyle name="40% - Акцент6 5" xfId="229"/>
    <cellStyle name="40% - Акцент6_П_1" xfId="230"/>
    <cellStyle name="40% — акцент6_портал_АТО_01_фил" xfId="231"/>
    <cellStyle name="40% – Акцентування1" xfId="232"/>
    <cellStyle name="40% – Акцентування1 2" xfId="233"/>
    <cellStyle name="40% – Акцентування1_П_1" xfId="234"/>
    <cellStyle name="40% – Акцентування2" xfId="235"/>
    <cellStyle name="40% – Акцентування2 2" xfId="236"/>
    <cellStyle name="40% – Акцентування2_П_1" xfId="237"/>
    <cellStyle name="40% – Акцентування3" xfId="238"/>
    <cellStyle name="40% – Акцентування3 2" xfId="239"/>
    <cellStyle name="40% – Акцентування3_П_1" xfId="240"/>
    <cellStyle name="40% – Акцентування4" xfId="241"/>
    <cellStyle name="40% – Акцентування4 2" xfId="242"/>
    <cellStyle name="40% – Акцентування4_П_1" xfId="243"/>
    <cellStyle name="40% – Акцентування5" xfId="244"/>
    <cellStyle name="40% – Акцентування5 2" xfId="245"/>
    <cellStyle name="40% – Акцентування5_П_1" xfId="246"/>
    <cellStyle name="40% – Акцентування6" xfId="247"/>
    <cellStyle name="40% – Акцентування6 2" xfId="248"/>
    <cellStyle name="40% – Акцентування6_П_1" xfId="249"/>
    <cellStyle name="60% - Accent1" xfId="250"/>
    <cellStyle name="60% - Accent1 2" xfId="251"/>
    <cellStyle name="60% - Accent1_П_1" xfId="252"/>
    <cellStyle name="60% - Accent2" xfId="253"/>
    <cellStyle name="60% - Accent2 2" xfId="254"/>
    <cellStyle name="60% - Accent2_П_1" xfId="255"/>
    <cellStyle name="60% - Accent3" xfId="256"/>
    <cellStyle name="60% - Accent3 2" xfId="257"/>
    <cellStyle name="60% - Accent3_П_1" xfId="258"/>
    <cellStyle name="60% - Accent4" xfId="259"/>
    <cellStyle name="60% - Accent4 2" xfId="260"/>
    <cellStyle name="60% - Accent4_П_1" xfId="261"/>
    <cellStyle name="60% - Accent5" xfId="262"/>
    <cellStyle name="60% - Accent5 2" xfId="263"/>
    <cellStyle name="60% - Accent5_П_1" xfId="264"/>
    <cellStyle name="60% - Accent6" xfId="265"/>
    <cellStyle name="60% - Accent6 2" xfId="266"/>
    <cellStyle name="60% - Accent6_П_1" xfId="267"/>
    <cellStyle name="60% - Акцент1" xfId="268"/>
    <cellStyle name="60% — акцент1" xfId="269"/>
    <cellStyle name="60% - Акцент1 2" xfId="270"/>
    <cellStyle name="60% — акцент1 2" xfId="271"/>
    <cellStyle name="60% - Акцент1 3" xfId="272"/>
    <cellStyle name="60% — акцент1 3" xfId="273"/>
    <cellStyle name="60% - Акцент1 4" xfId="274"/>
    <cellStyle name="60% - Акцент1 5" xfId="275"/>
    <cellStyle name="60% - Акцент2" xfId="276"/>
    <cellStyle name="60% — акцент2" xfId="277"/>
    <cellStyle name="60% - Акцент2 2" xfId="278"/>
    <cellStyle name="60% — акцент2 2" xfId="279"/>
    <cellStyle name="60% - Акцент2 3" xfId="280"/>
    <cellStyle name="60% — акцент2 3" xfId="281"/>
    <cellStyle name="60% - Акцент2 4" xfId="282"/>
    <cellStyle name="60% - Акцент2 5" xfId="283"/>
    <cellStyle name="60% - Акцент3" xfId="284"/>
    <cellStyle name="60% — акцент3" xfId="285"/>
    <cellStyle name="60% - Акцент3 2" xfId="286"/>
    <cellStyle name="60% — акцент3 2" xfId="287"/>
    <cellStyle name="60% - Акцент3 3" xfId="288"/>
    <cellStyle name="60% — акцент3 3" xfId="289"/>
    <cellStyle name="60% - Акцент3 4" xfId="290"/>
    <cellStyle name="60% - Акцент3 5" xfId="291"/>
    <cellStyle name="60% - Акцент4" xfId="292"/>
    <cellStyle name="60% — акцент4" xfId="293"/>
    <cellStyle name="60% - Акцент4 2" xfId="294"/>
    <cellStyle name="60% — акцент4 2" xfId="295"/>
    <cellStyle name="60% - Акцент4 3" xfId="296"/>
    <cellStyle name="60% — акцент4 3" xfId="297"/>
    <cellStyle name="60% - Акцент4 4" xfId="298"/>
    <cellStyle name="60% - Акцент4 5" xfId="299"/>
    <cellStyle name="60% - Акцент5" xfId="300"/>
    <cellStyle name="60% — акцент5" xfId="301"/>
    <cellStyle name="60% - Акцент5 2" xfId="302"/>
    <cellStyle name="60% — акцент5 2" xfId="303"/>
    <cellStyle name="60% - Акцент5 3" xfId="304"/>
    <cellStyle name="60% — акцент5 3" xfId="305"/>
    <cellStyle name="60% - Акцент5 4" xfId="306"/>
    <cellStyle name="60% - Акцент5 5" xfId="307"/>
    <cellStyle name="60% - Акцент6" xfId="308"/>
    <cellStyle name="60% — акцент6" xfId="309"/>
    <cellStyle name="60% - Акцент6 2" xfId="310"/>
    <cellStyle name="60% — акцент6 2" xfId="311"/>
    <cellStyle name="60% - Акцент6 3" xfId="312"/>
    <cellStyle name="60% — акцент6 3" xfId="313"/>
    <cellStyle name="60% - Акцент6 4" xfId="314"/>
    <cellStyle name="60% - Акцент6 5" xfId="315"/>
    <cellStyle name="60% – Акцентування1" xfId="316"/>
    <cellStyle name="60% – Акцентування1 2" xfId="317"/>
    <cellStyle name="60% – Акцентування2" xfId="318"/>
    <cellStyle name="60% – Акцентування2 2" xfId="319"/>
    <cellStyle name="60% – Акцентування3" xfId="320"/>
    <cellStyle name="60% – Акцентування3 2" xfId="321"/>
    <cellStyle name="60% – Акцентування4" xfId="322"/>
    <cellStyle name="60% – Акцентування4 2" xfId="323"/>
    <cellStyle name="60% – Акцентування5" xfId="324"/>
    <cellStyle name="60% – Акцентування5 2" xfId="325"/>
    <cellStyle name="60% – Акцентування6" xfId="326"/>
    <cellStyle name="60% – Акцентування6 2" xfId="327"/>
    <cellStyle name="Accent1" xfId="328"/>
    <cellStyle name="Accent1 2" xfId="329"/>
    <cellStyle name="Accent1_П_1" xfId="330"/>
    <cellStyle name="Accent2" xfId="331"/>
    <cellStyle name="Accent2 2" xfId="332"/>
    <cellStyle name="Accent2_П_1" xfId="333"/>
    <cellStyle name="Accent3" xfId="334"/>
    <cellStyle name="Accent3 2" xfId="335"/>
    <cellStyle name="Accent3_П_1" xfId="336"/>
    <cellStyle name="Accent4" xfId="337"/>
    <cellStyle name="Accent4 2" xfId="338"/>
    <cellStyle name="Accent4_П_1" xfId="339"/>
    <cellStyle name="Accent5" xfId="340"/>
    <cellStyle name="Accent5 2" xfId="341"/>
    <cellStyle name="Accent5_П_1" xfId="342"/>
    <cellStyle name="Accent6" xfId="343"/>
    <cellStyle name="Accent6 2" xfId="344"/>
    <cellStyle name="Accent6_П_1" xfId="345"/>
    <cellStyle name="Bad" xfId="346"/>
    <cellStyle name="Bad 2" xfId="347"/>
    <cellStyle name="Bad_П_1" xfId="348"/>
    <cellStyle name="Calculation" xfId="349"/>
    <cellStyle name="Calculation 2" xfId="350"/>
    <cellStyle name="Calculation_П_1" xfId="351"/>
    <cellStyle name="Check Cell" xfId="352"/>
    <cellStyle name="Check Cell 2" xfId="353"/>
    <cellStyle name="Check Cell_П_1" xfId="354"/>
    <cellStyle name="Excel Built-in Normal" xfId="355"/>
    <cellStyle name="Explanatory Text" xfId="356"/>
    <cellStyle name="fEr" xfId="357"/>
    <cellStyle name="fHead" xfId="358"/>
    <cellStyle name="fHead 2" xfId="359"/>
    <cellStyle name="Good" xfId="360"/>
    <cellStyle name="Good 2" xfId="361"/>
    <cellStyle name="Good_П_1" xfId="362"/>
    <cellStyle name="Heading 1" xfId="363"/>
    <cellStyle name="Heading 1 2" xfId="364"/>
    <cellStyle name="Heading 2" xfId="365"/>
    <cellStyle name="Heading 2 2" xfId="366"/>
    <cellStyle name="Heading 3" xfId="367"/>
    <cellStyle name="Heading 3 2" xfId="368"/>
    <cellStyle name="Heading 4" xfId="369"/>
    <cellStyle name="Heading 4 2" xfId="370"/>
    <cellStyle name="Input" xfId="371"/>
    <cellStyle name="Input 2" xfId="372"/>
    <cellStyle name="Input_П_1" xfId="373"/>
    <cellStyle name="Linked Cell" xfId="374"/>
    <cellStyle name="Linked Cell 2" xfId="375"/>
    <cellStyle name="Neutral" xfId="376"/>
    <cellStyle name="Neutral 2" xfId="377"/>
    <cellStyle name="Neutral_П_1" xfId="378"/>
    <cellStyle name="Normal 2" xfId="379"/>
    <cellStyle name="Normal_Sheet1" xfId="380"/>
    <cellStyle name="Note" xfId="381"/>
    <cellStyle name="Note 2" xfId="382"/>
    <cellStyle name="Note_П_1" xfId="383"/>
    <cellStyle name="Output" xfId="384"/>
    <cellStyle name="Output 2" xfId="385"/>
    <cellStyle name="Output_П_1" xfId="386"/>
    <cellStyle name="Title" xfId="387"/>
    <cellStyle name="Total" xfId="388"/>
    <cellStyle name="vDa" xfId="389"/>
    <cellStyle name="vHl" xfId="390"/>
    <cellStyle name="vN0" xfId="391"/>
    <cellStyle name="vSt" xfId="392"/>
    <cellStyle name="Warning Text" xfId="393"/>
    <cellStyle name="Акцент1" xfId="394"/>
    <cellStyle name="Акцент1 2" xfId="395"/>
    <cellStyle name="Акцент1 3" xfId="396"/>
    <cellStyle name="Акцент2" xfId="397"/>
    <cellStyle name="Акцент2 2" xfId="398"/>
    <cellStyle name="Акцент2 3" xfId="399"/>
    <cellStyle name="Акцент3" xfId="400"/>
    <cellStyle name="Акцент3 2" xfId="401"/>
    <cellStyle name="Акцент3 3" xfId="402"/>
    <cellStyle name="Акцент4" xfId="403"/>
    <cellStyle name="Акцент4 2" xfId="404"/>
    <cellStyle name="Акцент4 3" xfId="405"/>
    <cellStyle name="Акцент5" xfId="406"/>
    <cellStyle name="Акцент5 2" xfId="407"/>
    <cellStyle name="Акцент5 3" xfId="408"/>
    <cellStyle name="Акцент6" xfId="409"/>
    <cellStyle name="Акцент6 2" xfId="410"/>
    <cellStyle name="Акцент6 3" xfId="411"/>
    <cellStyle name="Акцентування1" xfId="412"/>
    <cellStyle name="Акцентування1 2" xfId="413"/>
    <cellStyle name="Акцентування2" xfId="414"/>
    <cellStyle name="Акцентування2 2" xfId="415"/>
    <cellStyle name="Акцентування3" xfId="416"/>
    <cellStyle name="Акцентування3 2" xfId="417"/>
    <cellStyle name="Акцентування4" xfId="418"/>
    <cellStyle name="Акцентування4 2" xfId="419"/>
    <cellStyle name="Акцентування5" xfId="420"/>
    <cellStyle name="Акцентування5 2" xfId="421"/>
    <cellStyle name="Акцентування6" xfId="422"/>
    <cellStyle name="Акцентування6 2" xfId="423"/>
    <cellStyle name="Ввід" xfId="424"/>
    <cellStyle name="Ввід 2" xfId="425"/>
    <cellStyle name="Ввод " xfId="426"/>
    <cellStyle name="Ввод  2" xfId="427"/>
    <cellStyle name="Ввод  3" xfId="428"/>
    <cellStyle name="Ввод _П_1" xfId="429"/>
    <cellStyle name="Percent" xfId="430"/>
    <cellStyle name="Вывод" xfId="431"/>
    <cellStyle name="Вывод 2" xfId="432"/>
    <cellStyle name="Вывод 3" xfId="433"/>
    <cellStyle name="Вывод_П_1" xfId="434"/>
    <cellStyle name="Вычисление" xfId="435"/>
    <cellStyle name="Вычисление 2" xfId="436"/>
    <cellStyle name="Вычисление 3" xfId="437"/>
    <cellStyle name="Вычисление_П_1" xfId="438"/>
    <cellStyle name="Гиперссылка 2" xfId="439"/>
    <cellStyle name="Гиперссылка 3" xfId="440"/>
    <cellStyle name="Currency" xfId="441"/>
    <cellStyle name="Currency [0]" xfId="442"/>
    <cellStyle name="Грошовий 2" xfId="443"/>
    <cellStyle name="Добре" xfId="444"/>
    <cellStyle name="Добре 2" xfId="445"/>
    <cellStyle name="Заголовок 1" xfId="446"/>
    <cellStyle name="Заголовок 1 2" xfId="447"/>
    <cellStyle name="Заголовок 1 3" xfId="448"/>
    <cellStyle name="Заголовок 2" xfId="449"/>
    <cellStyle name="Заголовок 2 2" xfId="450"/>
    <cellStyle name="Заголовок 2 3" xfId="451"/>
    <cellStyle name="Заголовок 3" xfId="452"/>
    <cellStyle name="Заголовок 3 2" xfId="453"/>
    <cellStyle name="Заголовок 3 3" xfId="454"/>
    <cellStyle name="Заголовок 4" xfId="455"/>
    <cellStyle name="Заголовок 4 2" xfId="456"/>
    <cellStyle name="Заголовок 4 3" xfId="457"/>
    <cellStyle name="Звичайний 2" xfId="458"/>
    <cellStyle name="Звичайний 2 2" xfId="459"/>
    <cellStyle name="Звичайний 2_Випускники ВНЗ" xfId="460"/>
    <cellStyle name="Звичайний 3" xfId="461"/>
    <cellStyle name="Звичайний 3 2" xfId="462"/>
    <cellStyle name="Звичайний 4" xfId="463"/>
    <cellStyle name="Звичайний 4 2" xfId="464"/>
    <cellStyle name="Звичайний 5" xfId="465"/>
    <cellStyle name="Звичайний 5 2" xfId="466"/>
    <cellStyle name="Звичайний 5 3" xfId="467"/>
    <cellStyle name="Звичайний 5_портал_АТО_01_фил" xfId="468"/>
    <cellStyle name="Звичайний 6" xfId="469"/>
    <cellStyle name="Звичайний 7" xfId="470"/>
    <cellStyle name="Звичайний_отримДБ_динам" xfId="471"/>
    <cellStyle name="Зв'язана клітинка" xfId="472"/>
    <cellStyle name="Зв'язана клітинка 2" xfId="473"/>
    <cellStyle name="Итог" xfId="474"/>
    <cellStyle name="Итог 2" xfId="475"/>
    <cellStyle name="Итог 3" xfId="476"/>
    <cellStyle name="Итог_П_1" xfId="477"/>
    <cellStyle name="Контрольна клітинка" xfId="478"/>
    <cellStyle name="Контрольна клітинка 2" xfId="479"/>
    <cellStyle name="Контрольная ячейка" xfId="480"/>
    <cellStyle name="Контрольная ячейка 2" xfId="481"/>
    <cellStyle name="Контрольная ячейка 3" xfId="482"/>
    <cellStyle name="Контрольная ячейка_П_1" xfId="483"/>
    <cellStyle name="Назва" xfId="484"/>
    <cellStyle name="Назва 2" xfId="485"/>
    <cellStyle name="Название" xfId="486"/>
    <cellStyle name="Название 2" xfId="487"/>
    <cellStyle name="Название 3" xfId="488"/>
    <cellStyle name="Нейтральный" xfId="489"/>
    <cellStyle name="Нейтральный 2" xfId="490"/>
    <cellStyle name="Нейтральный 3" xfId="491"/>
    <cellStyle name="Обчислення" xfId="492"/>
    <cellStyle name="Обчислення 2" xfId="493"/>
    <cellStyle name="Обчислення_П_1" xfId="494"/>
    <cellStyle name="Обычный 2" xfId="495"/>
    <cellStyle name="Обычный 2 2" xfId="496"/>
    <cellStyle name="Обычный 2 3" xfId="497"/>
    <cellStyle name="Обычный 2 4" xfId="498"/>
    <cellStyle name="Обычный 2_портал_АТО_01_фил" xfId="499"/>
    <cellStyle name="Обычный 3" xfId="500"/>
    <cellStyle name="Обычный 3 2" xfId="501"/>
    <cellStyle name="Обычный 4" xfId="502"/>
    <cellStyle name="Обычный 5" xfId="503"/>
    <cellStyle name="Обычный 6" xfId="504"/>
    <cellStyle name="Обычный 7" xfId="505"/>
    <cellStyle name="Обычный 8" xfId="506"/>
    <cellStyle name="Обычный 9" xfId="507"/>
    <cellStyle name="Обычный 9_портал_АТО_01_фил" xfId="508"/>
    <cellStyle name="Обычный_06" xfId="509"/>
    <cellStyle name="Обычный_4 категории вмесмте СОЦ_УРАЗЛИВІ__ТАБО_4 категорії Квота!!!_2014 рік" xfId="510"/>
    <cellStyle name="Обычный_Перевірка_Молодь_до 18 років" xfId="511"/>
    <cellStyle name="Підсумок" xfId="512"/>
    <cellStyle name="Підсумок 2" xfId="513"/>
    <cellStyle name="Підсумок_П_1" xfId="514"/>
    <cellStyle name="Плохой" xfId="515"/>
    <cellStyle name="Плохой 2" xfId="516"/>
    <cellStyle name="Плохой 3" xfId="517"/>
    <cellStyle name="Поганий" xfId="518"/>
    <cellStyle name="Поганий 2" xfId="519"/>
    <cellStyle name="Пояснение" xfId="520"/>
    <cellStyle name="Пояснение 2" xfId="521"/>
    <cellStyle name="Пояснение 3" xfId="522"/>
    <cellStyle name="Примечание" xfId="523"/>
    <cellStyle name="Примечание 2" xfId="524"/>
    <cellStyle name="Примечание 3" xfId="525"/>
    <cellStyle name="Примечание_П_1" xfId="526"/>
    <cellStyle name="Примітка" xfId="527"/>
    <cellStyle name="Примітка 2" xfId="528"/>
    <cellStyle name="Примітка_П_1" xfId="529"/>
    <cellStyle name="Результат" xfId="530"/>
    <cellStyle name="Связанная ячейка" xfId="531"/>
    <cellStyle name="Связанная ячейка 2" xfId="532"/>
    <cellStyle name="Связанная ячейка 3" xfId="533"/>
    <cellStyle name="Связанная ячейка_П_1" xfId="534"/>
    <cellStyle name="Середній" xfId="535"/>
    <cellStyle name="Середній 2" xfId="536"/>
    <cellStyle name="Стиль 1" xfId="537"/>
    <cellStyle name="Стиль 1 2" xfId="538"/>
    <cellStyle name="Текст попередження" xfId="539"/>
    <cellStyle name="Текст попередження 2" xfId="540"/>
    <cellStyle name="Текст пояснення" xfId="541"/>
    <cellStyle name="Текст пояснення 2" xfId="542"/>
    <cellStyle name="Текст предупреждения" xfId="543"/>
    <cellStyle name="Текст предупреждения 2" xfId="544"/>
    <cellStyle name="Текст предупреждения 3" xfId="545"/>
    <cellStyle name="Тысячи [0]_Анализ" xfId="546"/>
    <cellStyle name="Тысячи_Анализ" xfId="547"/>
    <cellStyle name="ФинᎰнсовый_Лист1 (3)_1" xfId="548"/>
    <cellStyle name="Comma" xfId="549"/>
    <cellStyle name="Comma [0]" xfId="550"/>
    <cellStyle name="Хороший" xfId="551"/>
    <cellStyle name="Хороший 2" xfId="552"/>
    <cellStyle name="Хороший 3" xfId="5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tabSelected="1" view="pageBreakPreview" zoomScale="74" zoomScaleNormal="72" zoomScaleSheetLayoutView="74" zoomScalePageLayoutView="0" workbookViewId="0" topLeftCell="A1">
      <selection activeCell="G11" sqref="G11"/>
    </sheetView>
  </sheetViews>
  <sheetFormatPr defaultColWidth="9.25390625" defaultRowHeight="12.75"/>
  <cols>
    <col min="1" max="1" width="52.00390625" style="1" customWidth="1"/>
    <col min="2" max="2" width="21.625" style="1" customWidth="1"/>
    <col min="3" max="3" width="5.625" style="1" hidden="1" customWidth="1"/>
    <col min="4" max="4" width="12.375" style="1" customWidth="1"/>
    <col min="5" max="5" width="12.00390625" style="1" customWidth="1"/>
    <col min="6" max="6" width="15.25390625" style="1" customWidth="1"/>
    <col min="7" max="7" width="14.375" style="1" customWidth="1"/>
    <col min="8" max="8" width="13.875" style="1" customWidth="1"/>
    <col min="9" max="9" width="15.75390625" style="1" customWidth="1"/>
    <col min="10" max="11" width="9.25390625" style="1" customWidth="1"/>
    <col min="12" max="12" width="11.625" style="1" bestFit="1" customWidth="1"/>
    <col min="13" max="16384" width="9.25390625" style="1" customWidth="1"/>
  </cols>
  <sheetData>
    <row r="1" spans="2:9" s="40" customFormat="1" ht="21" customHeight="1">
      <c r="B1" s="41"/>
      <c r="C1" s="41"/>
      <c r="H1" s="89" t="s">
        <v>7</v>
      </c>
      <c r="I1" s="89"/>
    </row>
    <row r="2" spans="1:9" s="40" customFormat="1" ht="25.5" customHeight="1">
      <c r="A2" s="90" t="s">
        <v>51</v>
      </c>
      <c r="B2" s="90"/>
      <c r="C2" s="90"/>
      <c r="D2" s="90"/>
      <c r="E2" s="90"/>
      <c r="F2" s="90"/>
      <c r="G2" s="90"/>
      <c r="H2" s="90"/>
      <c r="I2" s="90"/>
    </row>
    <row r="3" spans="1:9" s="40" customFormat="1" ht="22.5" customHeight="1">
      <c r="A3" s="90" t="s">
        <v>1</v>
      </c>
      <c r="B3" s="90"/>
      <c r="C3" s="90"/>
      <c r="D3" s="90"/>
      <c r="E3" s="90"/>
      <c r="F3" s="90"/>
      <c r="G3" s="90"/>
      <c r="H3" s="90"/>
      <c r="I3" s="90"/>
    </row>
    <row r="4" spans="1:5" ht="9.75" customHeight="1">
      <c r="A4" s="2"/>
      <c r="B4" s="2"/>
      <c r="C4" s="2"/>
      <c r="D4" s="8"/>
      <c r="E4" s="8"/>
    </row>
    <row r="5" spans="1:9" ht="61.5" customHeight="1">
      <c r="A5" s="7"/>
      <c r="B5" s="9" t="s">
        <v>53</v>
      </c>
      <c r="C5" s="10" t="s">
        <v>4</v>
      </c>
      <c r="D5" s="7" t="s">
        <v>5</v>
      </c>
      <c r="E5" s="39" t="s">
        <v>6</v>
      </c>
      <c r="F5" s="11" t="s">
        <v>8</v>
      </c>
      <c r="G5" s="12" t="s">
        <v>59</v>
      </c>
      <c r="H5" s="7" t="s">
        <v>60</v>
      </c>
      <c r="I5" s="13" t="s">
        <v>8</v>
      </c>
    </row>
    <row r="6" spans="1:9" s="4" customFormat="1" ht="36.75" customHeight="1">
      <c r="A6" s="3" t="s">
        <v>44</v>
      </c>
      <c r="B6" s="38">
        <f>916+D7+E7+H7</f>
        <v>3651</v>
      </c>
      <c r="C6" s="27">
        <v>916</v>
      </c>
      <c r="D6" s="28">
        <v>2178</v>
      </c>
      <c r="E6" s="28">
        <v>2124</v>
      </c>
      <c r="F6" s="14">
        <v>97.5</v>
      </c>
      <c r="G6" s="36">
        <v>1284</v>
      </c>
      <c r="H6" s="28">
        <v>612</v>
      </c>
      <c r="I6" s="14">
        <f aca="true" t="shared" si="0" ref="I6:I13">ROUND(H6/G6*100,1)</f>
        <v>47.7</v>
      </c>
    </row>
    <row r="7" spans="1:9" s="4" customFormat="1" ht="40.5">
      <c r="A7" s="15" t="s">
        <v>49</v>
      </c>
      <c r="B7" s="16" t="s">
        <v>0</v>
      </c>
      <c r="C7" s="32">
        <v>916</v>
      </c>
      <c r="D7" s="34">
        <v>1561</v>
      </c>
      <c r="E7" s="34">
        <v>1027</v>
      </c>
      <c r="F7" s="14">
        <v>65.8</v>
      </c>
      <c r="G7" s="37">
        <f>G6-D16</f>
        <v>187</v>
      </c>
      <c r="H7" s="34">
        <f>H6-E16</f>
        <v>147</v>
      </c>
      <c r="I7" s="14">
        <f t="shared" si="0"/>
        <v>78.6</v>
      </c>
    </row>
    <row r="8" spans="1:9" s="4" customFormat="1" ht="40.5">
      <c r="A8" s="17" t="s">
        <v>45</v>
      </c>
      <c r="B8" s="38">
        <f>3267+H8-E17</f>
        <v>3397</v>
      </c>
      <c r="C8" s="33">
        <v>846</v>
      </c>
      <c r="D8" s="81">
        <v>2068</v>
      </c>
      <c r="E8" s="81">
        <v>1974</v>
      </c>
      <c r="F8" s="14">
        <v>95.5</v>
      </c>
      <c r="G8" s="82">
        <v>1217</v>
      </c>
      <c r="H8" s="81">
        <v>539</v>
      </c>
      <c r="I8" s="14">
        <f t="shared" si="0"/>
        <v>44.3</v>
      </c>
    </row>
    <row r="9" spans="1:9" s="5" customFormat="1" ht="68.25" customHeight="1">
      <c r="A9" s="22" t="s">
        <v>48</v>
      </c>
      <c r="B9" s="38">
        <f>216+D9+E9+H9</f>
        <v>1460</v>
      </c>
      <c r="C9" s="27">
        <v>216</v>
      </c>
      <c r="D9" s="28">
        <v>524</v>
      </c>
      <c r="E9" s="28">
        <v>667</v>
      </c>
      <c r="F9" s="14">
        <v>127.3</v>
      </c>
      <c r="G9" s="36">
        <v>59</v>
      </c>
      <c r="H9" s="28">
        <v>53</v>
      </c>
      <c r="I9" s="14">
        <f t="shared" si="0"/>
        <v>89.8</v>
      </c>
    </row>
    <row r="10" spans="1:12" s="5" customFormat="1" ht="49.5" customHeight="1">
      <c r="A10" s="23" t="s">
        <v>55</v>
      </c>
      <c r="B10" s="38">
        <f>221+H10</f>
        <v>223</v>
      </c>
      <c r="C10" s="33">
        <v>93</v>
      </c>
      <c r="D10" s="24">
        <v>68</v>
      </c>
      <c r="E10" s="24">
        <v>60</v>
      </c>
      <c r="F10" s="14">
        <v>88.2</v>
      </c>
      <c r="G10" s="25">
        <v>6</v>
      </c>
      <c r="H10" s="24">
        <v>2</v>
      </c>
      <c r="I10" s="14">
        <f t="shared" si="0"/>
        <v>33.3</v>
      </c>
      <c r="L10" s="26"/>
    </row>
    <row r="11" spans="1:9" s="5" customFormat="1" ht="69.75" customHeight="1">
      <c r="A11" s="18" t="s">
        <v>47</v>
      </c>
      <c r="B11" s="38">
        <f>14+H11</f>
        <v>15</v>
      </c>
      <c r="C11" s="27">
        <v>2</v>
      </c>
      <c r="D11" s="28">
        <v>4</v>
      </c>
      <c r="E11" s="28">
        <v>8</v>
      </c>
      <c r="F11" s="14">
        <v>200</v>
      </c>
      <c r="G11" s="36">
        <v>0</v>
      </c>
      <c r="H11" s="28">
        <v>1</v>
      </c>
      <c r="I11" s="43" t="e">
        <f t="shared" si="0"/>
        <v>#DIV/0!</v>
      </c>
    </row>
    <row r="12" spans="1:9" s="5" customFormat="1" ht="39.75" customHeight="1">
      <c r="A12" s="18" t="s">
        <v>54</v>
      </c>
      <c r="B12" s="38">
        <f>342-2+H12</f>
        <v>356</v>
      </c>
      <c r="C12" s="27">
        <v>87</v>
      </c>
      <c r="D12" s="28">
        <v>135</v>
      </c>
      <c r="E12" s="28">
        <v>157</v>
      </c>
      <c r="F12" s="14">
        <v>116.3</v>
      </c>
      <c r="G12" s="36">
        <v>48</v>
      </c>
      <c r="H12" s="28">
        <v>16</v>
      </c>
      <c r="I12" s="14">
        <f t="shared" si="0"/>
        <v>33.3</v>
      </c>
    </row>
    <row r="13" spans="1:9" s="5" customFormat="1" ht="63" customHeight="1">
      <c r="A13" s="18" t="s">
        <v>46</v>
      </c>
      <c r="B13" s="38">
        <f>472+H13-1</f>
        <v>476</v>
      </c>
      <c r="C13" s="27">
        <v>112</v>
      </c>
      <c r="D13" s="28">
        <v>212</v>
      </c>
      <c r="E13" s="28">
        <v>148</v>
      </c>
      <c r="F13" s="14">
        <v>69.8</v>
      </c>
      <c r="G13" s="36">
        <v>17</v>
      </c>
      <c r="H13" s="28">
        <v>5</v>
      </c>
      <c r="I13" s="14">
        <f t="shared" si="0"/>
        <v>29.4</v>
      </c>
    </row>
    <row r="14" spans="1:9" s="5" customFormat="1" ht="22.5" customHeight="1">
      <c r="A14" s="44"/>
      <c r="C14" s="93" t="s">
        <v>52</v>
      </c>
      <c r="D14" s="93"/>
      <c r="E14" s="93"/>
      <c r="F14" s="93"/>
      <c r="G14" s="93" t="s">
        <v>61</v>
      </c>
      <c r="H14" s="93"/>
      <c r="I14" s="93"/>
    </row>
    <row r="15" spans="1:9" s="5" customFormat="1" ht="60.75">
      <c r="A15" s="91"/>
      <c r="B15" s="92"/>
      <c r="C15" s="19" t="s">
        <v>5</v>
      </c>
      <c r="D15" s="74" t="s">
        <v>6</v>
      </c>
      <c r="E15" s="74" t="s">
        <v>43</v>
      </c>
      <c r="F15" s="83" t="s">
        <v>8</v>
      </c>
      <c r="G15" s="74" t="s">
        <v>6</v>
      </c>
      <c r="H15" s="74" t="s">
        <v>43</v>
      </c>
      <c r="I15" s="75" t="s">
        <v>8</v>
      </c>
    </row>
    <row r="16" spans="1:9" ht="20.25">
      <c r="A16" s="85" t="s">
        <v>44</v>
      </c>
      <c r="B16" s="86"/>
      <c r="C16" s="20">
        <v>617</v>
      </c>
      <c r="D16" s="76">
        <v>1097</v>
      </c>
      <c r="E16" s="76">
        <v>465</v>
      </c>
      <c r="F16" s="77">
        <f>ROUND(E16/D16*100,1)</f>
        <v>42.4</v>
      </c>
      <c r="G16" s="76">
        <v>1134</v>
      </c>
      <c r="H16" s="76">
        <v>461</v>
      </c>
      <c r="I16" s="77">
        <f>ROUND(H16/G16*100,1)</f>
        <v>40.7</v>
      </c>
    </row>
    <row r="17" spans="1:9" ht="20.25">
      <c r="A17" s="85" t="s">
        <v>45</v>
      </c>
      <c r="B17" s="86"/>
      <c r="C17" s="35">
        <v>590</v>
      </c>
      <c r="D17" s="76">
        <v>1031</v>
      </c>
      <c r="E17" s="76">
        <v>409</v>
      </c>
      <c r="F17" s="78">
        <f>ROUND(E17/D17*100,1)</f>
        <v>39.7</v>
      </c>
      <c r="G17" s="76">
        <v>1055</v>
      </c>
      <c r="H17" s="76">
        <v>412</v>
      </c>
      <c r="I17" s="78">
        <f>ROUND(H17/G17*100,1)</f>
        <v>39.1</v>
      </c>
    </row>
    <row r="18" spans="1:11" ht="20.25">
      <c r="A18" s="87" t="s">
        <v>9</v>
      </c>
      <c r="B18" s="88"/>
      <c r="C18" s="21">
        <v>2456</v>
      </c>
      <c r="D18" s="79">
        <v>3355</v>
      </c>
      <c r="E18" s="79">
        <v>4025</v>
      </c>
      <c r="F18" s="84" t="s">
        <v>50</v>
      </c>
      <c r="G18" s="79">
        <v>3493</v>
      </c>
      <c r="H18" s="79">
        <v>4063</v>
      </c>
      <c r="I18" s="80" t="s">
        <v>62</v>
      </c>
      <c r="K18" s="6"/>
    </row>
  </sheetData>
  <sheetProtection/>
  <mergeCells count="9">
    <mergeCell ref="A16:B16"/>
    <mergeCell ref="A17:B17"/>
    <mergeCell ref="A18:B18"/>
    <mergeCell ref="H1:I1"/>
    <mergeCell ref="A2:I2"/>
    <mergeCell ref="A3:I3"/>
    <mergeCell ref="A15:B15"/>
    <mergeCell ref="G14:I14"/>
    <mergeCell ref="C14:F14"/>
  </mergeCells>
  <printOptions horizontalCentered="1"/>
  <pageMargins left="0" right="0" top="0" bottom="0" header="0.1968503937007874" footer="0.2362204724409449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32"/>
  <sheetViews>
    <sheetView view="pageBreakPreview" zoomScale="75" zoomScaleNormal="85" zoomScaleSheetLayoutView="75" zoomScalePageLayoutView="0" workbookViewId="0" topLeftCell="A1">
      <selection activeCell="E8" sqref="E8"/>
    </sheetView>
  </sheetViews>
  <sheetFormatPr defaultColWidth="6.25390625" defaultRowHeight="12.75"/>
  <cols>
    <col min="1" max="1" width="26.00390625" style="65" customWidth="1"/>
    <col min="2" max="2" width="18.875" style="66" customWidth="1"/>
    <col min="3" max="3" width="13.75390625" style="66" hidden="1" customWidth="1"/>
    <col min="4" max="4" width="18.125" style="66" customWidth="1"/>
    <col min="5" max="5" width="16.00390625" style="66" customWidth="1"/>
    <col min="6" max="6" width="23.375" style="66" customWidth="1"/>
    <col min="7" max="7" width="14.625" style="66" customWidth="1"/>
    <col min="8" max="8" width="21.875" style="66" customWidth="1"/>
    <col min="9" max="9" width="20.00390625" style="66" customWidth="1"/>
    <col min="10" max="10" width="17.875" style="66" customWidth="1"/>
    <col min="11" max="11" width="17.25390625" style="66" customWidth="1"/>
    <col min="12" max="219" width="9.125" style="64" customWidth="1"/>
    <col min="220" max="220" width="15.25390625" style="64" customWidth="1"/>
    <col min="221" max="221" width="8.75390625" style="64" customWidth="1"/>
    <col min="222" max="222" width="8.25390625" style="64" customWidth="1"/>
    <col min="223" max="223" width="6.125" style="64" customWidth="1"/>
    <col min="224" max="224" width="8.25390625" style="64" customWidth="1"/>
    <col min="225" max="225" width="8.625" style="64" customWidth="1"/>
    <col min="226" max="226" width="6.375" style="64" customWidth="1"/>
    <col min="227" max="227" width="8.25390625" style="64" customWidth="1"/>
    <col min="228" max="228" width="8.625" style="64" customWidth="1"/>
    <col min="229" max="229" width="6.00390625" style="64" customWidth="1"/>
    <col min="230" max="230" width="7.125" style="64" customWidth="1"/>
    <col min="231" max="231" width="7.00390625" style="64" customWidth="1"/>
    <col min="232" max="232" width="6.25390625" style="64" customWidth="1"/>
    <col min="233" max="233" width="7.625" style="64" customWidth="1"/>
    <col min="234" max="234" width="7.00390625" style="64" customWidth="1"/>
    <col min="235" max="235" width="6.375" style="64" customWidth="1"/>
    <col min="236" max="236" width="7.125" style="64" customWidth="1"/>
    <col min="237" max="237" width="7.25390625" style="64" customWidth="1"/>
    <col min="238" max="238" width="6.75390625" style="64" customWidth="1"/>
    <col min="239" max="239" width="8.75390625" style="64" customWidth="1"/>
    <col min="240" max="240" width="8.625" style="64" customWidth="1"/>
    <col min="241" max="241" width="6.625" style="64" customWidth="1"/>
    <col min="242" max="242" width="9.00390625" style="64" customWidth="1"/>
    <col min="243" max="243" width="8.25390625" style="64" customWidth="1"/>
    <col min="244" max="244" width="6.00390625" style="64" customWidth="1"/>
    <col min="245" max="245" width="8.25390625" style="64" customWidth="1"/>
    <col min="246" max="246" width="8.875" style="64" customWidth="1"/>
    <col min="247" max="247" width="6.375" style="64" customWidth="1"/>
    <col min="248" max="248" width="8.375" style="64" customWidth="1"/>
    <col min="249" max="249" width="8.25390625" style="64" customWidth="1"/>
    <col min="250" max="250" width="6.25390625" style="64" customWidth="1"/>
    <col min="251" max="251" width="8.375" style="64" customWidth="1"/>
    <col min="252" max="252" width="8.25390625" style="64" customWidth="1"/>
    <col min="253" max="253" width="6.125" style="64" customWidth="1"/>
    <col min="254" max="254" width="8.625" style="64" customWidth="1"/>
    <col min="255" max="255" width="8.375" style="64" customWidth="1"/>
    <col min="256" max="16384" width="6.25390625" style="64" customWidth="1"/>
  </cols>
  <sheetData>
    <row r="1" spans="1:11" s="47" customFormat="1" ht="15.75" customHeight="1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48" customFormat="1" ht="23.25" customHeight="1">
      <c r="A2" s="94" t="s">
        <v>64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2:11" s="47" customFormat="1" ht="17.25" customHeight="1">
      <c r="B3" s="49"/>
      <c r="C3" s="49"/>
      <c r="D3" s="49"/>
      <c r="E3" s="49"/>
      <c r="F3" s="50"/>
      <c r="H3" s="51"/>
      <c r="I3" s="49"/>
      <c r="K3" s="52" t="s">
        <v>10</v>
      </c>
    </row>
    <row r="4" spans="1:11" s="48" customFormat="1" ht="96.75" customHeight="1">
      <c r="A4" s="53"/>
      <c r="B4" s="54" t="s">
        <v>11</v>
      </c>
      <c r="C4" s="54" t="s">
        <v>63</v>
      </c>
      <c r="D4" s="54" t="s">
        <v>15</v>
      </c>
      <c r="E4" s="54" t="s">
        <v>16</v>
      </c>
      <c r="F4" s="54" t="s">
        <v>18</v>
      </c>
      <c r="G4" s="54" t="s">
        <v>2</v>
      </c>
      <c r="H4" s="54" t="s">
        <v>3</v>
      </c>
      <c r="I4" s="55" t="s">
        <v>12</v>
      </c>
      <c r="J4" s="42" t="s">
        <v>13</v>
      </c>
      <c r="K4" s="42" t="s">
        <v>17</v>
      </c>
    </row>
    <row r="5" spans="1:11" s="58" customFormat="1" ht="14.25" customHeight="1">
      <c r="A5" s="56" t="s">
        <v>14</v>
      </c>
      <c r="B5" s="57">
        <v>1</v>
      </c>
      <c r="C5" s="57"/>
      <c r="D5" s="57">
        <v>2</v>
      </c>
      <c r="E5" s="57">
        <v>3</v>
      </c>
      <c r="F5" s="57">
        <v>4</v>
      </c>
      <c r="G5" s="57">
        <v>5</v>
      </c>
      <c r="H5" s="57">
        <v>6</v>
      </c>
      <c r="I5" s="57">
        <v>7</v>
      </c>
      <c r="J5" s="57">
        <v>8</v>
      </c>
      <c r="K5" s="57">
        <v>9</v>
      </c>
    </row>
    <row r="6" spans="1:11" s="60" customFormat="1" ht="19.5" customHeight="1">
      <c r="A6" s="29" t="s">
        <v>19</v>
      </c>
      <c r="B6" s="59">
        <f aca="true" t="shared" si="0" ref="B6:J6">SUM(B7:B32)</f>
        <v>612</v>
      </c>
      <c r="C6" s="59">
        <f t="shared" si="0"/>
        <v>465</v>
      </c>
      <c r="D6" s="59">
        <f t="shared" si="0"/>
        <v>147</v>
      </c>
      <c r="E6" s="59">
        <f t="shared" si="0"/>
        <v>539</v>
      </c>
      <c r="F6" s="59">
        <f t="shared" si="0"/>
        <v>53</v>
      </c>
      <c r="G6" s="59">
        <f t="shared" si="0"/>
        <v>16</v>
      </c>
      <c r="H6" s="59">
        <f t="shared" si="0"/>
        <v>5</v>
      </c>
      <c r="I6" s="59">
        <f t="shared" si="0"/>
        <v>461</v>
      </c>
      <c r="J6" s="59">
        <f t="shared" si="0"/>
        <v>412</v>
      </c>
      <c r="K6" s="31">
        <v>4063</v>
      </c>
    </row>
    <row r="7" spans="1:11" s="63" customFormat="1" ht="21" customHeight="1">
      <c r="A7" s="67" t="s">
        <v>20</v>
      </c>
      <c r="B7" s="61">
        <v>37</v>
      </c>
      <c r="C7" s="61">
        <v>25</v>
      </c>
      <c r="D7" s="62">
        <f>B7-C7</f>
        <v>12</v>
      </c>
      <c r="E7" s="61">
        <v>31</v>
      </c>
      <c r="F7" s="61">
        <v>5</v>
      </c>
      <c r="G7" s="62">
        <v>1</v>
      </c>
      <c r="H7" s="62">
        <v>0</v>
      </c>
      <c r="I7" s="62">
        <v>25</v>
      </c>
      <c r="J7" s="61">
        <v>21</v>
      </c>
      <c r="K7" s="61">
        <v>4470</v>
      </c>
    </row>
    <row r="8" spans="1:11" s="63" customFormat="1" ht="21" customHeight="1">
      <c r="A8" s="67" t="s">
        <v>21</v>
      </c>
      <c r="B8" s="61">
        <v>53</v>
      </c>
      <c r="C8" s="61">
        <v>40</v>
      </c>
      <c r="D8" s="62">
        <f aca="true" t="shared" si="1" ref="D8:D32">B8-C8</f>
        <v>13</v>
      </c>
      <c r="E8" s="61">
        <v>47</v>
      </c>
      <c r="F8" s="61">
        <v>1</v>
      </c>
      <c r="G8" s="62">
        <v>0</v>
      </c>
      <c r="H8" s="62">
        <v>0</v>
      </c>
      <c r="I8" s="62">
        <v>43</v>
      </c>
      <c r="J8" s="61">
        <v>39</v>
      </c>
      <c r="K8" s="61">
        <v>4686</v>
      </c>
    </row>
    <row r="9" spans="1:11" s="63" customFormat="1" ht="21" customHeight="1">
      <c r="A9" s="67" t="s">
        <v>22</v>
      </c>
      <c r="B9" s="61">
        <v>61</v>
      </c>
      <c r="C9" s="61">
        <v>49</v>
      </c>
      <c r="D9" s="62">
        <f t="shared" si="1"/>
        <v>12</v>
      </c>
      <c r="E9" s="61">
        <v>55</v>
      </c>
      <c r="F9" s="61">
        <v>2</v>
      </c>
      <c r="G9" s="62">
        <v>0</v>
      </c>
      <c r="H9" s="62">
        <v>0</v>
      </c>
      <c r="I9" s="62">
        <v>48</v>
      </c>
      <c r="J9" s="61">
        <v>44</v>
      </c>
      <c r="K9" s="61">
        <v>4791</v>
      </c>
    </row>
    <row r="10" spans="1:11" s="63" customFormat="1" ht="21" customHeight="1">
      <c r="A10" s="67" t="s">
        <v>23</v>
      </c>
      <c r="B10" s="61">
        <v>17</v>
      </c>
      <c r="C10" s="61">
        <v>15</v>
      </c>
      <c r="D10" s="62">
        <f t="shared" si="1"/>
        <v>2</v>
      </c>
      <c r="E10" s="61">
        <v>17</v>
      </c>
      <c r="F10" s="61">
        <v>2</v>
      </c>
      <c r="G10" s="62">
        <v>1</v>
      </c>
      <c r="H10" s="62">
        <v>0</v>
      </c>
      <c r="I10" s="62">
        <v>14</v>
      </c>
      <c r="J10" s="61">
        <v>12</v>
      </c>
      <c r="K10" s="61">
        <v>4961</v>
      </c>
    </row>
    <row r="11" spans="1:11" s="63" customFormat="1" ht="21" customHeight="1">
      <c r="A11" s="68" t="s">
        <v>24</v>
      </c>
      <c r="B11" s="61">
        <v>16</v>
      </c>
      <c r="C11" s="61">
        <v>14</v>
      </c>
      <c r="D11" s="62">
        <f t="shared" si="1"/>
        <v>2</v>
      </c>
      <c r="E11" s="61">
        <v>16</v>
      </c>
      <c r="F11" s="61">
        <v>2</v>
      </c>
      <c r="G11" s="62">
        <v>0</v>
      </c>
      <c r="H11" s="62">
        <v>0</v>
      </c>
      <c r="I11" s="62">
        <v>10</v>
      </c>
      <c r="J11" s="61">
        <v>10</v>
      </c>
      <c r="K11" s="61">
        <v>4963</v>
      </c>
    </row>
    <row r="12" spans="1:11" s="63" customFormat="1" ht="21" customHeight="1">
      <c r="A12" s="68" t="s">
        <v>25</v>
      </c>
      <c r="B12" s="61">
        <v>26</v>
      </c>
      <c r="C12" s="61">
        <v>24</v>
      </c>
      <c r="D12" s="62">
        <f t="shared" si="1"/>
        <v>2</v>
      </c>
      <c r="E12" s="61">
        <v>22</v>
      </c>
      <c r="F12" s="61">
        <v>2</v>
      </c>
      <c r="G12" s="62">
        <v>0</v>
      </c>
      <c r="H12" s="62">
        <v>0</v>
      </c>
      <c r="I12" s="62">
        <v>16</v>
      </c>
      <c r="J12" s="61">
        <v>15</v>
      </c>
      <c r="K12" s="61">
        <v>4539</v>
      </c>
    </row>
    <row r="13" spans="1:11" s="63" customFormat="1" ht="21" customHeight="1">
      <c r="A13" s="30" t="s">
        <v>56</v>
      </c>
      <c r="B13" s="69">
        <v>26</v>
      </c>
      <c r="C13" s="69">
        <v>20</v>
      </c>
      <c r="D13" s="62">
        <f t="shared" si="1"/>
        <v>6</v>
      </c>
      <c r="E13" s="69">
        <v>25</v>
      </c>
      <c r="F13" s="69">
        <v>3</v>
      </c>
      <c r="G13" s="70">
        <v>0</v>
      </c>
      <c r="H13" s="70">
        <v>1</v>
      </c>
      <c r="I13" s="70">
        <v>17</v>
      </c>
      <c r="J13" s="69">
        <v>16</v>
      </c>
      <c r="K13" s="69">
        <v>4413</v>
      </c>
    </row>
    <row r="14" spans="1:11" s="63" customFormat="1" ht="21" customHeight="1">
      <c r="A14" s="68" t="s">
        <v>26</v>
      </c>
      <c r="B14" s="69">
        <v>26</v>
      </c>
      <c r="C14" s="69">
        <v>18</v>
      </c>
      <c r="D14" s="62">
        <f t="shared" si="1"/>
        <v>8</v>
      </c>
      <c r="E14" s="69">
        <v>17</v>
      </c>
      <c r="F14" s="69">
        <v>3</v>
      </c>
      <c r="G14" s="70">
        <v>1</v>
      </c>
      <c r="H14" s="70">
        <v>0</v>
      </c>
      <c r="I14" s="70">
        <v>15</v>
      </c>
      <c r="J14" s="69">
        <v>12</v>
      </c>
      <c r="K14" s="69">
        <v>2519</v>
      </c>
    </row>
    <row r="15" spans="1:11" s="63" customFormat="1" ht="21" customHeight="1">
      <c r="A15" s="68" t="s">
        <v>27</v>
      </c>
      <c r="B15" s="69">
        <v>14</v>
      </c>
      <c r="C15" s="69">
        <v>9</v>
      </c>
      <c r="D15" s="62">
        <f t="shared" si="1"/>
        <v>5</v>
      </c>
      <c r="E15" s="69">
        <v>14</v>
      </c>
      <c r="F15" s="69">
        <v>1</v>
      </c>
      <c r="G15" s="70">
        <v>1</v>
      </c>
      <c r="H15" s="70">
        <v>1</v>
      </c>
      <c r="I15" s="70">
        <v>12</v>
      </c>
      <c r="J15" s="69">
        <v>12</v>
      </c>
      <c r="K15" s="69">
        <v>2650</v>
      </c>
    </row>
    <row r="16" spans="1:11" s="63" customFormat="1" ht="21" customHeight="1">
      <c r="A16" s="68" t="s">
        <v>28</v>
      </c>
      <c r="B16" s="69">
        <v>31</v>
      </c>
      <c r="C16" s="69">
        <v>21</v>
      </c>
      <c r="D16" s="62">
        <f t="shared" si="1"/>
        <v>10</v>
      </c>
      <c r="E16" s="69">
        <v>27</v>
      </c>
      <c r="F16" s="69">
        <v>4</v>
      </c>
      <c r="G16" s="70">
        <v>2</v>
      </c>
      <c r="H16" s="70">
        <v>0</v>
      </c>
      <c r="I16" s="70">
        <v>24</v>
      </c>
      <c r="J16" s="69">
        <v>21</v>
      </c>
      <c r="K16" s="69">
        <v>4731</v>
      </c>
    </row>
    <row r="17" spans="1:11" s="63" customFormat="1" ht="21" customHeight="1">
      <c r="A17" s="68" t="s">
        <v>29</v>
      </c>
      <c r="B17" s="69">
        <v>4</v>
      </c>
      <c r="C17" s="69">
        <v>4</v>
      </c>
      <c r="D17" s="62">
        <f t="shared" si="1"/>
        <v>0</v>
      </c>
      <c r="E17" s="69">
        <v>4</v>
      </c>
      <c r="F17" s="69">
        <v>0</v>
      </c>
      <c r="G17" s="70">
        <v>0</v>
      </c>
      <c r="H17" s="70">
        <v>0</v>
      </c>
      <c r="I17" s="70">
        <v>3</v>
      </c>
      <c r="J17" s="69">
        <v>3</v>
      </c>
      <c r="K17" s="69">
        <v>3998</v>
      </c>
    </row>
    <row r="18" spans="1:11" s="63" customFormat="1" ht="21" customHeight="1">
      <c r="A18" s="68" t="s">
        <v>30</v>
      </c>
      <c r="B18" s="69">
        <v>26</v>
      </c>
      <c r="C18" s="69">
        <v>17</v>
      </c>
      <c r="D18" s="62">
        <f t="shared" si="1"/>
        <v>9</v>
      </c>
      <c r="E18" s="69">
        <v>23</v>
      </c>
      <c r="F18" s="69">
        <v>5</v>
      </c>
      <c r="G18" s="70">
        <v>1</v>
      </c>
      <c r="H18" s="70">
        <v>0</v>
      </c>
      <c r="I18" s="70">
        <v>18</v>
      </c>
      <c r="J18" s="69">
        <v>17</v>
      </c>
      <c r="K18" s="69">
        <v>3987</v>
      </c>
    </row>
    <row r="19" spans="1:11" s="63" customFormat="1" ht="21" customHeight="1">
      <c r="A19" s="68" t="s">
        <v>31</v>
      </c>
      <c r="B19" s="69">
        <v>33</v>
      </c>
      <c r="C19" s="69">
        <v>20</v>
      </c>
      <c r="D19" s="62">
        <f t="shared" si="1"/>
        <v>13</v>
      </c>
      <c r="E19" s="69">
        <v>28</v>
      </c>
      <c r="F19" s="69">
        <v>2</v>
      </c>
      <c r="G19" s="70">
        <v>0</v>
      </c>
      <c r="H19" s="70">
        <v>0</v>
      </c>
      <c r="I19" s="70">
        <v>21</v>
      </c>
      <c r="J19" s="69">
        <v>19</v>
      </c>
      <c r="K19" s="69">
        <v>3712</v>
      </c>
    </row>
    <row r="20" spans="1:11" s="63" customFormat="1" ht="21" customHeight="1">
      <c r="A20" s="68" t="s">
        <v>32</v>
      </c>
      <c r="B20" s="69">
        <v>21</v>
      </c>
      <c r="C20" s="69">
        <v>16</v>
      </c>
      <c r="D20" s="62">
        <f t="shared" si="1"/>
        <v>5</v>
      </c>
      <c r="E20" s="69">
        <v>18</v>
      </c>
      <c r="F20" s="69">
        <v>1</v>
      </c>
      <c r="G20" s="70">
        <v>0</v>
      </c>
      <c r="H20" s="70">
        <v>1</v>
      </c>
      <c r="I20" s="70">
        <v>17</v>
      </c>
      <c r="J20" s="69">
        <v>14</v>
      </c>
      <c r="K20" s="69">
        <v>3264</v>
      </c>
    </row>
    <row r="21" spans="1:11" s="63" customFormat="1" ht="21" customHeight="1">
      <c r="A21" s="30" t="s">
        <v>57</v>
      </c>
      <c r="B21" s="71">
        <v>28</v>
      </c>
      <c r="C21" s="71">
        <v>25</v>
      </c>
      <c r="D21" s="62">
        <f t="shared" si="1"/>
        <v>3</v>
      </c>
      <c r="E21" s="71">
        <v>22</v>
      </c>
      <c r="F21" s="71">
        <v>5</v>
      </c>
      <c r="G21" s="71">
        <v>0</v>
      </c>
      <c r="H21" s="71">
        <v>0</v>
      </c>
      <c r="I21" s="71">
        <v>19</v>
      </c>
      <c r="J21" s="71">
        <v>16</v>
      </c>
      <c r="K21" s="71">
        <v>3870</v>
      </c>
    </row>
    <row r="22" spans="1:11" s="63" customFormat="1" ht="21" customHeight="1">
      <c r="A22" s="68" t="s">
        <v>33</v>
      </c>
      <c r="B22" s="71">
        <v>25</v>
      </c>
      <c r="C22" s="71">
        <v>18</v>
      </c>
      <c r="D22" s="62">
        <f t="shared" si="1"/>
        <v>7</v>
      </c>
      <c r="E22" s="71">
        <v>22</v>
      </c>
      <c r="F22" s="71">
        <v>1</v>
      </c>
      <c r="G22" s="72">
        <v>1</v>
      </c>
      <c r="H22" s="72">
        <v>0</v>
      </c>
      <c r="I22" s="72">
        <v>23</v>
      </c>
      <c r="J22" s="71">
        <v>21</v>
      </c>
      <c r="K22" s="71">
        <v>4185</v>
      </c>
    </row>
    <row r="23" spans="1:11" s="63" customFormat="1" ht="21" customHeight="1">
      <c r="A23" s="68" t="s">
        <v>34</v>
      </c>
      <c r="B23" s="71">
        <v>6</v>
      </c>
      <c r="C23" s="71">
        <v>4</v>
      </c>
      <c r="D23" s="62">
        <f t="shared" si="1"/>
        <v>2</v>
      </c>
      <c r="E23" s="71">
        <v>6</v>
      </c>
      <c r="F23" s="71">
        <v>1</v>
      </c>
      <c r="G23" s="72">
        <v>0</v>
      </c>
      <c r="H23" s="72">
        <v>0</v>
      </c>
      <c r="I23" s="72">
        <v>5</v>
      </c>
      <c r="J23" s="71">
        <v>5</v>
      </c>
      <c r="K23" s="71">
        <v>5346</v>
      </c>
    </row>
    <row r="24" spans="1:11" s="63" customFormat="1" ht="21" customHeight="1">
      <c r="A24" s="68" t="s">
        <v>35</v>
      </c>
      <c r="B24" s="71">
        <v>4</v>
      </c>
      <c r="C24" s="71">
        <v>3</v>
      </c>
      <c r="D24" s="62">
        <f t="shared" si="1"/>
        <v>1</v>
      </c>
      <c r="E24" s="71">
        <v>4</v>
      </c>
      <c r="F24" s="71">
        <v>1</v>
      </c>
      <c r="G24" s="72">
        <v>0</v>
      </c>
      <c r="H24" s="72">
        <v>0</v>
      </c>
      <c r="I24" s="72">
        <v>2</v>
      </c>
      <c r="J24" s="71">
        <v>1</v>
      </c>
      <c r="K24" s="71">
        <v>3474</v>
      </c>
    </row>
    <row r="25" spans="1:11" s="63" customFormat="1" ht="21" customHeight="1">
      <c r="A25" s="68" t="s">
        <v>36</v>
      </c>
      <c r="B25" s="71">
        <v>18</v>
      </c>
      <c r="C25" s="71">
        <v>14</v>
      </c>
      <c r="D25" s="62">
        <f t="shared" si="1"/>
        <v>4</v>
      </c>
      <c r="E25" s="71">
        <v>13</v>
      </c>
      <c r="F25" s="71">
        <v>2</v>
      </c>
      <c r="G25" s="72">
        <v>1</v>
      </c>
      <c r="H25" s="72">
        <v>0</v>
      </c>
      <c r="I25" s="72">
        <v>15</v>
      </c>
      <c r="J25" s="71">
        <v>11</v>
      </c>
      <c r="K25" s="71">
        <v>2973</v>
      </c>
    </row>
    <row r="26" spans="1:11" s="63" customFormat="1" ht="21" customHeight="1">
      <c r="A26" s="68" t="s">
        <v>37</v>
      </c>
      <c r="B26" s="71">
        <v>24</v>
      </c>
      <c r="C26" s="71">
        <v>20</v>
      </c>
      <c r="D26" s="62">
        <f t="shared" si="1"/>
        <v>4</v>
      </c>
      <c r="E26" s="71">
        <v>20</v>
      </c>
      <c r="F26" s="71">
        <v>2</v>
      </c>
      <c r="G26" s="72">
        <v>2</v>
      </c>
      <c r="H26" s="72">
        <v>0</v>
      </c>
      <c r="I26" s="72">
        <v>18</v>
      </c>
      <c r="J26" s="71">
        <v>17</v>
      </c>
      <c r="K26" s="71">
        <v>4192</v>
      </c>
    </row>
    <row r="27" spans="1:11" s="63" customFormat="1" ht="21" customHeight="1">
      <c r="A27" s="30" t="s">
        <v>58</v>
      </c>
      <c r="B27" s="71">
        <v>40</v>
      </c>
      <c r="C27" s="71">
        <v>35</v>
      </c>
      <c r="D27" s="62">
        <f t="shared" si="1"/>
        <v>5</v>
      </c>
      <c r="E27" s="71">
        <v>38</v>
      </c>
      <c r="F27" s="71">
        <v>3</v>
      </c>
      <c r="G27" s="72">
        <v>1</v>
      </c>
      <c r="H27" s="72">
        <v>1</v>
      </c>
      <c r="I27" s="72">
        <v>31</v>
      </c>
      <c r="J27" s="71">
        <v>28</v>
      </c>
      <c r="K27" s="71">
        <v>4102</v>
      </c>
    </row>
    <row r="28" spans="1:11" s="63" customFormat="1" ht="21" customHeight="1">
      <c r="A28" s="68" t="s">
        <v>38</v>
      </c>
      <c r="B28" s="71">
        <v>11</v>
      </c>
      <c r="C28" s="71">
        <v>8</v>
      </c>
      <c r="D28" s="62">
        <f t="shared" si="1"/>
        <v>3</v>
      </c>
      <c r="E28" s="71">
        <v>11</v>
      </c>
      <c r="F28" s="71">
        <v>1</v>
      </c>
      <c r="G28" s="72">
        <v>0</v>
      </c>
      <c r="H28" s="72">
        <v>0</v>
      </c>
      <c r="I28" s="72">
        <v>9</v>
      </c>
      <c r="J28" s="71">
        <v>9</v>
      </c>
      <c r="K28" s="71">
        <v>2640</v>
      </c>
    </row>
    <row r="29" spans="1:11" s="63" customFormat="1" ht="21" customHeight="1">
      <c r="A29" s="68" t="s">
        <v>39</v>
      </c>
      <c r="B29" s="71">
        <v>15</v>
      </c>
      <c r="C29" s="71">
        <v>12</v>
      </c>
      <c r="D29" s="62">
        <f t="shared" si="1"/>
        <v>3</v>
      </c>
      <c r="E29" s="71">
        <v>15</v>
      </c>
      <c r="F29" s="71">
        <v>2</v>
      </c>
      <c r="G29" s="72">
        <v>0</v>
      </c>
      <c r="H29" s="72">
        <v>0</v>
      </c>
      <c r="I29" s="72">
        <v>12</v>
      </c>
      <c r="J29" s="71">
        <v>12</v>
      </c>
      <c r="K29" s="71">
        <v>2847</v>
      </c>
    </row>
    <row r="30" spans="1:11" s="63" customFormat="1" ht="21" customHeight="1">
      <c r="A30" s="68" t="s">
        <v>40</v>
      </c>
      <c r="B30" s="71">
        <v>14</v>
      </c>
      <c r="C30" s="71">
        <v>8</v>
      </c>
      <c r="D30" s="62">
        <f t="shared" si="1"/>
        <v>6</v>
      </c>
      <c r="E30" s="71">
        <v>10</v>
      </c>
      <c r="F30" s="71">
        <v>2</v>
      </c>
      <c r="G30" s="72">
        <v>1</v>
      </c>
      <c r="H30" s="72">
        <v>0</v>
      </c>
      <c r="I30" s="72">
        <v>11</v>
      </c>
      <c r="J30" s="71">
        <v>8</v>
      </c>
      <c r="K30" s="71">
        <v>3459</v>
      </c>
    </row>
    <row r="31" spans="1:11" s="63" customFormat="1" ht="21" customHeight="1">
      <c r="A31" s="68" t="s">
        <v>41</v>
      </c>
      <c r="B31" s="73">
        <v>18</v>
      </c>
      <c r="C31" s="73">
        <v>13</v>
      </c>
      <c r="D31" s="62">
        <f t="shared" si="1"/>
        <v>5</v>
      </c>
      <c r="E31" s="73">
        <v>18</v>
      </c>
      <c r="F31" s="73">
        <v>0</v>
      </c>
      <c r="G31" s="73">
        <v>1</v>
      </c>
      <c r="H31" s="73">
        <v>1</v>
      </c>
      <c r="I31" s="71">
        <v>16</v>
      </c>
      <c r="J31" s="73">
        <v>15</v>
      </c>
      <c r="K31" s="73">
        <v>3861</v>
      </c>
    </row>
    <row r="32" spans="1:11" ht="21" customHeight="1">
      <c r="A32" s="68" t="s">
        <v>42</v>
      </c>
      <c r="B32" s="73">
        <v>18</v>
      </c>
      <c r="C32" s="73">
        <v>13</v>
      </c>
      <c r="D32" s="62">
        <f t="shared" si="1"/>
        <v>5</v>
      </c>
      <c r="E32" s="73">
        <v>16</v>
      </c>
      <c r="F32" s="73">
        <v>0</v>
      </c>
      <c r="G32" s="73">
        <v>2</v>
      </c>
      <c r="H32" s="73">
        <v>0</v>
      </c>
      <c r="I32" s="73">
        <v>17</v>
      </c>
      <c r="J32" s="73">
        <v>14</v>
      </c>
      <c r="K32" s="73">
        <v>3226</v>
      </c>
    </row>
  </sheetData>
  <sheetProtection/>
  <mergeCells count="1">
    <mergeCell ref="A2:K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Statist</cp:lastModifiedBy>
  <cp:lastPrinted>2018-03-20T12:02:32Z</cp:lastPrinted>
  <dcterms:created xsi:type="dcterms:W3CDTF">2015-02-25T13:00:12Z</dcterms:created>
  <dcterms:modified xsi:type="dcterms:W3CDTF">2018-03-20T13:21:05Z</dcterms:modified>
  <cp:category/>
  <cp:version/>
  <cp:contentType/>
  <cp:contentStatus/>
</cp:coreProperties>
</file>