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068" tabRatio="322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'3'!$A$1:$AE$28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<sst xmlns="http://schemas.openxmlformats.org/spreadsheetml/2006/main" count="82" uniqueCount="61">
  <si>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</si>
  <si>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</si>
  <si>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</si>
  <si>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</si>
  <si>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</si>
  <si>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</si>
  <si>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</si>
  <si>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</si>
  <si>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</si>
  <si>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</si>
  <si>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</si>
  <si>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</si>
  <si>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</si>
  <si>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</si>
  <si>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</si>
  <si>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</si>
  <si>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</si>
  <si>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</si>
  <si>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Запорізька область</t>
  </si>
  <si>
    <t>Запорізький МЦЗ</t>
  </si>
  <si>
    <t xml:space="preserve">                                                              </t>
  </si>
  <si>
    <t>Мали статус село</t>
  </si>
  <si>
    <t>прац облік село</t>
  </si>
  <si>
    <t>прац безр село</t>
  </si>
  <si>
    <t xml:space="preserve">навч село </t>
  </si>
  <si>
    <t xml:space="preserve">ГР +ТР село </t>
  </si>
  <si>
    <t>Отрим ДБ село</t>
  </si>
  <si>
    <t xml:space="preserve">Статус на КЗП село </t>
  </si>
  <si>
    <t xml:space="preserve">всего прац село </t>
  </si>
  <si>
    <t xml:space="preserve">Село </t>
  </si>
  <si>
    <t>Інформація про надання послуг службою зайнятості Запорізької області</t>
  </si>
  <si>
    <r>
      <t xml:space="preserve">Всього отримали роботу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</si>
  <si>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К-Дніпровська філія</t>
  </si>
  <si>
    <t>Токмацька філія</t>
  </si>
  <si>
    <t>Пологівська філія</t>
  </si>
  <si>
    <t>Енергодарська філія</t>
  </si>
  <si>
    <t>Василівська філія</t>
  </si>
  <si>
    <t>Вільнянська філія</t>
  </si>
  <si>
    <t>Михайлівська філія</t>
  </si>
  <si>
    <t>Оріхівська філія</t>
  </si>
  <si>
    <t>Чернігівська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</si>
  <si>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</si>
  <si>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</si>
  <si>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</si>
  <si>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</si>
  <si>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</si>
  <si>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</si>
  <si>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</si>
  <si>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</si>
  <si>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</si>
  <si>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</si>
  <si>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</si>
  <si>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</si>
  <si>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</si>
  <si>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</si>
  <si>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</si>
  <si>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</si>
  <si>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станом на 1 червня 2019 року:</t>
  </si>
  <si>
    <t>Надання послуг службою зайнятості Запорізької області у січні-травні  2019 року</t>
  </si>
  <si>
    <t>у  січні -травні 2019 року</t>
  </si>
  <si>
    <t xml:space="preserve"> (за місцем проживання)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</si>
</sst>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</numFmts>
  <fonts count="62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56" applyFont="1">
      <alignment/>
      <protection/>
    </xf>
    <xf numFmtId="0" fontId="7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vertical="center" wrapText="1"/>
      <protection/>
    </xf>
    <xf numFmtId="3" fontId="7" fillId="0" borderId="0" xfId="58" applyNumberFormat="1" applyFont="1" applyAlignment="1">
      <alignment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10" xfId="53" applyFont="1" applyBorder="1" applyAlignment="1">
      <alignment vertical="center" wrapText="1"/>
      <protection/>
    </xf>
    <xf numFmtId="3" fontId="24" fillId="0" borderId="0" xfId="56" applyNumberFormat="1" applyFont="1" applyFill="1">
      <alignment/>
      <protection/>
    </xf>
    <xf numFmtId="0" fontId="24" fillId="0" borderId="0" xfId="56" applyFont="1" applyFill="1">
      <alignment/>
      <protection/>
    </xf>
    <xf numFmtId="0" fontId="16" fillId="0" borderId="0" xfId="59" applyFont="1" applyFill="1">
      <alignment/>
      <protection/>
    </xf>
    <xf numFmtId="0" fontId="2" fillId="0" borderId="0" xfId="59" applyFont="1" applyFill="1" applyAlignment="1">
      <alignment vertical="center" wrapText="1"/>
      <protection/>
    </xf>
    <xf numFmtId="0" fontId="17" fillId="0" borderId="0" xfId="59" applyFont="1" applyFill="1" applyAlignment="1">
      <alignment/>
      <protection/>
    </xf>
    <xf numFmtId="0" fontId="4" fillId="0" borderId="0" xfId="59" applyFont="1" applyFill="1" applyBorder="1" applyAlignment="1">
      <alignment horizontal="center" vertical="top"/>
      <protection/>
    </xf>
    <xf numFmtId="0" fontId="18" fillId="0" borderId="0" xfId="59" applyFont="1" applyFill="1" applyAlignment="1">
      <alignment vertical="top"/>
      <protection/>
    </xf>
    <xf numFmtId="0" fontId="16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20" fillId="0" borderId="0" xfId="59" applyFont="1" applyFill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 wrapText="1"/>
      <protection/>
    </xf>
    <xf numFmtId="188" fontId="16" fillId="0" borderId="10" xfId="59" applyNumberFormat="1" applyFont="1" applyFill="1" applyBorder="1" applyAlignment="1">
      <alignment horizontal="center" vertical="center"/>
      <protection/>
    </xf>
    <xf numFmtId="3" fontId="16" fillId="0" borderId="10" xfId="59" applyNumberFormat="1" applyFont="1" applyFill="1" applyBorder="1" applyAlignment="1">
      <alignment horizontal="center" vertical="center"/>
      <protection/>
    </xf>
    <xf numFmtId="188" fontId="22" fillId="33" borderId="10" xfId="54" applyNumberFormat="1" applyFont="1" applyFill="1" applyBorder="1" applyAlignment="1" applyProtection="1">
      <alignment horizontal="center" vertical="center"/>
      <protection/>
    </xf>
    <xf numFmtId="0" fontId="20" fillId="0" borderId="0" xfId="59" applyFont="1" applyFill="1" applyAlignment="1">
      <alignment vertical="center"/>
      <protection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18" fillId="0" borderId="0" xfId="59" applyFont="1" applyFill="1">
      <alignment/>
      <protection/>
    </xf>
    <xf numFmtId="0" fontId="6" fillId="0" borderId="0" xfId="57" applyFont="1" applyFill="1">
      <alignment/>
      <protection/>
    </xf>
    <xf numFmtId="1" fontId="19" fillId="0" borderId="10" xfId="55" applyNumberFormat="1" applyFont="1" applyFill="1" applyBorder="1" applyProtection="1">
      <alignment/>
      <protection locked="0"/>
    </xf>
    <xf numFmtId="1" fontId="19" fillId="0" borderId="10" xfId="55" applyNumberFormat="1" applyFont="1" applyFill="1" applyBorder="1" applyAlignment="1" applyProtection="1">
      <alignment vertical="center"/>
      <protection locked="0"/>
    </xf>
    <xf numFmtId="1" fontId="19" fillId="0" borderId="10" xfId="55" applyNumberFormat="1" applyFont="1" applyFill="1" applyBorder="1" applyAlignment="1" applyProtection="1">
      <alignment horizontal="left"/>
      <protection locked="0"/>
    </xf>
    <xf numFmtId="1" fontId="21" fillId="0" borderId="10" xfId="55" applyNumberFormat="1" applyFont="1" applyFill="1" applyBorder="1" applyAlignment="1" applyProtection="1">
      <alignment horizontal="left" vertical="center"/>
      <protection locked="0"/>
    </xf>
    <xf numFmtId="0" fontId="5" fillId="34" borderId="10" xfId="59" applyFont="1" applyFill="1" applyBorder="1" applyAlignment="1">
      <alignment horizontal="center" vertical="center" wrapText="1"/>
      <protection/>
    </xf>
    <xf numFmtId="0" fontId="8" fillId="34" borderId="10" xfId="59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3" fontId="16" fillId="34" borderId="10" xfId="59" applyNumberFormat="1" applyFont="1" applyFill="1" applyBorder="1" applyAlignment="1">
      <alignment horizontal="center" vertical="center"/>
      <protection/>
    </xf>
    <xf numFmtId="3" fontId="3" fillId="34" borderId="10" xfId="59" applyNumberFormat="1" applyFont="1" applyFill="1" applyBorder="1" applyAlignment="1">
      <alignment horizontal="center" vertical="center"/>
      <protection/>
    </xf>
    <xf numFmtId="188" fontId="4" fillId="0" borderId="10" xfId="59" applyNumberFormat="1" applyFont="1" applyFill="1" applyBorder="1" applyAlignment="1">
      <alignment horizontal="center" vertical="center"/>
      <protection/>
    </xf>
    <xf numFmtId="188" fontId="23" fillId="0" borderId="10" xfId="59" applyNumberFormat="1" applyFont="1" applyFill="1" applyBorder="1" applyAlignment="1">
      <alignment horizontal="center" vertical="center"/>
      <protection/>
    </xf>
    <xf numFmtId="3" fontId="19" fillId="0" borderId="10" xfId="55" applyNumberFormat="1" applyFont="1" applyFill="1" applyBorder="1" applyAlignment="1" applyProtection="1">
      <alignment horizontal="center" vertical="center"/>
      <protection locked="0"/>
    </xf>
    <xf numFmtId="1" fontId="19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0" xfId="56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3" fontId="16" fillId="35" borderId="10" xfId="59" applyNumberFormat="1" applyFont="1" applyFill="1" applyBorder="1" applyAlignment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58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188" fontId="14" fillId="0" borderId="10" xfId="56" applyNumberFormat="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188" fontId="14" fillId="0" borderId="10" xfId="53" applyNumberFormat="1" applyFont="1" applyFill="1" applyBorder="1" applyAlignment="1">
      <alignment horizontal="center" vertical="center" wrapText="1"/>
      <protection/>
    </xf>
    <xf numFmtId="188" fontId="14" fillId="0" borderId="10" xfId="53" applyNumberFormat="1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vertical="center" wrapText="1"/>
      <protection/>
    </xf>
    <xf numFmtId="0" fontId="11" fillId="0" borderId="11" xfId="58" applyFont="1" applyBorder="1" applyAlignment="1">
      <alignment vertical="center" wrapText="1"/>
      <protection/>
    </xf>
    <xf numFmtId="0" fontId="7" fillId="0" borderId="0" xfId="56" applyFont="1" applyBorder="1">
      <alignment/>
      <protection/>
    </xf>
    <xf numFmtId="0" fontId="7" fillId="0" borderId="0" xfId="58" applyFont="1" applyBorder="1" applyAlignment="1">
      <alignment vertical="center" wrapText="1"/>
      <protection/>
    </xf>
    <xf numFmtId="0" fontId="13" fillId="0" borderId="0" xfId="58" applyFont="1" applyBorder="1" applyAlignment="1">
      <alignment vertical="center" wrapText="1"/>
      <protection/>
    </xf>
    <xf numFmtId="3" fontId="7" fillId="0" borderId="0" xfId="58" applyNumberFormat="1" applyFont="1" applyBorder="1" applyAlignment="1">
      <alignment vertical="center" wrapText="1"/>
      <protection/>
    </xf>
    <xf numFmtId="0" fontId="11" fillId="0" borderId="0" xfId="58" applyFont="1" applyBorder="1" applyAlignment="1">
      <alignment vertical="center" wrapText="1"/>
      <protection/>
    </xf>
    <xf numFmtId="188" fontId="3" fillId="0" borderId="10" xfId="59" applyNumberFormat="1" applyFont="1" applyFill="1" applyBorder="1" applyAlignment="1">
      <alignment horizontal="center" vertical="center"/>
      <protection/>
    </xf>
    <xf numFmtId="3" fontId="3" fillId="35" borderId="10" xfId="59" applyNumberFormat="1" applyFont="1" applyFill="1" applyBorder="1" applyAlignment="1">
      <alignment horizontal="center" vertical="center"/>
      <protection/>
    </xf>
    <xf numFmtId="188" fontId="27" fillId="33" borderId="10" xfId="54" applyNumberFormat="1" applyFont="1" applyFill="1" applyBorder="1" applyAlignment="1" applyProtection="1">
      <alignment horizontal="center" vertical="center"/>
      <protection/>
    </xf>
    <xf numFmtId="188" fontId="27" fillId="0" borderId="10" xfId="54" applyNumberFormat="1" applyFont="1" applyFill="1" applyBorder="1" applyAlignment="1" applyProtection="1">
      <alignment horizontal="center" vertical="center"/>
      <protection/>
    </xf>
    <xf numFmtId="0" fontId="5" fillId="36" borderId="10" xfId="59" applyFont="1" applyFill="1" applyBorder="1" applyAlignment="1">
      <alignment horizontal="center" vertical="center" wrapText="1"/>
      <protection/>
    </xf>
    <xf numFmtId="0" fontId="8" fillId="36" borderId="10" xfId="59" applyFont="1" applyFill="1" applyBorder="1" applyAlignment="1">
      <alignment horizontal="center" vertical="center" wrapText="1"/>
      <protection/>
    </xf>
    <xf numFmtId="3" fontId="16" fillId="36" borderId="10" xfId="59" applyNumberFormat="1" applyFont="1" applyFill="1" applyBorder="1" applyAlignment="1">
      <alignment horizontal="center" vertical="center"/>
      <protection/>
    </xf>
    <xf numFmtId="0" fontId="5" fillId="37" borderId="10" xfId="59" applyFont="1" applyFill="1" applyBorder="1" applyAlignment="1">
      <alignment horizontal="center" vertical="center" wrapText="1"/>
      <protection/>
    </xf>
    <xf numFmtId="0" fontId="8" fillId="37" borderId="10" xfId="59" applyFont="1" applyFill="1" applyBorder="1" applyAlignment="1">
      <alignment horizontal="center" vertical="center" wrapText="1"/>
      <protection/>
    </xf>
    <xf numFmtId="3" fontId="16" fillId="37" borderId="10" xfId="59" applyNumberFormat="1" applyFont="1" applyFill="1" applyBorder="1" applyAlignment="1">
      <alignment horizontal="center" vertical="center"/>
      <protection/>
    </xf>
    <xf numFmtId="3" fontId="27" fillId="0" borderId="10" xfId="55" applyNumberFormat="1" applyFont="1" applyFill="1" applyBorder="1" applyAlignment="1" applyProtection="1">
      <alignment horizontal="center" vertical="center"/>
      <protection locked="0"/>
    </xf>
    <xf numFmtId="1" fontId="21" fillId="36" borderId="12" xfId="0" applyNumberFormat="1" applyFont="1" applyFill="1" applyBorder="1" applyAlignment="1" applyProtection="1">
      <alignment horizontal="center" vertical="center"/>
      <protection locked="0"/>
    </xf>
    <xf numFmtId="1" fontId="19" fillId="36" borderId="10" xfId="0" applyNumberFormat="1" applyFont="1" applyFill="1" applyBorder="1" applyAlignment="1" applyProtection="1">
      <alignment horizontal="center" vertical="center"/>
      <protection locked="0"/>
    </xf>
    <xf numFmtId="1" fontId="19" fillId="37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19" fillId="36" borderId="10" xfId="0" applyNumberFormat="1" applyFont="1" applyFill="1" applyBorder="1" applyAlignment="1" applyProtection="1">
      <alignment horizontal="center"/>
      <protection locked="0"/>
    </xf>
    <xf numFmtId="1" fontId="21" fillId="36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0" fontId="12" fillId="0" borderId="13" xfId="56" applyFont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right" vertical="top"/>
      <protection/>
    </xf>
    <xf numFmtId="0" fontId="10" fillId="0" borderId="0" xfId="56" applyFont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4" fillId="0" borderId="0" xfId="58" applyFont="1" applyFill="1" applyAlignment="1">
      <alignment horizontal="center" vertical="top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1" fontId="21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1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9" applyFont="1" applyFill="1" applyAlignment="1">
      <alignment horizontal="center" vertical="center" wrapText="1"/>
      <protection/>
    </xf>
    <xf numFmtId="1" fontId="21" fillId="0" borderId="16" xfId="55" applyNumberFormat="1" applyFont="1" applyFill="1" applyBorder="1" applyAlignment="1" applyProtection="1">
      <alignment horizontal="center" vertical="center" wrapText="1"/>
      <protection/>
    </xf>
    <xf numFmtId="1" fontId="21" fillId="0" borderId="17" xfId="55" applyNumberFormat="1" applyFont="1" applyFill="1" applyBorder="1" applyAlignment="1" applyProtection="1">
      <alignment horizontal="center" vertical="center" wrapText="1"/>
      <protection/>
    </xf>
    <xf numFmtId="1" fontId="21" fillId="0" borderId="18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 applyFill="1" applyAlignment="1">
      <alignment horizontal="center" vertical="center" wrapText="1"/>
      <protection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J3" sqref="J3"/>
    </sheetView>
  </sheetViews>
  <sheetFormatPr defaultColWidth="8.00390625" defaultRowHeight="15"/>
  <cols>
    <col min="1" max="1" width="67.57421875" style="1" customWidth="1"/>
    <col min="2" max="2" width="12.421875" style="1" customWidth="1"/>
    <col min="3" max="3" width="17.28125" style="10" customWidth="1"/>
    <col min="4" max="4" width="13.00390625" style="10" customWidth="1"/>
    <col min="5" max="5" width="18.28125" style="10" customWidth="1"/>
    <col min="6" max="6" width="12.7109375" style="1" customWidth="1"/>
    <col min="7" max="7" width="8.00390625" style="56" customWidth="1"/>
    <col min="8" max="16384" width="8.00390625" style="1" customWidth="1"/>
  </cols>
  <sheetData>
    <row r="1" spans="3:6" ht="8.25" customHeight="1">
      <c r="C1" s="82"/>
      <c r="D1" s="82"/>
      <c r="E1" s="82"/>
      <c r="F1" s="82"/>
    </row>
    <row r="2" spans="1:6" ht="27" customHeight="1">
      <c r="A2" s="83" t="s">
        <v>30</v>
      </c>
      <c r="B2" s="83"/>
      <c r="C2" s="83"/>
      <c r="D2" s="83"/>
      <c r="E2" s="83"/>
      <c r="F2" s="83"/>
    </row>
    <row r="3" spans="1:6" ht="23.25" customHeight="1">
      <c r="A3" s="84" t="s">
        <v>59</v>
      </c>
      <c r="B3" s="84"/>
      <c r="C3" s="84"/>
      <c r="D3" s="84"/>
      <c r="E3" s="84"/>
      <c r="F3" s="84"/>
    </row>
    <row r="4" spans="1:7" s="2" customFormat="1" ht="21.75" customHeight="1">
      <c r="A4" s="85" t="s">
        <v>0</v>
      </c>
      <c r="B4" s="85"/>
      <c r="C4" s="85"/>
      <c r="D4" s="85"/>
      <c r="E4" s="85"/>
      <c r="F4" s="85"/>
      <c r="G4" s="57"/>
    </row>
    <row r="5" spans="1:7" s="2" customFormat="1" ht="42.75" customHeight="1">
      <c r="A5" s="89" t="s">
        <v>1</v>
      </c>
      <c r="B5" s="90" t="s">
        <v>2</v>
      </c>
      <c r="C5" s="79" t="s">
        <v>3</v>
      </c>
      <c r="D5" s="80" t="s">
        <v>4</v>
      </c>
      <c r="E5" s="79" t="s">
        <v>5</v>
      </c>
      <c r="F5" s="80" t="s">
        <v>6</v>
      </c>
      <c r="G5" s="57"/>
    </row>
    <row r="6" spans="1:7" s="2" customFormat="1" ht="37.5" customHeight="1">
      <c r="A6" s="89"/>
      <c r="B6" s="91"/>
      <c r="C6" s="79" t="s">
        <v>3</v>
      </c>
      <c r="D6" s="81"/>
      <c r="E6" s="79" t="s">
        <v>5</v>
      </c>
      <c r="F6" s="81"/>
      <c r="G6" s="57"/>
    </row>
    <row r="7" spans="1:7" s="5" customFormat="1" ht="15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  <c r="G7" s="58"/>
    </row>
    <row r="8" spans="1:7" s="2" customFormat="1" ht="39.75" customHeight="1">
      <c r="A8" s="44" t="s">
        <v>51</v>
      </c>
      <c r="B8" s="47">
        <v>35886</v>
      </c>
      <c r="C8" s="48">
        <f>B8-E8</f>
        <v>22855</v>
      </c>
      <c r="D8" s="49">
        <f>100-F8</f>
        <v>63.7</v>
      </c>
      <c r="E8" s="48">
        <v>13031</v>
      </c>
      <c r="F8" s="49">
        <f>ROUND(E8/B8*100,1)</f>
        <v>36.3</v>
      </c>
      <c r="G8" s="57"/>
    </row>
    <row r="9" spans="1:8" s="2" customFormat="1" ht="55.5" customHeight="1">
      <c r="A9" s="43" t="s">
        <v>52</v>
      </c>
      <c r="B9" s="47">
        <v>20887</v>
      </c>
      <c r="C9" s="48">
        <f>B9-E9</f>
        <v>13032</v>
      </c>
      <c r="D9" s="49">
        <f>100-F9</f>
        <v>62.4</v>
      </c>
      <c r="E9" s="48">
        <v>7855</v>
      </c>
      <c r="F9" s="49">
        <f>ROUND(E9/B9*100,1)</f>
        <v>37.6</v>
      </c>
      <c r="G9" s="57"/>
      <c r="H9" s="6"/>
    </row>
    <row r="10" spans="1:10" s="2" customFormat="1" ht="42" customHeight="1">
      <c r="A10" s="44" t="s">
        <v>53</v>
      </c>
      <c r="B10" s="47">
        <v>1896</v>
      </c>
      <c r="C10" s="48">
        <f>B10-E10</f>
        <v>1072</v>
      </c>
      <c r="D10" s="49">
        <f>100-F10</f>
        <v>56.5</v>
      </c>
      <c r="E10" s="48">
        <v>824</v>
      </c>
      <c r="F10" s="49">
        <f>ROUND(E10/B10*100,1)</f>
        <v>43.5</v>
      </c>
      <c r="G10" s="57"/>
      <c r="J10" s="6"/>
    </row>
    <row r="11" spans="1:7" s="2" customFormat="1" ht="58.5" customHeight="1">
      <c r="A11" s="44" t="s">
        <v>54</v>
      </c>
      <c r="B11" s="47">
        <v>5892</v>
      </c>
      <c r="C11" s="48">
        <f>B11-E11</f>
        <v>2266</v>
      </c>
      <c r="D11" s="49">
        <f>100-F11</f>
        <v>38.5</v>
      </c>
      <c r="E11" s="48">
        <v>3626</v>
      </c>
      <c r="F11" s="49">
        <f>ROUND(E11/B11*100,1)</f>
        <v>61.5</v>
      </c>
      <c r="G11" s="57"/>
    </row>
    <row r="12" spans="1:7" s="2" customFormat="1" ht="61.5" customHeight="1">
      <c r="A12" s="44" t="s">
        <v>55</v>
      </c>
      <c r="B12" s="47">
        <v>34812</v>
      </c>
      <c r="C12" s="48">
        <f>B12-E12</f>
        <v>22034</v>
      </c>
      <c r="D12" s="49">
        <f>100-F12</f>
        <v>63.3</v>
      </c>
      <c r="E12" s="48">
        <v>12778</v>
      </c>
      <c r="F12" s="49">
        <f>ROUND(E12/B12*100,1)</f>
        <v>36.7</v>
      </c>
      <c r="G12" s="59"/>
    </row>
    <row r="13" spans="1:7" s="2" customFormat="1" ht="33" customHeight="1">
      <c r="A13" s="7"/>
      <c r="B13" s="55"/>
      <c r="C13" s="86" t="s">
        <v>57</v>
      </c>
      <c r="D13" s="87"/>
      <c r="E13" s="87"/>
      <c r="F13" s="88"/>
      <c r="G13" s="60"/>
    </row>
    <row r="14" spans="1:7" s="2" customFormat="1" ht="51.75" customHeight="1">
      <c r="A14" s="8" t="s">
        <v>8</v>
      </c>
      <c r="B14" s="50">
        <v>15615</v>
      </c>
      <c r="C14" s="51">
        <f>B14-E14</f>
        <v>10571</v>
      </c>
      <c r="D14" s="52">
        <f>100-F14</f>
        <v>67.7</v>
      </c>
      <c r="E14" s="51">
        <v>5044</v>
      </c>
      <c r="F14" s="53">
        <f>ROUND(E14/B14*100,1)</f>
        <v>32.3</v>
      </c>
      <c r="G14" s="59"/>
    </row>
    <row r="15" spans="1:7" s="2" customFormat="1" ht="39.75" customHeight="1">
      <c r="A15" s="8" t="s">
        <v>56</v>
      </c>
      <c r="B15" s="50">
        <v>11491</v>
      </c>
      <c r="C15" s="51">
        <f>B15-E15</f>
        <v>7953</v>
      </c>
      <c r="D15" s="52">
        <f>100-F15</f>
        <v>69.2</v>
      </c>
      <c r="E15" s="51">
        <v>3538</v>
      </c>
      <c r="F15" s="53">
        <f>ROUND(E15/B15*100,1)</f>
        <v>30.8</v>
      </c>
      <c r="G15" s="57"/>
    </row>
    <row r="16" spans="1:7" s="2" customFormat="1" ht="15.75" customHeight="1">
      <c r="A16" s="1"/>
      <c r="B16" s="1"/>
      <c r="C16" s="9"/>
      <c r="D16" s="9"/>
      <c r="E16" s="9"/>
      <c r="F16" s="1"/>
      <c r="G16" s="57"/>
    </row>
    <row r="17" ht="15" customHeight="1">
      <c r="E17" s="9"/>
    </row>
  </sheetData>
  <sheetProtection/>
  <mergeCells count="11">
    <mergeCell ref="C13:F13"/>
    <mergeCell ref="A5:A6"/>
    <mergeCell ref="B5:B6"/>
    <mergeCell ref="C5:C6"/>
    <mergeCell ref="D5:D6"/>
    <mergeCell ref="E5:E6"/>
    <mergeCell ref="F5:F6"/>
    <mergeCell ref="C1:F1"/>
    <mergeCell ref="A2:F2"/>
    <mergeCell ref="A3:F3"/>
    <mergeCell ref="A4:F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77"/>
  <sheetViews>
    <sheetView tabSelected="1" view="pageBreakPreview" zoomScale="68" zoomScaleSheetLayoutView="68" zoomScalePageLayoutView="0" workbookViewId="0" topLeftCell="A1">
      <selection activeCell="K11" sqref="K11"/>
    </sheetView>
  </sheetViews>
  <sheetFormatPr defaultColWidth="9.140625" defaultRowHeight="15"/>
  <cols>
    <col min="1" max="1" width="25.8515625" style="28" customWidth="1"/>
    <col min="2" max="2" width="10.8515625" style="28" customWidth="1"/>
    <col min="3" max="3" width="11.140625" style="28" customWidth="1"/>
    <col min="4" max="4" width="11.140625" style="28" hidden="1" customWidth="1"/>
    <col min="5" max="5" width="12.7109375" style="28" customWidth="1"/>
    <col min="6" max="6" width="9.7109375" style="28" customWidth="1"/>
    <col min="7" max="7" width="11.140625" style="28" customWidth="1"/>
    <col min="8" max="8" width="10.421875" style="28" hidden="1" customWidth="1"/>
    <col min="9" max="9" width="11.140625" style="28" hidden="1" customWidth="1"/>
    <col min="10" max="10" width="10.7109375" style="28" hidden="1" customWidth="1"/>
    <col min="11" max="11" width="13.28125" style="28" customWidth="1"/>
    <col min="12" max="12" width="9.28125" style="28" customWidth="1"/>
    <col min="13" max="13" width="11.57421875" style="28" customWidth="1"/>
    <col min="14" max="14" width="11.57421875" style="28" hidden="1" customWidth="1"/>
    <col min="15" max="15" width="11.57421875" style="28" customWidth="1"/>
    <col min="16" max="16" width="9.140625" style="28" customWidth="1"/>
    <col min="17" max="17" width="11.140625" style="28" customWidth="1"/>
    <col min="18" max="18" width="10.421875" style="28" hidden="1" customWidth="1"/>
    <col min="19" max="19" width="10.57421875" style="28" customWidth="1"/>
    <col min="20" max="20" width="11.140625" style="28" customWidth="1"/>
    <col min="21" max="21" width="10.7109375" style="28" hidden="1" customWidth="1"/>
    <col min="22" max="23" width="10.00390625" style="28" customWidth="1"/>
    <col min="24" max="24" width="12.7109375" style="28" customWidth="1"/>
    <col min="25" max="25" width="16.28125" style="28" customWidth="1"/>
    <col min="26" max="26" width="14.7109375" style="28" hidden="1" customWidth="1"/>
    <col min="27" max="27" width="15.8515625" style="28" customWidth="1"/>
    <col min="28" max="28" width="12.8515625" style="28" customWidth="1"/>
    <col min="29" max="29" width="17.140625" style="28" customWidth="1"/>
    <col min="30" max="30" width="13.00390625" style="28" hidden="1" customWidth="1"/>
    <col min="31" max="31" width="19.140625" style="28" customWidth="1"/>
    <col min="32" max="16384" width="9.140625" style="28" customWidth="1"/>
  </cols>
  <sheetData>
    <row r="1" spans="1:31" s="11" customFormat="1" ht="36.75" customHeight="1">
      <c r="A1" s="54"/>
      <c r="B1" s="97" t="s">
        <v>58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54"/>
      <c r="U1" s="54"/>
      <c r="W1" s="12"/>
      <c r="X1" s="12"/>
      <c r="Y1" s="12"/>
      <c r="Z1" s="12"/>
      <c r="AA1" s="12"/>
      <c r="AB1" s="12"/>
      <c r="AC1" s="12"/>
      <c r="AD1" s="12"/>
      <c r="AE1" s="12"/>
    </row>
    <row r="2" spans="2:31" s="11" customFormat="1" ht="22.5" customHeight="1">
      <c r="B2" s="101" t="s">
        <v>60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1" s="11" customFormat="1" ht="11.2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0" s="15" customFormat="1" ht="12" customHeight="1">
      <c r="A4" s="14"/>
      <c r="B4" s="14"/>
      <c r="C4" s="14"/>
      <c r="D4" s="14" t="s">
        <v>20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s="16" customFormat="1" ht="54" customHeight="1">
      <c r="A5" s="92"/>
      <c r="B5" s="93" t="s">
        <v>9</v>
      </c>
      <c r="C5" s="93"/>
      <c r="D5" s="93"/>
      <c r="E5" s="93"/>
      <c r="F5" s="93" t="s">
        <v>31</v>
      </c>
      <c r="G5" s="93"/>
      <c r="H5" s="93"/>
      <c r="I5" s="93"/>
      <c r="J5" s="93"/>
      <c r="K5" s="93"/>
      <c r="L5" s="93" t="s">
        <v>10</v>
      </c>
      <c r="M5" s="93"/>
      <c r="N5" s="93"/>
      <c r="O5" s="93"/>
      <c r="P5" s="93" t="s">
        <v>11</v>
      </c>
      <c r="Q5" s="93"/>
      <c r="R5" s="93"/>
      <c r="S5" s="93"/>
      <c r="T5" s="93" t="s">
        <v>12</v>
      </c>
      <c r="U5" s="93"/>
      <c r="V5" s="93"/>
      <c r="W5" s="93"/>
      <c r="X5" s="94" t="s">
        <v>13</v>
      </c>
      <c r="Y5" s="95"/>
      <c r="Z5" s="95"/>
      <c r="AA5" s="96"/>
      <c r="AB5" s="98" t="s">
        <v>14</v>
      </c>
      <c r="AC5" s="99"/>
      <c r="AD5" s="99"/>
      <c r="AE5" s="100"/>
    </row>
    <row r="6" spans="1:31" s="19" customFormat="1" ht="49.5" customHeight="1">
      <c r="A6" s="92"/>
      <c r="B6" s="17" t="s">
        <v>2</v>
      </c>
      <c r="C6" s="18" t="s">
        <v>15</v>
      </c>
      <c r="D6" s="34" t="s">
        <v>21</v>
      </c>
      <c r="E6" s="18" t="s">
        <v>16</v>
      </c>
      <c r="F6" s="17" t="s">
        <v>2</v>
      </c>
      <c r="G6" s="18" t="s">
        <v>15</v>
      </c>
      <c r="H6" s="65" t="s">
        <v>28</v>
      </c>
      <c r="I6" s="18" t="s">
        <v>22</v>
      </c>
      <c r="J6" s="65" t="s">
        <v>23</v>
      </c>
      <c r="K6" s="18" t="s">
        <v>16</v>
      </c>
      <c r="L6" s="18" t="s">
        <v>2</v>
      </c>
      <c r="M6" s="18" t="s">
        <v>15</v>
      </c>
      <c r="N6" s="68" t="s">
        <v>24</v>
      </c>
      <c r="O6" s="18" t="s">
        <v>16</v>
      </c>
      <c r="P6" s="18" t="s">
        <v>2</v>
      </c>
      <c r="Q6" s="18" t="s">
        <v>15</v>
      </c>
      <c r="R6" s="34" t="s">
        <v>25</v>
      </c>
      <c r="S6" s="18" t="s">
        <v>16</v>
      </c>
      <c r="T6" s="17" t="s">
        <v>2</v>
      </c>
      <c r="U6" s="36" t="s">
        <v>29</v>
      </c>
      <c r="V6" s="18" t="s">
        <v>15</v>
      </c>
      <c r="W6" s="18" t="s">
        <v>16</v>
      </c>
      <c r="X6" s="17" t="s">
        <v>2</v>
      </c>
      <c r="Y6" s="18" t="s">
        <v>15</v>
      </c>
      <c r="Z6" s="34" t="s">
        <v>27</v>
      </c>
      <c r="AA6" s="18" t="s">
        <v>16</v>
      </c>
      <c r="AB6" s="17" t="s">
        <v>2</v>
      </c>
      <c r="AC6" s="18" t="s">
        <v>15</v>
      </c>
      <c r="AD6" s="34" t="s">
        <v>26</v>
      </c>
      <c r="AE6" s="18" t="s">
        <v>16</v>
      </c>
    </row>
    <row r="7" spans="1:31" s="21" customFormat="1" ht="13.5" customHeight="1">
      <c r="A7" s="20" t="s">
        <v>17</v>
      </c>
      <c r="B7" s="20">
        <v>1</v>
      </c>
      <c r="C7" s="20">
        <v>2</v>
      </c>
      <c r="D7" s="35"/>
      <c r="E7" s="20">
        <v>3</v>
      </c>
      <c r="F7" s="20">
        <v>4</v>
      </c>
      <c r="G7" s="20">
        <v>5</v>
      </c>
      <c r="H7" s="66"/>
      <c r="I7" s="20"/>
      <c r="J7" s="66"/>
      <c r="K7" s="20">
        <v>6</v>
      </c>
      <c r="L7" s="20">
        <v>7</v>
      </c>
      <c r="M7" s="20">
        <v>8</v>
      </c>
      <c r="N7" s="69"/>
      <c r="O7" s="20">
        <v>9</v>
      </c>
      <c r="P7" s="20">
        <v>10</v>
      </c>
      <c r="Q7" s="20">
        <v>11</v>
      </c>
      <c r="R7" s="35"/>
      <c r="S7" s="20">
        <v>12</v>
      </c>
      <c r="T7" s="20">
        <v>13</v>
      </c>
      <c r="U7" s="35"/>
      <c r="V7" s="20">
        <v>14</v>
      </c>
      <c r="W7" s="20">
        <v>15</v>
      </c>
      <c r="X7" s="20">
        <v>16</v>
      </c>
      <c r="Y7" s="20">
        <v>17</v>
      </c>
      <c r="Z7" s="35"/>
      <c r="AA7" s="20">
        <v>18</v>
      </c>
      <c r="AB7" s="20">
        <v>19</v>
      </c>
      <c r="AC7" s="20">
        <v>20</v>
      </c>
      <c r="AD7" s="35"/>
      <c r="AE7" s="20">
        <v>21</v>
      </c>
    </row>
    <row r="8" spans="1:31" s="25" customFormat="1" ht="23.25" customHeight="1">
      <c r="A8" s="33" t="s">
        <v>18</v>
      </c>
      <c r="B8" s="23">
        <f>SUM(B9:B28)</f>
        <v>35886</v>
      </c>
      <c r="C8" s="22">
        <f>100-E8</f>
        <v>63.68778910995931</v>
      </c>
      <c r="D8" s="37">
        <f>SUM(D9:D28)</f>
        <v>13031</v>
      </c>
      <c r="E8" s="22">
        <f>D8/B8*100</f>
        <v>36.31221089004069</v>
      </c>
      <c r="F8" s="23">
        <f>SUM(F9:F28)</f>
        <v>20887</v>
      </c>
      <c r="G8" s="22">
        <f>100-K8</f>
        <v>62.39287595154881</v>
      </c>
      <c r="H8" s="45">
        <f>I8+J8</f>
        <v>7855</v>
      </c>
      <c r="I8" s="45">
        <f>SUM(I9:I28)</f>
        <v>2483</v>
      </c>
      <c r="J8" s="45">
        <f>SUM(J9:J28)</f>
        <v>5372</v>
      </c>
      <c r="K8" s="39">
        <f>H8/F8*100</f>
        <v>37.60712404845119</v>
      </c>
      <c r="L8" s="23">
        <f>SUM(L9:L28)</f>
        <v>1896</v>
      </c>
      <c r="M8" s="39">
        <f>100-O8</f>
        <v>56.540084388185655</v>
      </c>
      <c r="N8" s="70">
        <f>SUM(N9:N28)</f>
        <v>824</v>
      </c>
      <c r="O8" s="39">
        <f>N8/L8*100</f>
        <v>43.459915611814345</v>
      </c>
      <c r="P8" s="23">
        <f>SUM(P9:P28)</f>
        <v>5892</v>
      </c>
      <c r="Q8" s="39">
        <f>100-S8</f>
        <v>38.458927359131025</v>
      </c>
      <c r="R8" s="37">
        <f>SUM(R9:R28)</f>
        <v>3626</v>
      </c>
      <c r="S8" s="39">
        <f>R8/P8*100</f>
        <v>61.541072640868975</v>
      </c>
      <c r="T8" s="23">
        <f>SUM(T9:T28)</f>
        <v>34812</v>
      </c>
      <c r="U8" s="37">
        <f>SUM(U9:U28)</f>
        <v>12778</v>
      </c>
      <c r="V8" s="39">
        <f>100-W8</f>
        <v>63.29426634493853</v>
      </c>
      <c r="W8" s="39">
        <f>U8/T8*100</f>
        <v>36.70573365506147</v>
      </c>
      <c r="X8" s="23">
        <f>SUM(X9:X28)</f>
        <v>15615</v>
      </c>
      <c r="Y8" s="24">
        <f>100-AA8</f>
        <v>67.6977265449888</v>
      </c>
      <c r="Z8" s="67">
        <f>SUM(Z9:Z28)</f>
        <v>5044</v>
      </c>
      <c r="AA8" s="24">
        <f>Z8/X8*100</f>
        <v>32.3022734550112</v>
      </c>
      <c r="AB8" s="23">
        <f>SUM(AB9:AB28)</f>
        <v>11491</v>
      </c>
      <c r="AC8" s="24">
        <f>100-AE8</f>
        <v>69.21068662431469</v>
      </c>
      <c r="AD8" s="37">
        <f>SUM(AD9:AD28)</f>
        <v>3538</v>
      </c>
      <c r="AE8" s="24">
        <f>AD8/AB8*100</f>
        <v>30.789313375685317</v>
      </c>
    </row>
    <row r="9" spans="1:31" s="27" customFormat="1" ht="24.75" customHeight="1">
      <c r="A9" s="30" t="s">
        <v>19</v>
      </c>
      <c r="B9" s="71">
        <v>7530</v>
      </c>
      <c r="C9" s="61">
        <f aca="true" t="shared" si="0" ref="C9:C28">100-E9</f>
        <v>95.37848605577689</v>
      </c>
      <c r="D9" s="73">
        <v>348</v>
      </c>
      <c r="E9" s="61">
        <f aca="true" t="shared" si="1" ref="E9:E28">D9/B9*100</f>
        <v>4.621513944223107</v>
      </c>
      <c r="F9" s="71">
        <v>4879</v>
      </c>
      <c r="G9" s="40">
        <f aca="true" t="shared" si="2" ref="G9:G28">100-K9</f>
        <v>92.19102275056365</v>
      </c>
      <c r="H9" s="62">
        <f aca="true" t="shared" si="3" ref="H9:H28">I9+J9</f>
        <v>381</v>
      </c>
      <c r="I9" s="46">
        <v>278</v>
      </c>
      <c r="J9" s="73">
        <v>103</v>
      </c>
      <c r="K9" s="40">
        <f aca="true" t="shared" si="4" ref="K9:K28">H9/F9*100</f>
        <v>7.808977249436359</v>
      </c>
      <c r="L9" s="71">
        <v>319</v>
      </c>
      <c r="M9" s="40">
        <f aca="true" t="shared" si="5" ref="M9:M28">100-O9</f>
        <v>93.10344827586206</v>
      </c>
      <c r="N9" s="74">
        <v>22</v>
      </c>
      <c r="O9" s="40">
        <f aca="true" t="shared" si="6" ref="O9:O28">N9/L9*100</f>
        <v>6.896551724137931</v>
      </c>
      <c r="P9" s="71">
        <v>424</v>
      </c>
      <c r="Q9" s="40">
        <f aca="true" t="shared" si="7" ref="Q9:Q28">100-S9</f>
        <v>94.33962264150944</v>
      </c>
      <c r="R9" s="72">
        <v>24</v>
      </c>
      <c r="S9" s="40">
        <f aca="true" t="shared" si="8" ref="S9:S28">R9/P9*100</f>
        <v>5.660377358490567</v>
      </c>
      <c r="T9" s="75">
        <v>7111</v>
      </c>
      <c r="U9" s="73">
        <v>320</v>
      </c>
      <c r="V9" s="40">
        <f aca="true" t="shared" si="9" ref="V9:V28">100-W9</f>
        <v>95.49992968640134</v>
      </c>
      <c r="W9" s="40">
        <f aca="true" t="shared" si="10" ref="W9:W28">U9/T9*100</f>
        <v>4.50007031359865</v>
      </c>
      <c r="X9" s="41">
        <v>3556</v>
      </c>
      <c r="Y9" s="63">
        <f aca="true" t="shared" si="11" ref="Y9:Y28">100-AA9</f>
        <v>95.95050618672666</v>
      </c>
      <c r="Z9" s="77">
        <v>144</v>
      </c>
      <c r="AA9" s="63">
        <f aca="true" t="shared" si="12" ref="AA9:AA28">Z9/X9*100</f>
        <v>4.049493813273341</v>
      </c>
      <c r="AB9" s="71">
        <v>2896</v>
      </c>
      <c r="AC9" s="63">
        <f aca="true" t="shared" si="13" ref="AC9:AC28">100-AE9</f>
        <v>96.09806629834254</v>
      </c>
      <c r="AD9" s="73">
        <v>113</v>
      </c>
      <c r="AE9" s="63">
        <f aca="true" t="shared" si="14" ref="AE9:AE28">AD9/AB9*100</f>
        <v>3.9019337016574585</v>
      </c>
    </row>
    <row r="10" spans="1:31" s="26" customFormat="1" ht="24.75" customHeight="1">
      <c r="A10" s="30" t="s">
        <v>49</v>
      </c>
      <c r="B10" s="41">
        <v>3371</v>
      </c>
      <c r="C10" s="61">
        <f t="shared" si="0"/>
        <v>77.60308513794126</v>
      </c>
      <c r="D10" s="73">
        <v>755</v>
      </c>
      <c r="E10" s="61">
        <f t="shared" si="1"/>
        <v>22.396914862058736</v>
      </c>
      <c r="F10" s="41">
        <v>2286</v>
      </c>
      <c r="G10" s="40">
        <f t="shared" si="2"/>
        <v>80.18372703412074</v>
      </c>
      <c r="H10" s="38">
        <f t="shared" si="3"/>
        <v>453</v>
      </c>
      <c r="I10" s="46">
        <v>105</v>
      </c>
      <c r="J10" s="73">
        <v>348</v>
      </c>
      <c r="K10" s="40">
        <f t="shared" si="4"/>
        <v>19.816272965879264</v>
      </c>
      <c r="L10" s="42">
        <v>275</v>
      </c>
      <c r="M10" s="40">
        <f t="shared" si="5"/>
        <v>67.27272727272728</v>
      </c>
      <c r="N10" s="74">
        <v>90</v>
      </c>
      <c r="O10" s="40">
        <f t="shared" si="6"/>
        <v>32.72727272727273</v>
      </c>
      <c r="P10" s="41">
        <v>723</v>
      </c>
      <c r="Q10" s="40">
        <f t="shared" si="7"/>
        <v>66.1134163208852</v>
      </c>
      <c r="R10" s="72">
        <v>245</v>
      </c>
      <c r="S10" s="40">
        <f t="shared" si="8"/>
        <v>33.8865836791148</v>
      </c>
      <c r="T10" s="75">
        <v>3310</v>
      </c>
      <c r="U10" s="73">
        <v>738</v>
      </c>
      <c r="V10" s="40">
        <f t="shared" si="9"/>
        <v>77.70392749244714</v>
      </c>
      <c r="W10" s="40">
        <f t="shared" si="10"/>
        <v>22.296072507552868</v>
      </c>
      <c r="X10" s="41">
        <v>1200</v>
      </c>
      <c r="Y10" s="64">
        <f t="shared" si="11"/>
        <v>78.83333333333333</v>
      </c>
      <c r="Z10" s="77">
        <v>254</v>
      </c>
      <c r="AA10" s="64">
        <f t="shared" si="12"/>
        <v>21.166666666666668</v>
      </c>
      <c r="AB10" s="41">
        <v>931</v>
      </c>
      <c r="AC10" s="64">
        <f t="shared" si="13"/>
        <v>78.625134264232</v>
      </c>
      <c r="AD10" s="73">
        <v>199</v>
      </c>
      <c r="AE10" s="64">
        <f t="shared" si="14"/>
        <v>21.374865735767994</v>
      </c>
    </row>
    <row r="11" spans="1:31" s="26" customFormat="1" ht="24.75" customHeight="1">
      <c r="A11" s="30" t="s">
        <v>50</v>
      </c>
      <c r="B11" s="41">
        <v>2758</v>
      </c>
      <c r="C11" s="61">
        <f t="shared" si="0"/>
        <v>69.36185641769399</v>
      </c>
      <c r="D11" s="73">
        <v>845</v>
      </c>
      <c r="E11" s="61">
        <f t="shared" si="1"/>
        <v>30.63814358230602</v>
      </c>
      <c r="F11" s="41">
        <v>1935</v>
      </c>
      <c r="G11" s="40">
        <f t="shared" si="2"/>
        <v>69.50904392764858</v>
      </c>
      <c r="H11" s="38">
        <f t="shared" si="3"/>
        <v>590</v>
      </c>
      <c r="I11" s="46">
        <v>260</v>
      </c>
      <c r="J11" s="73">
        <v>330</v>
      </c>
      <c r="K11" s="40">
        <f t="shared" si="4"/>
        <v>30.490956072351423</v>
      </c>
      <c r="L11" s="41">
        <v>121</v>
      </c>
      <c r="M11" s="40">
        <f t="shared" si="5"/>
        <v>58.67768595041322</v>
      </c>
      <c r="N11" s="74">
        <v>50</v>
      </c>
      <c r="O11" s="40">
        <f t="shared" si="6"/>
        <v>41.32231404958678</v>
      </c>
      <c r="P11" s="41">
        <v>321</v>
      </c>
      <c r="Q11" s="40">
        <f t="shared" si="7"/>
        <v>37.071651090342684</v>
      </c>
      <c r="R11" s="72">
        <v>202</v>
      </c>
      <c r="S11" s="40">
        <f t="shared" si="8"/>
        <v>62.928348909657316</v>
      </c>
      <c r="T11" s="75">
        <v>2701</v>
      </c>
      <c r="U11" s="73">
        <v>835</v>
      </c>
      <c r="V11" s="40">
        <f t="shared" si="9"/>
        <v>69.08552388004443</v>
      </c>
      <c r="W11" s="40">
        <f t="shared" si="10"/>
        <v>30.91447611995557</v>
      </c>
      <c r="X11" s="41">
        <v>1086</v>
      </c>
      <c r="Y11" s="64">
        <f t="shared" si="11"/>
        <v>71.8232044198895</v>
      </c>
      <c r="Z11" s="77">
        <v>306</v>
      </c>
      <c r="AA11" s="64">
        <f t="shared" si="12"/>
        <v>28.176795580110497</v>
      </c>
      <c r="AB11" s="41">
        <v>914</v>
      </c>
      <c r="AC11" s="64">
        <f t="shared" si="13"/>
        <v>71.88183807439825</v>
      </c>
      <c r="AD11" s="73">
        <v>257</v>
      </c>
      <c r="AE11" s="64">
        <f t="shared" si="14"/>
        <v>28.118161925601747</v>
      </c>
    </row>
    <row r="12" spans="1:31" s="26" customFormat="1" ht="24.75" customHeight="1">
      <c r="A12" s="30" t="s">
        <v>33</v>
      </c>
      <c r="B12" s="41">
        <v>2823</v>
      </c>
      <c r="C12" s="61">
        <f t="shared" si="0"/>
        <v>69.21714488133192</v>
      </c>
      <c r="D12" s="73">
        <v>869</v>
      </c>
      <c r="E12" s="61">
        <f t="shared" si="1"/>
        <v>30.782855118668085</v>
      </c>
      <c r="F12" s="41">
        <v>747</v>
      </c>
      <c r="G12" s="40">
        <f t="shared" si="2"/>
        <v>58.366800535475235</v>
      </c>
      <c r="H12" s="38">
        <f t="shared" si="3"/>
        <v>311</v>
      </c>
      <c r="I12" s="46">
        <v>75</v>
      </c>
      <c r="J12" s="73">
        <v>236</v>
      </c>
      <c r="K12" s="40">
        <f t="shared" si="4"/>
        <v>41.633199464524765</v>
      </c>
      <c r="L12" s="42">
        <v>42</v>
      </c>
      <c r="M12" s="40">
        <f t="shared" si="5"/>
        <v>80.95238095238095</v>
      </c>
      <c r="N12" s="74">
        <v>8</v>
      </c>
      <c r="O12" s="40">
        <f t="shared" si="6"/>
        <v>19.047619047619047</v>
      </c>
      <c r="P12" s="41">
        <v>434</v>
      </c>
      <c r="Q12" s="40">
        <f t="shared" si="7"/>
        <v>61.05990783410139</v>
      </c>
      <c r="R12" s="72">
        <v>169</v>
      </c>
      <c r="S12" s="40">
        <f t="shared" si="8"/>
        <v>38.94009216589861</v>
      </c>
      <c r="T12" s="75">
        <v>2713</v>
      </c>
      <c r="U12" s="73">
        <v>836</v>
      </c>
      <c r="V12" s="40">
        <f t="shared" si="9"/>
        <v>69.18540361223738</v>
      </c>
      <c r="W12" s="40">
        <f t="shared" si="10"/>
        <v>30.81459638776262</v>
      </c>
      <c r="X12" s="41">
        <v>1574</v>
      </c>
      <c r="Y12" s="64">
        <f t="shared" si="11"/>
        <v>73.57052096569251</v>
      </c>
      <c r="Z12" s="77">
        <v>416</v>
      </c>
      <c r="AA12" s="64">
        <f t="shared" si="12"/>
        <v>26.429479034307494</v>
      </c>
      <c r="AB12" s="41">
        <v>1201</v>
      </c>
      <c r="AC12" s="64">
        <f t="shared" si="13"/>
        <v>73.27227310574521</v>
      </c>
      <c r="AD12" s="73">
        <v>321</v>
      </c>
      <c r="AE12" s="64">
        <f t="shared" si="14"/>
        <v>26.72772689425479</v>
      </c>
    </row>
    <row r="13" spans="1:31" s="26" customFormat="1" ht="24.75" customHeight="1">
      <c r="A13" s="30" t="s">
        <v>35</v>
      </c>
      <c r="B13" s="41">
        <v>852</v>
      </c>
      <c r="C13" s="61">
        <f t="shared" si="0"/>
        <v>86.26760563380282</v>
      </c>
      <c r="D13" s="73">
        <v>117</v>
      </c>
      <c r="E13" s="61">
        <f t="shared" si="1"/>
        <v>13.732394366197184</v>
      </c>
      <c r="F13" s="41">
        <v>575</v>
      </c>
      <c r="G13" s="40">
        <f t="shared" si="2"/>
        <v>80.69565217391305</v>
      </c>
      <c r="H13" s="38">
        <f t="shared" si="3"/>
        <v>111</v>
      </c>
      <c r="I13" s="46">
        <v>70</v>
      </c>
      <c r="J13" s="73">
        <v>41</v>
      </c>
      <c r="K13" s="40">
        <f t="shared" si="4"/>
        <v>19.304347826086957</v>
      </c>
      <c r="L13" s="42">
        <v>49</v>
      </c>
      <c r="M13" s="40">
        <f t="shared" si="5"/>
        <v>93.87755102040816</v>
      </c>
      <c r="N13" s="74">
        <v>3</v>
      </c>
      <c r="O13" s="40">
        <f t="shared" si="6"/>
        <v>6.122448979591836</v>
      </c>
      <c r="P13" s="41">
        <v>47</v>
      </c>
      <c r="Q13" s="40">
        <f t="shared" si="7"/>
        <v>93.61702127659575</v>
      </c>
      <c r="R13" s="72">
        <v>3</v>
      </c>
      <c r="S13" s="40">
        <f t="shared" si="8"/>
        <v>6.382978723404255</v>
      </c>
      <c r="T13" s="76">
        <v>795</v>
      </c>
      <c r="U13" s="73">
        <v>108</v>
      </c>
      <c r="V13" s="40">
        <f t="shared" si="9"/>
        <v>86.41509433962264</v>
      </c>
      <c r="W13" s="40">
        <f t="shared" si="10"/>
        <v>13.584905660377359</v>
      </c>
      <c r="X13" s="41">
        <v>389</v>
      </c>
      <c r="Y13" s="64">
        <f t="shared" si="11"/>
        <v>87.91773778920309</v>
      </c>
      <c r="Z13" s="77">
        <v>47</v>
      </c>
      <c r="AA13" s="64">
        <f t="shared" si="12"/>
        <v>12.082262210796916</v>
      </c>
      <c r="AB13" s="41">
        <v>269</v>
      </c>
      <c r="AC13" s="64">
        <f t="shared" si="13"/>
        <v>86.98884758364312</v>
      </c>
      <c r="AD13" s="73">
        <v>35</v>
      </c>
      <c r="AE13" s="64">
        <f t="shared" si="14"/>
        <v>13.011152416356877</v>
      </c>
    </row>
    <row r="14" spans="1:31" s="26" customFormat="1" ht="24.75" customHeight="1">
      <c r="A14" s="30" t="s">
        <v>36</v>
      </c>
      <c r="B14" s="41">
        <v>1405</v>
      </c>
      <c r="C14" s="61">
        <f t="shared" si="0"/>
        <v>58.64768683274021</v>
      </c>
      <c r="D14" s="73">
        <v>581</v>
      </c>
      <c r="E14" s="61">
        <f t="shared" si="1"/>
        <v>41.35231316725979</v>
      </c>
      <c r="F14" s="41">
        <v>1049</v>
      </c>
      <c r="G14" s="40">
        <f t="shared" si="2"/>
        <v>54.814108674928505</v>
      </c>
      <c r="H14" s="38">
        <f t="shared" si="3"/>
        <v>474</v>
      </c>
      <c r="I14" s="46">
        <v>236</v>
      </c>
      <c r="J14" s="73">
        <v>238</v>
      </c>
      <c r="K14" s="40">
        <f t="shared" si="4"/>
        <v>45.185891325071495</v>
      </c>
      <c r="L14" s="42">
        <v>83</v>
      </c>
      <c r="M14" s="40">
        <f t="shared" si="5"/>
        <v>74.6987951807229</v>
      </c>
      <c r="N14" s="74">
        <v>21</v>
      </c>
      <c r="O14" s="40">
        <f t="shared" si="6"/>
        <v>25.301204819277107</v>
      </c>
      <c r="P14" s="41">
        <v>291</v>
      </c>
      <c r="Q14" s="40">
        <f t="shared" si="7"/>
        <v>19.243986254295535</v>
      </c>
      <c r="R14" s="72">
        <v>235</v>
      </c>
      <c r="S14" s="40">
        <f t="shared" si="8"/>
        <v>80.75601374570446</v>
      </c>
      <c r="T14" s="76">
        <v>1367</v>
      </c>
      <c r="U14" s="73">
        <v>570</v>
      </c>
      <c r="V14" s="40">
        <f t="shared" si="9"/>
        <v>58.30285296269203</v>
      </c>
      <c r="W14" s="40">
        <f t="shared" si="10"/>
        <v>41.69714703730797</v>
      </c>
      <c r="X14" s="41">
        <v>638</v>
      </c>
      <c r="Y14" s="64">
        <f t="shared" si="11"/>
        <v>61.12852664576803</v>
      </c>
      <c r="Z14" s="77">
        <v>248</v>
      </c>
      <c r="AA14" s="64">
        <f t="shared" si="12"/>
        <v>38.87147335423197</v>
      </c>
      <c r="AB14" s="41">
        <v>476</v>
      </c>
      <c r="AC14" s="64">
        <f t="shared" si="13"/>
        <v>61.554621848739494</v>
      </c>
      <c r="AD14" s="73">
        <v>183</v>
      </c>
      <c r="AE14" s="64">
        <f t="shared" si="14"/>
        <v>38.445378151260506</v>
      </c>
    </row>
    <row r="15" spans="1:31" s="26" customFormat="1" ht="24.75" customHeight="1">
      <c r="A15" s="30" t="s">
        <v>41</v>
      </c>
      <c r="B15" s="41">
        <v>677</v>
      </c>
      <c r="C15" s="61">
        <f t="shared" si="0"/>
        <v>46.08567208271788</v>
      </c>
      <c r="D15" s="73">
        <v>365</v>
      </c>
      <c r="E15" s="61">
        <f t="shared" si="1"/>
        <v>53.91432791728212</v>
      </c>
      <c r="F15" s="41">
        <v>474</v>
      </c>
      <c r="G15" s="40">
        <f t="shared" si="2"/>
        <v>54.0084388185654</v>
      </c>
      <c r="H15" s="38">
        <f t="shared" si="3"/>
        <v>218</v>
      </c>
      <c r="I15" s="46">
        <v>41</v>
      </c>
      <c r="J15" s="73">
        <v>177</v>
      </c>
      <c r="K15" s="40">
        <f t="shared" si="4"/>
        <v>45.9915611814346</v>
      </c>
      <c r="L15" s="42">
        <v>83</v>
      </c>
      <c r="M15" s="40">
        <f t="shared" si="5"/>
        <v>44.57831325301205</v>
      </c>
      <c r="N15" s="74">
        <v>46</v>
      </c>
      <c r="O15" s="40">
        <f t="shared" si="6"/>
        <v>55.42168674698795</v>
      </c>
      <c r="P15" s="41">
        <v>136</v>
      </c>
      <c r="Q15" s="40">
        <f t="shared" si="7"/>
        <v>20.588235294117652</v>
      </c>
      <c r="R15" s="72">
        <v>108</v>
      </c>
      <c r="S15" s="40">
        <f t="shared" si="8"/>
        <v>79.41176470588235</v>
      </c>
      <c r="T15" s="76">
        <v>663</v>
      </c>
      <c r="U15" s="73">
        <v>357</v>
      </c>
      <c r="V15" s="40">
        <f t="shared" si="9"/>
        <v>46.15384615384615</v>
      </c>
      <c r="W15" s="40">
        <f t="shared" si="10"/>
        <v>53.84615384615385</v>
      </c>
      <c r="X15" s="41">
        <v>276</v>
      </c>
      <c r="Y15" s="64">
        <f t="shared" si="11"/>
        <v>52.53623188405797</v>
      </c>
      <c r="Z15" s="77">
        <v>131</v>
      </c>
      <c r="AA15" s="64">
        <f t="shared" si="12"/>
        <v>47.46376811594203</v>
      </c>
      <c r="AB15" s="41">
        <v>202</v>
      </c>
      <c r="AC15" s="64">
        <f t="shared" si="13"/>
        <v>50.495049504950494</v>
      </c>
      <c r="AD15" s="73">
        <v>100</v>
      </c>
      <c r="AE15" s="64">
        <f t="shared" si="14"/>
        <v>49.504950495049506</v>
      </c>
    </row>
    <row r="16" spans="1:31" s="26" customFormat="1" ht="24.75" customHeight="1">
      <c r="A16" s="30" t="s">
        <v>37</v>
      </c>
      <c r="B16" s="41">
        <v>877</v>
      </c>
      <c r="C16" s="61">
        <f t="shared" si="0"/>
        <v>40.59293044469784</v>
      </c>
      <c r="D16" s="73">
        <v>521</v>
      </c>
      <c r="E16" s="61">
        <f t="shared" si="1"/>
        <v>59.40706955530216</v>
      </c>
      <c r="F16" s="41">
        <v>549</v>
      </c>
      <c r="G16" s="40">
        <f t="shared" si="2"/>
        <v>37.88706739526412</v>
      </c>
      <c r="H16" s="38">
        <f t="shared" si="3"/>
        <v>341</v>
      </c>
      <c r="I16" s="46">
        <v>88</v>
      </c>
      <c r="J16" s="73">
        <v>253</v>
      </c>
      <c r="K16" s="40">
        <f t="shared" si="4"/>
        <v>62.11293260473588</v>
      </c>
      <c r="L16" s="42">
        <v>41</v>
      </c>
      <c r="M16" s="40">
        <f t="shared" si="5"/>
        <v>53.65853658536585</v>
      </c>
      <c r="N16" s="74">
        <v>19</v>
      </c>
      <c r="O16" s="40">
        <f t="shared" si="6"/>
        <v>46.34146341463415</v>
      </c>
      <c r="P16" s="41">
        <v>152</v>
      </c>
      <c r="Q16" s="40">
        <f t="shared" si="7"/>
        <v>21.05263157894737</v>
      </c>
      <c r="R16" s="72">
        <v>120</v>
      </c>
      <c r="S16" s="40">
        <f t="shared" si="8"/>
        <v>78.94736842105263</v>
      </c>
      <c r="T16" s="76">
        <v>850</v>
      </c>
      <c r="U16" s="73">
        <v>508</v>
      </c>
      <c r="V16" s="40">
        <f t="shared" si="9"/>
        <v>40.23529411764706</v>
      </c>
      <c r="W16" s="40">
        <f t="shared" si="10"/>
        <v>59.76470588235294</v>
      </c>
      <c r="X16" s="41">
        <v>365</v>
      </c>
      <c r="Y16" s="64">
        <f t="shared" si="11"/>
        <v>45.205479452054796</v>
      </c>
      <c r="Z16" s="77">
        <v>200</v>
      </c>
      <c r="AA16" s="64">
        <f t="shared" si="12"/>
        <v>54.794520547945204</v>
      </c>
      <c r="AB16" s="41">
        <v>275</v>
      </c>
      <c r="AC16" s="64">
        <f t="shared" si="13"/>
        <v>44.36363636363636</v>
      </c>
      <c r="AD16" s="73">
        <v>153</v>
      </c>
      <c r="AE16" s="64">
        <f t="shared" si="14"/>
        <v>55.63636363636364</v>
      </c>
    </row>
    <row r="17" spans="1:31" s="26" customFormat="1" ht="24.75" customHeight="1">
      <c r="A17" s="31" t="s">
        <v>42</v>
      </c>
      <c r="B17" s="41">
        <v>1273</v>
      </c>
      <c r="C17" s="61">
        <f t="shared" si="0"/>
        <v>56.24509033778476</v>
      </c>
      <c r="D17" s="73">
        <v>557</v>
      </c>
      <c r="E17" s="61">
        <f t="shared" si="1"/>
        <v>43.75490966221524</v>
      </c>
      <c r="F17" s="41">
        <v>625</v>
      </c>
      <c r="G17" s="40">
        <f t="shared" si="2"/>
        <v>44.64</v>
      </c>
      <c r="H17" s="38">
        <f t="shared" si="3"/>
        <v>346</v>
      </c>
      <c r="I17" s="46">
        <v>144</v>
      </c>
      <c r="J17" s="73">
        <v>202</v>
      </c>
      <c r="K17" s="40">
        <f t="shared" si="4"/>
        <v>55.36</v>
      </c>
      <c r="L17" s="42">
        <v>82</v>
      </c>
      <c r="M17" s="40">
        <f t="shared" si="5"/>
        <v>47.5609756097561</v>
      </c>
      <c r="N17" s="74">
        <v>43</v>
      </c>
      <c r="O17" s="40">
        <f t="shared" si="6"/>
        <v>52.4390243902439</v>
      </c>
      <c r="P17" s="41">
        <v>325</v>
      </c>
      <c r="Q17" s="40">
        <f t="shared" si="7"/>
        <v>31.07692307692308</v>
      </c>
      <c r="R17" s="72">
        <v>224</v>
      </c>
      <c r="S17" s="40">
        <f t="shared" si="8"/>
        <v>68.92307692307692</v>
      </c>
      <c r="T17" s="76">
        <v>1253</v>
      </c>
      <c r="U17" s="73">
        <v>552</v>
      </c>
      <c r="V17" s="40">
        <f t="shared" si="9"/>
        <v>55.945730247406225</v>
      </c>
      <c r="W17" s="40">
        <f t="shared" si="10"/>
        <v>44.054269752593775</v>
      </c>
      <c r="X17" s="41">
        <v>560</v>
      </c>
      <c r="Y17" s="64">
        <f t="shared" si="11"/>
        <v>60</v>
      </c>
      <c r="Z17" s="77">
        <v>224</v>
      </c>
      <c r="AA17" s="64">
        <f t="shared" si="12"/>
        <v>40</v>
      </c>
      <c r="AB17" s="41">
        <v>312</v>
      </c>
      <c r="AC17" s="64">
        <f t="shared" si="13"/>
        <v>62.5</v>
      </c>
      <c r="AD17" s="73">
        <v>117</v>
      </c>
      <c r="AE17" s="64">
        <f t="shared" si="14"/>
        <v>37.5</v>
      </c>
    </row>
    <row r="18" spans="1:31" s="26" customFormat="1" ht="24.75" customHeight="1">
      <c r="A18" s="30" t="s">
        <v>43</v>
      </c>
      <c r="B18" s="41">
        <v>575</v>
      </c>
      <c r="C18" s="61">
        <f>100-E18</f>
        <v>46.608695652173914</v>
      </c>
      <c r="D18" s="73">
        <v>307</v>
      </c>
      <c r="E18" s="61">
        <f>D18/B18*100</f>
        <v>53.391304347826086</v>
      </c>
      <c r="F18" s="41">
        <v>363</v>
      </c>
      <c r="G18" s="40">
        <f t="shared" si="2"/>
        <v>57.30027548209367</v>
      </c>
      <c r="H18" s="38">
        <f t="shared" si="3"/>
        <v>155</v>
      </c>
      <c r="I18" s="46">
        <v>51</v>
      </c>
      <c r="J18" s="73">
        <v>104</v>
      </c>
      <c r="K18" s="40">
        <f>H18/F18*100</f>
        <v>42.69972451790633</v>
      </c>
      <c r="L18" s="42">
        <v>78</v>
      </c>
      <c r="M18" s="40">
        <f>100-O18</f>
        <v>51.282051282051285</v>
      </c>
      <c r="N18" s="74">
        <v>38</v>
      </c>
      <c r="O18" s="40">
        <f>N18/L18*100</f>
        <v>48.717948717948715</v>
      </c>
      <c r="P18" s="41">
        <v>106</v>
      </c>
      <c r="Q18" s="40">
        <f>100-S18</f>
        <v>19.811320754716974</v>
      </c>
      <c r="R18" s="72">
        <v>85</v>
      </c>
      <c r="S18" s="40">
        <f>R18/P18*100</f>
        <v>80.18867924528303</v>
      </c>
      <c r="T18" s="76">
        <v>555</v>
      </c>
      <c r="U18" s="73">
        <v>295</v>
      </c>
      <c r="V18" s="40">
        <f>100-W18</f>
        <v>46.846846846846844</v>
      </c>
      <c r="W18" s="40">
        <f>U18/T18*100</f>
        <v>53.153153153153156</v>
      </c>
      <c r="X18" s="41">
        <v>259</v>
      </c>
      <c r="Y18" s="64">
        <f>100-AA18</f>
        <v>50.965250965250966</v>
      </c>
      <c r="Z18" s="77">
        <v>127</v>
      </c>
      <c r="AA18" s="64">
        <f>Z18/X18*100</f>
        <v>49.034749034749034</v>
      </c>
      <c r="AB18" s="41">
        <v>197</v>
      </c>
      <c r="AC18" s="64">
        <f>100-AE18</f>
        <v>49.74619289340102</v>
      </c>
      <c r="AD18" s="73">
        <v>99</v>
      </c>
      <c r="AE18" s="64">
        <f>AD18/AB18*100</f>
        <v>50.25380710659898</v>
      </c>
    </row>
    <row r="19" spans="1:31" s="26" customFormat="1" ht="24.75" customHeight="1">
      <c r="A19" s="30" t="s">
        <v>32</v>
      </c>
      <c r="B19" s="41">
        <v>1550</v>
      </c>
      <c r="C19" s="61">
        <f t="shared" si="0"/>
        <v>33.35483870967741</v>
      </c>
      <c r="D19" s="73">
        <v>1033</v>
      </c>
      <c r="E19" s="61">
        <f t="shared" si="1"/>
        <v>66.64516129032259</v>
      </c>
      <c r="F19" s="41">
        <v>690</v>
      </c>
      <c r="G19" s="40">
        <f t="shared" si="2"/>
        <v>36.81159420289855</v>
      </c>
      <c r="H19" s="38">
        <f t="shared" si="3"/>
        <v>436</v>
      </c>
      <c r="I19" s="46">
        <v>156</v>
      </c>
      <c r="J19" s="73">
        <v>280</v>
      </c>
      <c r="K19" s="40">
        <f t="shared" si="4"/>
        <v>63.18840579710145</v>
      </c>
      <c r="L19" s="42">
        <v>64</v>
      </c>
      <c r="M19" s="40">
        <f t="shared" si="5"/>
        <v>31.25</v>
      </c>
      <c r="N19" s="74">
        <v>44</v>
      </c>
      <c r="O19" s="40">
        <f t="shared" si="6"/>
        <v>68.75</v>
      </c>
      <c r="P19" s="41">
        <v>367</v>
      </c>
      <c r="Q19" s="40">
        <f t="shared" si="7"/>
        <v>9.80926430517711</v>
      </c>
      <c r="R19" s="72">
        <v>331</v>
      </c>
      <c r="S19" s="40">
        <f t="shared" si="8"/>
        <v>90.19073569482289</v>
      </c>
      <c r="T19" s="76">
        <v>1516</v>
      </c>
      <c r="U19" s="73">
        <v>1013</v>
      </c>
      <c r="V19" s="40">
        <f t="shared" si="9"/>
        <v>33.17941952506597</v>
      </c>
      <c r="W19" s="40">
        <f t="shared" si="10"/>
        <v>66.82058047493403</v>
      </c>
      <c r="X19" s="41">
        <v>806</v>
      </c>
      <c r="Y19" s="64">
        <f t="shared" si="11"/>
        <v>34.61538461538461</v>
      </c>
      <c r="Z19" s="77">
        <v>527</v>
      </c>
      <c r="AA19" s="64">
        <f t="shared" si="12"/>
        <v>65.38461538461539</v>
      </c>
      <c r="AB19" s="41">
        <v>525</v>
      </c>
      <c r="AC19" s="64">
        <f t="shared" si="13"/>
        <v>33.9047619047619</v>
      </c>
      <c r="AD19" s="73">
        <v>347</v>
      </c>
      <c r="AE19" s="64">
        <f t="shared" si="14"/>
        <v>66.0952380952381</v>
      </c>
    </row>
    <row r="20" spans="1:31" s="26" customFormat="1" ht="24.75" customHeight="1">
      <c r="A20" s="30" t="s">
        <v>44</v>
      </c>
      <c r="B20" s="41">
        <v>1951</v>
      </c>
      <c r="C20" s="61">
        <f t="shared" si="0"/>
        <v>38.13429010763711</v>
      </c>
      <c r="D20" s="73">
        <v>1207</v>
      </c>
      <c r="E20" s="61">
        <f t="shared" si="1"/>
        <v>61.86570989236289</v>
      </c>
      <c r="F20" s="41">
        <v>1013</v>
      </c>
      <c r="G20" s="40">
        <f t="shared" si="2"/>
        <v>29.61500493583415</v>
      </c>
      <c r="H20" s="38">
        <f t="shared" si="3"/>
        <v>713</v>
      </c>
      <c r="I20" s="46">
        <v>117</v>
      </c>
      <c r="J20" s="73">
        <v>596</v>
      </c>
      <c r="K20" s="40">
        <f t="shared" si="4"/>
        <v>70.38499506416585</v>
      </c>
      <c r="L20" s="42">
        <v>101</v>
      </c>
      <c r="M20" s="40">
        <f t="shared" si="5"/>
        <v>29.702970297029708</v>
      </c>
      <c r="N20" s="74">
        <v>71</v>
      </c>
      <c r="O20" s="40">
        <f t="shared" si="6"/>
        <v>70.29702970297029</v>
      </c>
      <c r="P20" s="41">
        <v>322</v>
      </c>
      <c r="Q20" s="40">
        <f t="shared" si="7"/>
        <v>25.465838509316768</v>
      </c>
      <c r="R20" s="72">
        <v>240</v>
      </c>
      <c r="S20" s="40">
        <f t="shared" si="8"/>
        <v>74.53416149068323</v>
      </c>
      <c r="T20" s="76">
        <v>1921</v>
      </c>
      <c r="U20" s="73">
        <v>1196</v>
      </c>
      <c r="V20" s="40">
        <f t="shared" si="9"/>
        <v>37.740760020822485</v>
      </c>
      <c r="W20" s="40">
        <f t="shared" si="10"/>
        <v>62.259239979177515</v>
      </c>
      <c r="X20" s="41">
        <v>725</v>
      </c>
      <c r="Y20" s="64">
        <f t="shared" si="11"/>
        <v>45.51724137931035</v>
      </c>
      <c r="Z20" s="77">
        <v>395</v>
      </c>
      <c r="AA20" s="64">
        <f t="shared" si="12"/>
        <v>54.48275862068965</v>
      </c>
      <c r="AB20" s="41">
        <v>469</v>
      </c>
      <c r="AC20" s="64">
        <f t="shared" si="13"/>
        <v>49.68017057569296</v>
      </c>
      <c r="AD20" s="73">
        <v>236</v>
      </c>
      <c r="AE20" s="64">
        <f t="shared" si="14"/>
        <v>50.31982942430704</v>
      </c>
    </row>
    <row r="21" spans="1:31" s="26" customFormat="1" ht="24.75" customHeight="1">
      <c r="A21" s="30" t="s">
        <v>38</v>
      </c>
      <c r="B21" s="41">
        <v>948</v>
      </c>
      <c r="C21" s="61">
        <f t="shared" si="0"/>
        <v>59.28270042194092</v>
      </c>
      <c r="D21" s="73">
        <v>386</v>
      </c>
      <c r="E21" s="61">
        <f t="shared" si="1"/>
        <v>40.71729957805908</v>
      </c>
      <c r="F21" s="41">
        <v>488</v>
      </c>
      <c r="G21" s="40">
        <f t="shared" si="2"/>
        <v>52.459016393442624</v>
      </c>
      <c r="H21" s="38">
        <f t="shared" si="3"/>
        <v>232</v>
      </c>
      <c r="I21" s="46">
        <v>70</v>
      </c>
      <c r="J21" s="73">
        <v>162</v>
      </c>
      <c r="K21" s="40">
        <f t="shared" si="4"/>
        <v>47.540983606557376</v>
      </c>
      <c r="L21" s="42">
        <v>51</v>
      </c>
      <c r="M21" s="40">
        <f t="shared" si="5"/>
        <v>23.529411764705884</v>
      </c>
      <c r="N21" s="74">
        <v>39</v>
      </c>
      <c r="O21" s="40">
        <f t="shared" si="6"/>
        <v>76.47058823529412</v>
      </c>
      <c r="P21" s="41">
        <v>272</v>
      </c>
      <c r="Q21" s="40">
        <f t="shared" si="7"/>
        <v>53.67647058823529</v>
      </c>
      <c r="R21" s="72">
        <v>126</v>
      </c>
      <c r="S21" s="40">
        <f t="shared" si="8"/>
        <v>46.32352941176471</v>
      </c>
      <c r="T21" s="76">
        <v>939</v>
      </c>
      <c r="U21" s="73">
        <v>383</v>
      </c>
      <c r="V21" s="40">
        <f t="shared" si="9"/>
        <v>59.211927582534614</v>
      </c>
      <c r="W21" s="40">
        <f t="shared" si="10"/>
        <v>40.788072417465386</v>
      </c>
      <c r="X21" s="41">
        <v>436</v>
      </c>
      <c r="Y21" s="63">
        <f t="shared" si="11"/>
        <v>65.36697247706422</v>
      </c>
      <c r="Z21" s="77">
        <v>151</v>
      </c>
      <c r="AA21" s="63">
        <f t="shared" si="12"/>
        <v>34.63302752293578</v>
      </c>
      <c r="AB21" s="41">
        <v>322</v>
      </c>
      <c r="AC21" s="63">
        <f t="shared" si="13"/>
        <v>63.66459627329192</v>
      </c>
      <c r="AD21" s="73">
        <v>117</v>
      </c>
      <c r="AE21" s="63">
        <f t="shared" si="14"/>
        <v>36.33540372670808</v>
      </c>
    </row>
    <row r="22" spans="1:31" s="26" customFormat="1" ht="24.75" customHeight="1">
      <c r="A22" s="30" t="s">
        <v>45</v>
      </c>
      <c r="B22" s="41">
        <v>1080</v>
      </c>
      <c r="C22" s="61">
        <f t="shared" si="0"/>
        <v>46.94444444444444</v>
      </c>
      <c r="D22" s="73">
        <v>573</v>
      </c>
      <c r="E22" s="61">
        <f t="shared" si="1"/>
        <v>53.05555555555556</v>
      </c>
      <c r="F22" s="41">
        <v>457</v>
      </c>
      <c r="G22" s="40">
        <f t="shared" si="2"/>
        <v>43.32603938730853</v>
      </c>
      <c r="H22" s="38">
        <f t="shared" si="3"/>
        <v>259</v>
      </c>
      <c r="I22" s="46">
        <v>64</v>
      </c>
      <c r="J22" s="73">
        <v>195</v>
      </c>
      <c r="K22" s="40">
        <f t="shared" si="4"/>
        <v>56.67396061269147</v>
      </c>
      <c r="L22" s="42">
        <v>54</v>
      </c>
      <c r="M22" s="40">
        <f t="shared" si="5"/>
        <v>33.33333333333334</v>
      </c>
      <c r="N22" s="74">
        <v>36</v>
      </c>
      <c r="O22" s="40">
        <f t="shared" si="6"/>
        <v>66.66666666666666</v>
      </c>
      <c r="P22" s="41">
        <v>244</v>
      </c>
      <c r="Q22" s="40">
        <f t="shared" si="7"/>
        <v>25</v>
      </c>
      <c r="R22" s="72">
        <v>183</v>
      </c>
      <c r="S22" s="40">
        <f t="shared" si="8"/>
        <v>75</v>
      </c>
      <c r="T22" s="76">
        <v>1075</v>
      </c>
      <c r="U22" s="73">
        <v>570</v>
      </c>
      <c r="V22" s="40">
        <f t="shared" si="9"/>
        <v>46.97674418604652</v>
      </c>
      <c r="W22" s="40">
        <f t="shared" si="10"/>
        <v>53.02325581395348</v>
      </c>
      <c r="X22" s="41">
        <v>480</v>
      </c>
      <c r="Y22" s="63">
        <f t="shared" si="11"/>
        <v>52.08333333333333</v>
      </c>
      <c r="Z22" s="77">
        <v>230</v>
      </c>
      <c r="AA22" s="63">
        <f t="shared" si="12"/>
        <v>47.91666666666667</v>
      </c>
      <c r="AB22" s="41">
        <v>200</v>
      </c>
      <c r="AC22" s="63">
        <f t="shared" si="13"/>
        <v>52</v>
      </c>
      <c r="AD22" s="73">
        <v>96</v>
      </c>
      <c r="AE22" s="63">
        <f t="shared" si="14"/>
        <v>48</v>
      </c>
    </row>
    <row r="23" spans="1:31" s="26" customFormat="1" ht="24.75" customHeight="1">
      <c r="A23" s="30" t="s">
        <v>39</v>
      </c>
      <c r="B23" s="41">
        <v>1295</v>
      </c>
      <c r="C23" s="61">
        <f t="shared" si="0"/>
        <v>45.79150579150579</v>
      </c>
      <c r="D23" s="73">
        <v>702</v>
      </c>
      <c r="E23" s="61">
        <f t="shared" si="1"/>
        <v>54.20849420849421</v>
      </c>
      <c r="F23" s="41">
        <v>639</v>
      </c>
      <c r="G23" s="40">
        <f t="shared" si="2"/>
        <v>40.845070422535215</v>
      </c>
      <c r="H23" s="38">
        <f t="shared" si="3"/>
        <v>378</v>
      </c>
      <c r="I23" s="46">
        <v>102</v>
      </c>
      <c r="J23" s="73">
        <v>276</v>
      </c>
      <c r="K23" s="40">
        <f t="shared" si="4"/>
        <v>59.154929577464785</v>
      </c>
      <c r="L23" s="42">
        <v>79</v>
      </c>
      <c r="M23" s="40">
        <f t="shared" si="5"/>
        <v>48.10126582278481</v>
      </c>
      <c r="N23" s="74">
        <v>41</v>
      </c>
      <c r="O23" s="40">
        <f t="shared" si="6"/>
        <v>51.89873417721519</v>
      </c>
      <c r="P23" s="41">
        <v>204</v>
      </c>
      <c r="Q23" s="40">
        <f t="shared" si="7"/>
        <v>8.82352941176471</v>
      </c>
      <c r="R23" s="72">
        <v>186</v>
      </c>
      <c r="S23" s="40">
        <f t="shared" si="8"/>
        <v>91.17647058823529</v>
      </c>
      <c r="T23" s="76">
        <v>1251</v>
      </c>
      <c r="U23" s="73">
        <v>686</v>
      </c>
      <c r="V23" s="40">
        <f t="shared" si="9"/>
        <v>45.163868904876104</v>
      </c>
      <c r="W23" s="40">
        <f t="shared" si="10"/>
        <v>54.836131095123896</v>
      </c>
      <c r="X23" s="41">
        <v>587</v>
      </c>
      <c r="Y23" s="63">
        <f t="shared" si="11"/>
        <v>50.936967632027255</v>
      </c>
      <c r="Z23" s="77">
        <v>288</v>
      </c>
      <c r="AA23" s="63">
        <f t="shared" si="12"/>
        <v>49.063032367972745</v>
      </c>
      <c r="AB23" s="41">
        <v>462</v>
      </c>
      <c r="AC23" s="63">
        <f t="shared" si="13"/>
        <v>50.64935064935065</v>
      </c>
      <c r="AD23" s="73">
        <v>228</v>
      </c>
      <c r="AE23" s="63">
        <f t="shared" si="14"/>
        <v>49.35064935064935</v>
      </c>
    </row>
    <row r="24" spans="1:31" s="26" customFormat="1" ht="24.75" customHeight="1">
      <c r="A24" s="30" t="s">
        <v>34</v>
      </c>
      <c r="B24" s="41">
        <v>1699</v>
      </c>
      <c r="C24" s="61">
        <f t="shared" si="0"/>
        <v>48.96998234255444</v>
      </c>
      <c r="D24" s="73">
        <v>867</v>
      </c>
      <c r="E24" s="61">
        <f t="shared" si="1"/>
        <v>51.03001765744556</v>
      </c>
      <c r="F24" s="41">
        <v>799</v>
      </c>
      <c r="G24" s="40">
        <f t="shared" si="2"/>
        <v>40.926157697121404</v>
      </c>
      <c r="H24" s="38">
        <f t="shared" si="3"/>
        <v>472</v>
      </c>
      <c r="I24" s="46">
        <v>129</v>
      </c>
      <c r="J24" s="73">
        <v>343</v>
      </c>
      <c r="K24" s="40">
        <f t="shared" si="4"/>
        <v>59.073842302878596</v>
      </c>
      <c r="L24" s="42">
        <v>67</v>
      </c>
      <c r="M24" s="40">
        <f t="shared" si="5"/>
        <v>44.776119402985074</v>
      </c>
      <c r="N24" s="74">
        <v>37</v>
      </c>
      <c r="O24" s="40">
        <f t="shared" si="6"/>
        <v>55.223880597014926</v>
      </c>
      <c r="P24" s="41">
        <v>354</v>
      </c>
      <c r="Q24" s="40">
        <f t="shared" si="7"/>
        <v>9.604519774011294</v>
      </c>
      <c r="R24" s="72">
        <v>320</v>
      </c>
      <c r="S24" s="40">
        <f t="shared" si="8"/>
        <v>90.3954802259887</v>
      </c>
      <c r="T24" s="76">
        <v>1617</v>
      </c>
      <c r="U24" s="73">
        <v>836</v>
      </c>
      <c r="V24" s="40">
        <f t="shared" si="9"/>
        <v>48.29931972789115</v>
      </c>
      <c r="W24" s="40">
        <f t="shared" si="10"/>
        <v>51.70068027210885</v>
      </c>
      <c r="X24" s="41">
        <v>730</v>
      </c>
      <c r="Y24" s="63">
        <f t="shared" si="11"/>
        <v>52.602739726027394</v>
      </c>
      <c r="Z24" s="77">
        <v>346</v>
      </c>
      <c r="AA24" s="63">
        <f t="shared" si="12"/>
        <v>47.397260273972606</v>
      </c>
      <c r="AB24" s="41">
        <v>410</v>
      </c>
      <c r="AC24" s="63">
        <f t="shared" si="13"/>
        <v>50.48780487804878</v>
      </c>
      <c r="AD24" s="73">
        <v>203</v>
      </c>
      <c r="AE24" s="63">
        <f t="shared" si="14"/>
        <v>49.51219512195122</v>
      </c>
    </row>
    <row r="25" spans="1:31" s="26" customFormat="1" ht="24.75" customHeight="1">
      <c r="A25" s="30" t="s">
        <v>46</v>
      </c>
      <c r="B25" s="41">
        <v>1048</v>
      </c>
      <c r="C25" s="61">
        <f t="shared" si="0"/>
        <v>30.438931297709928</v>
      </c>
      <c r="D25" s="73">
        <v>729</v>
      </c>
      <c r="E25" s="61">
        <f t="shared" si="1"/>
        <v>69.56106870229007</v>
      </c>
      <c r="F25" s="41">
        <v>894</v>
      </c>
      <c r="G25" s="40">
        <f t="shared" si="2"/>
        <v>23.713646532438474</v>
      </c>
      <c r="H25" s="38">
        <f t="shared" si="3"/>
        <v>682</v>
      </c>
      <c r="I25" s="46">
        <v>183</v>
      </c>
      <c r="J25" s="73">
        <v>499</v>
      </c>
      <c r="K25" s="40">
        <f t="shared" si="4"/>
        <v>76.28635346756153</v>
      </c>
      <c r="L25" s="42">
        <v>102</v>
      </c>
      <c r="M25" s="40">
        <f t="shared" si="5"/>
        <v>19.607843137254903</v>
      </c>
      <c r="N25" s="74">
        <v>82</v>
      </c>
      <c r="O25" s="40">
        <f t="shared" si="6"/>
        <v>80.3921568627451</v>
      </c>
      <c r="P25" s="41">
        <v>221</v>
      </c>
      <c r="Q25" s="40">
        <f t="shared" si="7"/>
        <v>10.85972850678732</v>
      </c>
      <c r="R25" s="72">
        <v>197</v>
      </c>
      <c r="S25" s="40">
        <f t="shared" si="8"/>
        <v>89.14027149321268</v>
      </c>
      <c r="T25" s="76">
        <v>1037</v>
      </c>
      <c r="U25" s="73">
        <v>723</v>
      </c>
      <c r="V25" s="40">
        <f t="shared" si="9"/>
        <v>30.279652844744447</v>
      </c>
      <c r="W25" s="40">
        <f t="shared" si="10"/>
        <v>69.72034715525555</v>
      </c>
      <c r="X25" s="41">
        <v>287</v>
      </c>
      <c r="Y25" s="63">
        <f t="shared" si="11"/>
        <v>43.90243902439024</v>
      </c>
      <c r="Z25" s="77">
        <v>161</v>
      </c>
      <c r="AA25" s="63">
        <f t="shared" si="12"/>
        <v>56.09756097560976</v>
      </c>
      <c r="AB25" s="41">
        <v>247</v>
      </c>
      <c r="AC25" s="63">
        <f t="shared" si="13"/>
        <v>46.15384615384615</v>
      </c>
      <c r="AD25" s="73">
        <v>133</v>
      </c>
      <c r="AE25" s="63">
        <f t="shared" si="14"/>
        <v>53.84615384615385</v>
      </c>
    </row>
    <row r="26" spans="1:31" s="26" customFormat="1" ht="24.75" customHeight="1">
      <c r="A26" s="30" t="s">
        <v>47</v>
      </c>
      <c r="B26" s="41">
        <v>2024</v>
      </c>
      <c r="C26" s="61">
        <f t="shared" si="0"/>
        <v>47.67786561264822</v>
      </c>
      <c r="D26" s="73">
        <v>1059</v>
      </c>
      <c r="E26" s="61">
        <f t="shared" si="1"/>
        <v>52.32213438735178</v>
      </c>
      <c r="F26" s="41">
        <v>1112</v>
      </c>
      <c r="G26" s="40">
        <f t="shared" si="2"/>
        <v>52.24820143884892</v>
      </c>
      <c r="H26" s="38">
        <f t="shared" si="3"/>
        <v>531</v>
      </c>
      <c r="I26" s="46">
        <v>54</v>
      </c>
      <c r="J26" s="73">
        <v>477</v>
      </c>
      <c r="K26" s="40">
        <f t="shared" si="4"/>
        <v>47.75179856115108</v>
      </c>
      <c r="L26" s="42">
        <v>93</v>
      </c>
      <c r="M26" s="40">
        <f t="shared" si="5"/>
        <v>35.483870967741936</v>
      </c>
      <c r="N26" s="74">
        <v>60</v>
      </c>
      <c r="O26" s="40">
        <f t="shared" si="6"/>
        <v>64.51612903225806</v>
      </c>
      <c r="P26" s="41">
        <v>487</v>
      </c>
      <c r="Q26" s="40">
        <f t="shared" si="7"/>
        <v>48.66529774127311</v>
      </c>
      <c r="R26" s="72">
        <v>250</v>
      </c>
      <c r="S26" s="40">
        <f t="shared" si="8"/>
        <v>51.33470225872689</v>
      </c>
      <c r="T26" s="76">
        <v>2006</v>
      </c>
      <c r="U26" s="73">
        <v>1052</v>
      </c>
      <c r="V26" s="40">
        <f t="shared" si="9"/>
        <v>47.55732801595214</v>
      </c>
      <c r="W26" s="40">
        <f t="shared" si="10"/>
        <v>52.44267198404786</v>
      </c>
      <c r="X26" s="41">
        <v>710</v>
      </c>
      <c r="Y26" s="63">
        <f t="shared" si="11"/>
        <v>46.33802816901409</v>
      </c>
      <c r="Z26" s="77">
        <v>381</v>
      </c>
      <c r="AA26" s="63">
        <f t="shared" si="12"/>
        <v>53.66197183098591</v>
      </c>
      <c r="AB26" s="41">
        <v>499</v>
      </c>
      <c r="AC26" s="63">
        <f t="shared" si="13"/>
        <v>48.697394789579164</v>
      </c>
      <c r="AD26" s="73">
        <v>256</v>
      </c>
      <c r="AE26" s="63">
        <f t="shared" si="14"/>
        <v>51.302605210420836</v>
      </c>
    </row>
    <row r="27" spans="1:31" s="26" customFormat="1" ht="24.75" customHeight="1">
      <c r="A27" s="30" t="s">
        <v>40</v>
      </c>
      <c r="B27" s="41">
        <v>718</v>
      </c>
      <c r="C27" s="61">
        <f t="shared" si="0"/>
        <v>31.19777158774373</v>
      </c>
      <c r="D27" s="73">
        <v>494</v>
      </c>
      <c r="E27" s="61">
        <f t="shared" si="1"/>
        <v>68.80222841225627</v>
      </c>
      <c r="F27" s="41">
        <v>484</v>
      </c>
      <c r="G27" s="40">
        <f t="shared" si="2"/>
        <v>25.826446280991732</v>
      </c>
      <c r="H27" s="38">
        <f t="shared" si="3"/>
        <v>359</v>
      </c>
      <c r="I27" s="46">
        <v>122</v>
      </c>
      <c r="J27" s="73">
        <v>237</v>
      </c>
      <c r="K27" s="40">
        <f t="shared" si="4"/>
        <v>74.17355371900827</v>
      </c>
      <c r="L27" s="42">
        <v>17</v>
      </c>
      <c r="M27" s="40">
        <f t="shared" si="5"/>
        <v>64.70588235294117</v>
      </c>
      <c r="N27" s="74">
        <v>6</v>
      </c>
      <c r="O27" s="40">
        <f t="shared" si="6"/>
        <v>35.294117647058826</v>
      </c>
      <c r="P27" s="41">
        <v>281</v>
      </c>
      <c r="Q27" s="40">
        <f t="shared" si="7"/>
        <v>14.946619217081846</v>
      </c>
      <c r="R27" s="72">
        <v>239</v>
      </c>
      <c r="S27" s="40">
        <f t="shared" si="8"/>
        <v>85.05338078291815</v>
      </c>
      <c r="T27" s="76">
        <v>717</v>
      </c>
      <c r="U27" s="73">
        <v>493</v>
      </c>
      <c r="V27" s="40">
        <f t="shared" si="9"/>
        <v>31.241283124128316</v>
      </c>
      <c r="W27" s="40">
        <f t="shared" si="10"/>
        <v>68.75871687587168</v>
      </c>
      <c r="X27" s="41">
        <v>308</v>
      </c>
      <c r="Y27" s="63">
        <f t="shared" si="11"/>
        <v>41.88311688311688</v>
      </c>
      <c r="Z27" s="77">
        <v>179</v>
      </c>
      <c r="AA27" s="63">
        <f t="shared" si="12"/>
        <v>58.11688311688312</v>
      </c>
      <c r="AB27" s="41">
        <v>251</v>
      </c>
      <c r="AC27" s="63">
        <f t="shared" si="13"/>
        <v>41.83266932270916</v>
      </c>
      <c r="AD27" s="73">
        <v>146</v>
      </c>
      <c r="AE27" s="63">
        <f t="shared" si="14"/>
        <v>58.16733067729084</v>
      </c>
    </row>
    <row r="28" spans="1:31" s="26" customFormat="1" ht="24.75" customHeight="1">
      <c r="A28" s="32" t="s">
        <v>48</v>
      </c>
      <c r="B28" s="41">
        <v>1432</v>
      </c>
      <c r="C28" s="61">
        <f t="shared" si="0"/>
        <v>50</v>
      </c>
      <c r="D28" s="73">
        <v>716</v>
      </c>
      <c r="E28" s="61">
        <f t="shared" si="1"/>
        <v>50</v>
      </c>
      <c r="F28" s="41">
        <v>829</v>
      </c>
      <c r="G28" s="40">
        <f t="shared" si="2"/>
        <v>50.180940892641736</v>
      </c>
      <c r="H28" s="38">
        <f t="shared" si="3"/>
        <v>413</v>
      </c>
      <c r="I28" s="46">
        <v>138</v>
      </c>
      <c r="J28" s="73">
        <v>275</v>
      </c>
      <c r="K28" s="40">
        <f t="shared" si="4"/>
        <v>49.819059107358264</v>
      </c>
      <c r="L28" s="42">
        <v>95</v>
      </c>
      <c r="M28" s="40">
        <f t="shared" si="5"/>
        <v>28.421052631578945</v>
      </c>
      <c r="N28" s="74">
        <v>68</v>
      </c>
      <c r="O28" s="40">
        <f t="shared" si="6"/>
        <v>71.57894736842105</v>
      </c>
      <c r="P28" s="41">
        <v>181</v>
      </c>
      <c r="Q28" s="40">
        <f t="shared" si="7"/>
        <v>23.20441988950276</v>
      </c>
      <c r="R28" s="78">
        <v>139</v>
      </c>
      <c r="S28" s="40">
        <f t="shared" si="8"/>
        <v>76.79558011049724</v>
      </c>
      <c r="T28" s="76">
        <v>1415</v>
      </c>
      <c r="U28" s="73">
        <v>707</v>
      </c>
      <c r="V28" s="40">
        <f t="shared" si="9"/>
        <v>50.03533568904594</v>
      </c>
      <c r="W28" s="40">
        <f t="shared" si="10"/>
        <v>49.96466431095406</v>
      </c>
      <c r="X28" s="41">
        <v>643</v>
      </c>
      <c r="Y28" s="63">
        <f t="shared" si="11"/>
        <v>55.05443234836703</v>
      </c>
      <c r="Z28" s="77">
        <v>289</v>
      </c>
      <c r="AA28" s="63">
        <f t="shared" si="12"/>
        <v>44.94556765163297</v>
      </c>
      <c r="AB28" s="41">
        <v>433</v>
      </c>
      <c r="AC28" s="63">
        <f t="shared" si="13"/>
        <v>54.04157043879908</v>
      </c>
      <c r="AD28" s="73">
        <v>199</v>
      </c>
      <c r="AE28" s="63">
        <f t="shared" si="14"/>
        <v>45.95842956120092</v>
      </c>
    </row>
    <row r="29" spans="27:30" ht="13.5">
      <c r="AA29" s="29"/>
      <c r="AB29" s="29"/>
      <c r="AC29" s="29"/>
      <c r="AD29" s="29"/>
    </row>
    <row r="30" spans="27:30" ht="13.5">
      <c r="AA30" s="29"/>
      <c r="AB30" s="29"/>
      <c r="AC30" s="29"/>
      <c r="AD30" s="29"/>
    </row>
    <row r="31" spans="27:30" ht="13.5">
      <c r="AA31" s="29"/>
      <c r="AB31" s="29"/>
      <c r="AC31" s="29"/>
      <c r="AD31" s="29"/>
    </row>
    <row r="32" spans="27:30" ht="13.5">
      <c r="AA32" s="29"/>
      <c r="AB32" s="29"/>
      <c r="AC32" s="29"/>
      <c r="AD32" s="29"/>
    </row>
    <row r="33" spans="27:30" ht="13.5">
      <c r="AA33" s="29"/>
      <c r="AB33" s="29"/>
      <c r="AC33" s="29"/>
      <c r="AD33" s="29"/>
    </row>
    <row r="34" spans="27:30" ht="13.5">
      <c r="AA34" s="29"/>
      <c r="AB34" s="29"/>
      <c r="AC34" s="29"/>
      <c r="AD34" s="29"/>
    </row>
    <row r="35" spans="27:30" ht="13.5">
      <c r="AA35" s="29"/>
      <c r="AB35" s="29"/>
      <c r="AC35" s="29"/>
      <c r="AD35" s="29"/>
    </row>
    <row r="36" spans="27:30" ht="13.5">
      <c r="AA36" s="29"/>
      <c r="AB36" s="29"/>
      <c r="AC36" s="29"/>
      <c r="AD36" s="29"/>
    </row>
    <row r="37" spans="27:30" ht="13.5">
      <c r="AA37" s="29"/>
      <c r="AB37" s="29"/>
      <c r="AC37" s="29"/>
      <c r="AD37" s="29"/>
    </row>
    <row r="38" spans="27:30" ht="13.5">
      <c r="AA38" s="29"/>
      <c r="AB38" s="29"/>
      <c r="AC38" s="29"/>
      <c r="AD38" s="29"/>
    </row>
    <row r="39" spans="27:30" ht="13.5">
      <c r="AA39" s="29"/>
      <c r="AB39" s="29"/>
      <c r="AC39" s="29"/>
      <c r="AD39" s="29"/>
    </row>
    <row r="40" spans="27:30" ht="13.5">
      <c r="AA40" s="29"/>
      <c r="AB40" s="29"/>
      <c r="AC40" s="29"/>
      <c r="AD40" s="29"/>
    </row>
    <row r="41" spans="27:30" ht="13.5">
      <c r="AA41" s="29"/>
      <c r="AB41" s="29"/>
      <c r="AC41" s="29"/>
      <c r="AD41" s="29"/>
    </row>
    <row r="42" spans="27:30" ht="13.5">
      <c r="AA42" s="29"/>
      <c r="AB42" s="29"/>
      <c r="AC42" s="29"/>
      <c r="AD42" s="29"/>
    </row>
    <row r="43" spans="27:30" ht="13.5">
      <c r="AA43" s="29"/>
      <c r="AB43" s="29"/>
      <c r="AC43" s="29"/>
      <c r="AD43" s="29"/>
    </row>
    <row r="44" spans="27:30" ht="13.5">
      <c r="AA44" s="29"/>
      <c r="AB44" s="29"/>
      <c r="AC44" s="29"/>
      <c r="AD44" s="29"/>
    </row>
    <row r="45" spans="27:30" ht="13.5">
      <c r="AA45" s="29"/>
      <c r="AB45" s="29"/>
      <c r="AC45" s="29"/>
      <c r="AD45" s="29"/>
    </row>
    <row r="46" spans="27:30" ht="13.5">
      <c r="AA46" s="29"/>
      <c r="AB46" s="29"/>
      <c r="AC46" s="29"/>
      <c r="AD46" s="29"/>
    </row>
    <row r="47" spans="27:30" ht="13.5">
      <c r="AA47" s="29"/>
      <c r="AB47" s="29"/>
      <c r="AC47" s="29"/>
      <c r="AD47" s="29"/>
    </row>
    <row r="48" spans="27:30" ht="13.5">
      <c r="AA48" s="29"/>
      <c r="AB48" s="29"/>
      <c r="AC48" s="29"/>
      <c r="AD48" s="29"/>
    </row>
    <row r="49" spans="27:30" ht="13.5">
      <c r="AA49" s="29"/>
      <c r="AB49" s="29"/>
      <c r="AC49" s="29"/>
      <c r="AD49" s="29"/>
    </row>
    <row r="50" spans="27:30" ht="13.5">
      <c r="AA50" s="29"/>
      <c r="AB50" s="29"/>
      <c r="AC50" s="29"/>
      <c r="AD50" s="29"/>
    </row>
    <row r="51" spans="27:30" ht="13.5">
      <c r="AA51" s="29"/>
      <c r="AB51" s="29"/>
      <c r="AC51" s="29"/>
      <c r="AD51" s="29"/>
    </row>
    <row r="52" spans="27:30" ht="13.5">
      <c r="AA52" s="29"/>
      <c r="AB52" s="29"/>
      <c r="AC52" s="29"/>
      <c r="AD52" s="29"/>
    </row>
    <row r="53" spans="27:30" ht="13.5">
      <c r="AA53" s="29"/>
      <c r="AB53" s="29"/>
      <c r="AC53" s="29"/>
      <c r="AD53" s="29"/>
    </row>
    <row r="54" spans="27:30" ht="13.5">
      <c r="AA54" s="29"/>
      <c r="AB54" s="29"/>
      <c r="AC54" s="29"/>
      <c r="AD54" s="29"/>
    </row>
    <row r="55" spans="27:30" ht="13.5">
      <c r="AA55" s="29"/>
      <c r="AB55" s="29"/>
      <c r="AC55" s="29"/>
      <c r="AD55" s="29"/>
    </row>
    <row r="56" spans="27:30" ht="13.5">
      <c r="AA56" s="29"/>
      <c r="AB56" s="29"/>
      <c r="AC56" s="29"/>
      <c r="AD56" s="29"/>
    </row>
    <row r="57" spans="27:30" ht="13.5">
      <c r="AA57" s="29"/>
      <c r="AB57" s="29"/>
      <c r="AC57" s="29"/>
      <c r="AD57" s="29"/>
    </row>
    <row r="58" spans="27:30" ht="13.5">
      <c r="AA58" s="29"/>
      <c r="AB58" s="29"/>
      <c r="AC58" s="29"/>
      <c r="AD58" s="29"/>
    </row>
    <row r="59" spans="27:30" ht="13.5">
      <c r="AA59" s="29"/>
      <c r="AB59" s="29"/>
      <c r="AC59" s="29"/>
      <c r="AD59" s="29"/>
    </row>
    <row r="60" spans="27:30" ht="13.5">
      <c r="AA60" s="29"/>
      <c r="AB60" s="29"/>
      <c r="AC60" s="29"/>
      <c r="AD60" s="29"/>
    </row>
    <row r="61" spans="27:30" ht="13.5">
      <c r="AA61" s="29"/>
      <c r="AB61" s="29"/>
      <c r="AC61" s="29"/>
      <c r="AD61" s="29"/>
    </row>
    <row r="62" spans="27:30" ht="13.5">
      <c r="AA62" s="29"/>
      <c r="AB62" s="29"/>
      <c r="AC62" s="29"/>
      <c r="AD62" s="29"/>
    </row>
    <row r="63" spans="27:30" ht="13.5">
      <c r="AA63" s="29"/>
      <c r="AB63" s="29"/>
      <c r="AC63" s="29"/>
      <c r="AD63" s="29"/>
    </row>
    <row r="64" spans="27:30" ht="13.5">
      <c r="AA64" s="29"/>
      <c r="AB64" s="29"/>
      <c r="AC64" s="29"/>
      <c r="AD64" s="29"/>
    </row>
    <row r="65" spans="27:30" ht="13.5">
      <c r="AA65" s="29"/>
      <c r="AB65" s="29"/>
      <c r="AC65" s="29"/>
      <c r="AD65" s="29"/>
    </row>
    <row r="66" spans="27:30" ht="13.5">
      <c r="AA66" s="29"/>
      <c r="AB66" s="29"/>
      <c r="AC66" s="29"/>
      <c r="AD66" s="29"/>
    </row>
    <row r="67" spans="27:30" ht="13.5">
      <c r="AA67" s="29"/>
      <c r="AB67" s="29"/>
      <c r="AC67" s="29"/>
      <c r="AD67" s="29"/>
    </row>
    <row r="68" spans="27:30" ht="13.5">
      <c r="AA68" s="29"/>
      <c r="AB68" s="29"/>
      <c r="AC68" s="29"/>
      <c r="AD68" s="29"/>
    </row>
    <row r="69" spans="27:30" ht="13.5">
      <c r="AA69" s="29"/>
      <c r="AB69" s="29"/>
      <c r="AC69" s="29"/>
      <c r="AD69" s="29"/>
    </row>
    <row r="70" spans="27:30" ht="13.5">
      <c r="AA70" s="29"/>
      <c r="AB70" s="29"/>
      <c r="AC70" s="29"/>
      <c r="AD70" s="29"/>
    </row>
    <row r="71" spans="27:30" ht="13.5">
      <c r="AA71" s="29"/>
      <c r="AB71" s="29"/>
      <c r="AC71" s="29"/>
      <c r="AD71" s="29"/>
    </row>
    <row r="72" spans="27:30" ht="13.5">
      <c r="AA72" s="29"/>
      <c r="AB72" s="29"/>
      <c r="AC72" s="29"/>
      <c r="AD72" s="29"/>
    </row>
    <row r="73" spans="27:30" ht="13.5">
      <c r="AA73" s="29"/>
      <c r="AB73" s="29"/>
      <c r="AC73" s="29"/>
      <c r="AD73" s="29"/>
    </row>
    <row r="74" spans="27:30" ht="13.5">
      <c r="AA74" s="29"/>
      <c r="AB74" s="29"/>
      <c r="AC74" s="29"/>
      <c r="AD74" s="29"/>
    </row>
    <row r="75" spans="27:30" ht="13.5">
      <c r="AA75" s="29"/>
      <c r="AB75" s="29"/>
      <c r="AC75" s="29"/>
      <c r="AD75" s="29"/>
    </row>
    <row r="76" spans="27:30" ht="13.5">
      <c r="AA76" s="29"/>
      <c r="AB76" s="29"/>
      <c r="AC76" s="29"/>
      <c r="AD76" s="29"/>
    </row>
    <row r="77" spans="27:30" ht="13.5">
      <c r="AA77" s="29"/>
      <c r="AB77" s="29"/>
      <c r="AC77" s="29"/>
      <c r="AD77" s="29"/>
    </row>
  </sheetData>
  <sheetProtection/>
  <mergeCells count="10">
    <mergeCell ref="T5:W5"/>
    <mergeCell ref="P5:S5"/>
    <mergeCell ref="AB5:AE5"/>
    <mergeCell ref="B1:S1"/>
    <mergeCell ref="B2:S2"/>
    <mergeCell ref="A5:A6"/>
    <mergeCell ref="B5:E5"/>
    <mergeCell ref="F5:K5"/>
    <mergeCell ref="L5:O5"/>
    <mergeCell ref="X5:AA5"/>
  </mergeCells>
  <printOptions horizontalCentered="1"/>
  <pageMargins left="0.03937007874015748" right="0" top="0" bottom="0" header="0.2362204724409449" footer="0.1968503937007874"/>
  <pageSetup fitToWidth="2" horizontalDpi="600" verticalDpi="600" orientation="landscape" paperSize="9" scale="78" r:id="rId1"/>
  <colBreaks count="1" manualBreakCount="1">
    <brk id="1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Statist</cp:lastModifiedBy>
  <cp:lastPrinted>2019-06-18T06:45:28Z</cp:lastPrinted>
  <dcterms:created xsi:type="dcterms:W3CDTF">2017-12-13T08:08:22Z</dcterms:created>
  <dcterms:modified xsi:type="dcterms:W3CDTF">2019-06-18T06:45:55Z</dcterms:modified>
  <cp:category/>
  <cp:version/>
  <cp:contentType/>
  <cp:contentStatus/>
</cp:coreProperties>
</file>