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5" tabRatio="601" activeTab="0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'!$A$1:$K$33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<sst xmlns="http://schemas.openxmlformats.org/spreadsheetml/2006/main" count="74" uniqueCount="65">
  <si>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х</t>
  </si>
  <si>
    <t>учасникам АТО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</si>
  <si>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</si>
  <si>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</si>
  <si>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</si>
  <si>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</si>
  <si>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</si>
  <si>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</si>
  <si>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</si>
  <si>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</si>
  <si>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</si>
  <si>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</si>
  <si>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</si>
  <si>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</si>
  <si>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</si>
  <si>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</si>
  <si>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</si>
  <si>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</si>
  <si>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</si>
  <si>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</si>
  <si>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</si>
  <si>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</si>
  <si>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</si>
  <si>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</si>
  <si>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</si>
  <si>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</si>
  <si>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</si>
  <si>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Веселівський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</si>
  <si>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</si>
  <si>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</si>
  <si>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</si>
  <si>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</si>
  <si>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Новомиколаївський РЦЗ</t>
  </si>
  <si>
    <t>Приазовський РЦЗ</t>
  </si>
  <si>
    <t>Приморський РЦЗ</t>
  </si>
  <si>
    <t>Розівський РЦЗ</t>
  </si>
  <si>
    <t>Якимівський РЦЗ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</si>
  <si>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</si>
  <si>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</si>
  <si>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</si>
  <si>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</si>
  <si>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</si>
  <si>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</si>
  <si>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</si>
  <si>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 + 670 грн.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</si>
  <si>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</si>
  <si>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</si>
  <si>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Усього за                       2015 - 2018 рр.</t>
  </si>
  <si>
    <t>Проходили професійне навчання, осіб</t>
  </si>
  <si>
    <t>з них, шляхом виплати одноразової допомоги по безробіттю.осіб</t>
  </si>
  <si>
    <t>Токмацька філія</t>
  </si>
  <si>
    <t>К-Дніпровська філія</t>
  </si>
  <si>
    <t>Пологівська філія</t>
  </si>
  <si>
    <t>на кінець</t>
  </si>
  <si>
    <t xml:space="preserve">  січень -травень  2017 р.</t>
  </si>
  <si>
    <t xml:space="preserve"> січень - травень  2018 р.</t>
  </si>
  <si>
    <t xml:space="preserve">Станом на 1 червня 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</si>
  <si>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</si>
  <si>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</si>
  <si>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</si>
  <si>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</si>
  <si>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</si>
  <si>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</si>
  <si>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 xml:space="preserve"> + 665 грн.</t>
  </si>
  <si>
    <t>Інформація щодо надання послуг Запорізькою обласною службою зайнятості учасникам АТО у січні-травні 2018 року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</si>
</sst>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color indexed="8"/>
      <name val="Times New Roman"/>
      <family val="1"/>
    </font>
    <font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</borders>
  <cellStyleXfs count="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510" applyFont="1">
      <alignment/>
      <protection/>
    </xf>
    <xf numFmtId="0" fontId="23" fillId="0" borderId="0" xfId="510" applyFont="1" applyAlignment="1">
      <alignment horizontal="center" vertical="center" wrapText="1"/>
      <protection/>
    </xf>
    <xf numFmtId="0" fontId="27" fillId="14" borderId="3" xfId="511" applyFont="1" applyFill="1" applyBorder="1" applyAlignment="1">
      <alignment horizontal="left" vertical="center" wrapText="1"/>
      <protection/>
    </xf>
    <xf numFmtId="0" fontId="30" fillId="0" borderId="0" xfId="511" applyFont="1" applyAlignment="1">
      <alignment vertical="center" wrapText="1"/>
      <protection/>
    </xf>
    <xf numFmtId="0" fontId="25" fillId="0" borderId="0" xfId="511" applyFont="1" applyAlignment="1">
      <alignment vertical="center" wrapText="1"/>
      <protection/>
    </xf>
    <xf numFmtId="3" fontId="25" fillId="0" borderId="0" xfId="510" applyNumberFormat="1" applyFont="1">
      <alignment/>
      <protection/>
    </xf>
    <xf numFmtId="0" fontId="23" fillId="0" borderId="3" xfId="510" applyFont="1" applyBorder="1" applyAlignment="1">
      <alignment horizontal="center" vertical="center" wrapText="1"/>
      <protection/>
    </xf>
    <xf numFmtId="0" fontId="48" fillId="0" borderId="0" xfId="510" applyFont="1" applyAlignment="1">
      <alignment horizontal="right" wrapText="1"/>
      <protection/>
    </xf>
    <xf numFmtId="0" fontId="23" fillId="0" borderId="20" xfId="510" applyFont="1" applyBorder="1" applyAlignment="1">
      <alignment horizontal="center" vertical="center" wrapText="1"/>
      <protection/>
    </xf>
    <xf numFmtId="0" fontId="23" fillId="0" borderId="21" xfId="510" applyFont="1" applyBorder="1" applyAlignment="1">
      <alignment horizontal="center" vertical="center" wrapText="1"/>
      <protection/>
    </xf>
    <xf numFmtId="0" fontId="31" fillId="0" borderId="22" xfId="510" applyFont="1" applyBorder="1" applyAlignment="1">
      <alignment horizontal="center" vertical="center" wrapText="1"/>
      <protection/>
    </xf>
    <xf numFmtId="0" fontId="31" fillId="0" borderId="3" xfId="510" applyFont="1" applyBorder="1" applyAlignment="1">
      <alignment horizontal="center" vertical="center" wrapText="1"/>
      <protection/>
    </xf>
    <xf numFmtId="185" fontId="32" fillId="0" borderId="3" xfId="511" applyNumberFormat="1" applyFont="1" applyBorder="1" applyAlignment="1">
      <alignment horizontal="center" vertical="center" wrapText="1"/>
      <protection/>
    </xf>
    <xf numFmtId="0" fontId="32" fillId="14" borderId="3" xfId="511" applyFont="1" applyFill="1" applyBorder="1" applyAlignment="1">
      <alignment horizontal="left" vertical="center" wrapText="1" indent="2"/>
      <protection/>
    </xf>
    <xf numFmtId="0" fontId="33" fillId="14" borderId="20" xfId="511" applyFont="1" applyFill="1" applyBorder="1" applyAlignment="1">
      <alignment horizontal="center" vertical="center" wrapText="1"/>
      <protection/>
    </xf>
    <xf numFmtId="0" fontId="49" fillId="14" borderId="3" xfId="511" applyFont="1" applyFill="1" applyBorder="1" applyAlignment="1">
      <alignment horizontal="left" vertical="center" wrapText="1"/>
      <protection/>
    </xf>
    <xf numFmtId="0" fontId="23" fillId="14" borderId="3" xfId="511" applyFont="1" applyFill="1" applyBorder="1" applyAlignment="1">
      <alignment vertical="center" wrapText="1"/>
      <protection/>
    </xf>
    <xf numFmtId="186" fontId="23" fillId="14" borderId="3" xfId="511" applyNumberFormat="1" applyFont="1" applyFill="1" applyBorder="1" applyAlignment="1">
      <alignment horizontal="center" vertical="center" wrapText="1"/>
      <protection/>
    </xf>
    <xf numFmtId="0" fontId="23" fillId="14" borderId="3" xfId="510" applyFont="1" applyFill="1" applyBorder="1" applyAlignment="1">
      <alignment horizontal="center" vertical="center"/>
      <protection/>
    </xf>
    <xf numFmtId="3" fontId="23" fillId="14" borderId="3" xfId="510" applyNumberFormat="1" applyFont="1" applyFill="1" applyBorder="1" applyAlignment="1">
      <alignment horizontal="center" vertical="center" wrapText="1"/>
      <protection/>
    </xf>
    <xf numFmtId="0" fontId="27" fillId="14" borderId="3" xfId="511" applyFont="1" applyFill="1" applyBorder="1" applyAlignment="1">
      <alignment vertical="center" wrapText="1"/>
      <protection/>
    </xf>
    <xf numFmtId="0" fontId="49" fillId="14" borderId="3" xfId="511" applyFont="1" applyFill="1" applyBorder="1" applyAlignment="1">
      <alignment vertical="center" wrapText="1"/>
      <protection/>
    </xf>
    <xf numFmtId="3" fontId="49" fillId="0" borderId="3" xfId="511" applyNumberFormat="1" applyFont="1" applyFill="1" applyBorder="1" applyAlignment="1">
      <alignment horizontal="center" vertical="center" wrapText="1"/>
      <protection/>
    </xf>
    <xf numFmtId="3" fontId="49" fillId="0" borderId="23" xfId="511" applyNumberFormat="1" applyFont="1" applyFill="1" applyBorder="1" applyAlignment="1">
      <alignment horizontal="center" vertical="center" wrapText="1"/>
      <protection/>
    </xf>
    <xf numFmtId="185" fontId="25" fillId="0" borderId="0" xfId="511" applyNumberFormat="1" applyFont="1" applyAlignment="1">
      <alignment vertical="center" wrapText="1"/>
      <protection/>
    </xf>
    <xf numFmtId="3" fontId="27" fillId="0" borderId="24" xfId="511" applyNumberFormat="1" applyFont="1" applyFill="1" applyBorder="1" applyAlignment="1">
      <alignment horizontal="center" vertical="center" wrapText="1"/>
      <protection/>
    </xf>
    <xf numFmtId="3" fontId="27" fillId="0" borderId="3" xfId="511" applyNumberFormat="1" applyFont="1" applyFill="1" applyBorder="1" applyAlignment="1">
      <alignment horizontal="center" vertical="center" wrapText="1"/>
      <protection/>
    </xf>
    <xf numFmtId="1" fontId="56" fillId="0" borderId="3" xfId="509" applyNumberFormat="1" applyFont="1" applyFill="1" applyBorder="1" applyAlignment="1" applyProtection="1">
      <alignment horizontal="left" wrapText="1"/>
      <protection locked="0"/>
    </xf>
    <xf numFmtId="1" fontId="57" fillId="0" borderId="3" xfId="509" applyNumberFormat="1" applyFont="1" applyFill="1" applyBorder="1" applyAlignment="1" applyProtection="1">
      <alignment vertical="center"/>
      <protection locked="0"/>
    </xf>
    <xf numFmtId="3" fontId="59" fillId="0" borderId="3" xfId="0" applyNumberFormat="1" applyFont="1" applyFill="1" applyBorder="1" applyAlignment="1">
      <alignment horizontal="center"/>
    </xf>
    <xf numFmtId="3" fontId="32" fillId="0" borderId="24" xfId="511" applyNumberFormat="1" applyFont="1" applyFill="1" applyBorder="1" applyAlignment="1">
      <alignment horizontal="center" vertical="center" wrapText="1"/>
      <protection/>
    </xf>
    <xf numFmtId="3" fontId="49" fillId="0" borderId="24" xfId="511" applyNumberFormat="1" applyFont="1" applyFill="1" applyBorder="1" applyAlignment="1">
      <alignment horizontal="center" vertical="center" wrapText="1"/>
      <protection/>
    </xf>
    <xf numFmtId="3" fontId="32" fillId="0" borderId="3" xfId="511" applyNumberFormat="1" applyFont="1" applyFill="1" applyBorder="1" applyAlignment="1">
      <alignment horizontal="center" vertical="center" wrapText="1"/>
      <protection/>
    </xf>
    <xf numFmtId="1" fontId="23" fillId="14" borderId="3" xfId="510" applyNumberFormat="1" applyFont="1" applyFill="1" applyBorder="1" applyAlignment="1">
      <alignment horizontal="center" vertical="center"/>
      <protection/>
    </xf>
    <xf numFmtId="3" fontId="27" fillId="0" borderId="23" xfId="511" applyNumberFormat="1" applyFont="1" applyFill="1" applyBorder="1" applyAlignment="1">
      <alignment horizontal="center" vertical="center" wrapText="1"/>
      <protection/>
    </xf>
    <xf numFmtId="3" fontId="27" fillId="14" borderId="20" xfId="511" applyNumberFormat="1" applyFont="1" applyFill="1" applyBorder="1" applyAlignment="1">
      <alignment horizontal="center" vertical="center" wrapText="1"/>
      <protection/>
    </xf>
    <xf numFmtId="0" fontId="23" fillId="0" borderId="22" xfId="510" applyFont="1" applyBorder="1" applyAlignment="1">
      <alignment horizontal="center" vertical="center" wrapText="1"/>
      <protection/>
    </xf>
    <xf numFmtId="0" fontId="25" fillId="0" borderId="0" xfId="510" applyFont="1" applyFill="1">
      <alignment/>
      <protection/>
    </xf>
    <xf numFmtId="0" fontId="46" fillId="0" borderId="0" xfId="510" applyFont="1" applyFill="1" applyAlignment="1">
      <alignment vertical="top"/>
      <protection/>
    </xf>
    <xf numFmtId="1" fontId="57" fillId="0" borderId="3" xfId="509" applyNumberFormat="1" applyFont="1" applyFill="1" applyBorder="1" applyAlignment="1" applyProtection="1">
      <alignment horizontal="center" vertical="center" wrapText="1"/>
      <protection/>
    </xf>
    <xf numFmtId="0" fontId="23" fillId="14" borderId="0" xfId="511" applyFont="1" applyFill="1" applyBorder="1" applyAlignment="1">
      <alignment horizontal="center" vertical="center" wrapText="1"/>
      <protection/>
    </xf>
    <xf numFmtId="1" fontId="51" fillId="0" borderId="0" xfId="508" applyNumberFormat="1" applyFont="1" applyFill="1" applyBorder="1" applyAlignment="1" applyProtection="1">
      <alignment/>
      <protection locked="0"/>
    </xf>
    <xf numFmtId="1" fontId="24" fillId="14" borderId="0" xfId="508" applyNumberFormat="1" applyFont="1" applyFill="1" applyAlignment="1" applyProtection="1">
      <alignment wrapText="1"/>
      <protection locked="0"/>
    </xf>
    <xf numFmtId="1" fontId="25" fillId="0" borderId="0" xfId="508" applyNumberFormat="1" applyFont="1" applyFill="1" applyProtection="1">
      <alignment/>
      <protection locked="0"/>
    </xf>
    <xf numFmtId="1" fontId="49" fillId="0" borderId="0" xfId="508" applyNumberFormat="1" applyFont="1" applyFill="1" applyProtection="1">
      <alignment/>
      <protection locked="0"/>
    </xf>
    <xf numFmtId="1" fontId="52" fillId="0" borderId="0" xfId="508" applyNumberFormat="1" applyFont="1" applyFill="1" applyBorder="1" applyAlignment="1" applyProtection="1">
      <alignment/>
      <protection locked="0"/>
    </xf>
    <xf numFmtId="1" fontId="53" fillId="0" borderId="0" xfId="508" applyNumberFormat="1" applyFont="1" applyFill="1" applyAlignment="1" applyProtection="1">
      <alignment horizontal="center"/>
      <protection locked="0"/>
    </xf>
    <xf numFmtId="1" fontId="25" fillId="0" borderId="0" xfId="508" applyNumberFormat="1" applyFont="1" applyFill="1" applyBorder="1" applyAlignment="1" applyProtection="1">
      <alignment horizontal="center"/>
      <protection locked="0"/>
    </xf>
    <xf numFmtId="1" fontId="54" fillId="0" borderId="0" xfId="508" applyNumberFormat="1" applyFont="1" applyFill="1" applyBorder="1" applyAlignment="1" applyProtection="1">
      <alignment horizontal="right"/>
      <protection locked="0"/>
    </xf>
    <xf numFmtId="1" fontId="27" fillId="0" borderId="25" xfId="508" applyNumberFormat="1" applyFont="1" applyFill="1" applyBorder="1" applyAlignment="1" applyProtection="1">
      <alignment horizontal="center"/>
      <protection locked="0"/>
    </xf>
    <xf numFmtId="1" fontId="57" fillId="0" borderId="3" xfId="508" applyNumberFormat="1" applyFont="1" applyFill="1" applyBorder="1" applyAlignment="1" applyProtection="1">
      <alignment horizontal="center" vertical="center" wrapText="1"/>
      <protection/>
    </xf>
    <xf numFmtId="1" fontId="57" fillId="0" borderId="3" xfId="508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8" applyNumberFormat="1" applyFont="1" applyFill="1" applyBorder="1" applyAlignment="1" applyProtection="1">
      <alignment horizontal="center"/>
      <protection/>
    </xf>
    <xf numFmtId="1" fontId="58" fillId="14" borderId="3" xfId="508" applyNumberFormat="1" applyFont="1" applyFill="1" applyBorder="1" applyAlignment="1" applyProtection="1">
      <alignment horizontal="center"/>
      <protection/>
    </xf>
    <xf numFmtId="1" fontId="58" fillId="0" borderId="0" xfId="508" applyNumberFormat="1" applyFont="1" applyFill="1" applyProtection="1">
      <alignment/>
      <protection locked="0"/>
    </xf>
    <xf numFmtId="3" fontId="56" fillId="14" borderId="3" xfId="508" applyNumberFormat="1" applyFont="1" applyFill="1" applyBorder="1" applyAlignment="1" applyProtection="1">
      <alignment horizontal="center"/>
      <protection/>
    </xf>
    <xf numFmtId="1" fontId="56" fillId="0" borderId="0" xfId="508" applyNumberFormat="1" applyFont="1" applyFill="1" applyBorder="1" applyAlignment="1" applyProtection="1">
      <alignment vertical="center"/>
      <protection locked="0"/>
    </xf>
    <xf numFmtId="3" fontId="57" fillId="14" borderId="3" xfId="508" applyNumberFormat="1" applyFont="1" applyFill="1" applyBorder="1" applyAlignment="1" applyProtection="1">
      <alignment horizontal="center" vertical="center"/>
      <protection locked="0"/>
    </xf>
    <xf numFmtId="3" fontId="57" fillId="14" borderId="3" xfId="508" applyNumberFormat="1" applyFont="1" applyFill="1" applyBorder="1" applyAlignment="1" applyProtection="1">
      <alignment horizontal="center" vertical="center"/>
      <protection/>
    </xf>
    <xf numFmtId="1" fontId="49" fillId="0" borderId="0" xfId="508" applyNumberFormat="1" applyFont="1" applyFill="1" applyBorder="1" applyAlignment="1" applyProtection="1">
      <alignment horizontal="right"/>
      <protection locked="0"/>
    </xf>
    <xf numFmtId="1" fontId="22" fillId="0" borderId="0" xfId="508" applyNumberFormat="1" applyFont="1" applyFill="1" applyBorder="1" applyAlignment="1" applyProtection="1">
      <alignment horizontal="right"/>
      <protection locked="0"/>
    </xf>
    <xf numFmtId="1" fontId="22" fillId="0" borderId="0" xfId="50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8" applyNumberFormat="1" applyFont="1" applyFill="1" applyBorder="1" applyAlignment="1" applyProtection="1">
      <alignment horizontal="right"/>
      <protection locked="0"/>
    </xf>
    <xf numFmtId="0" fontId="57" fillId="0" borderId="3" xfId="471" applyFont="1" applyFill="1" applyBorder="1">
      <alignment/>
      <protection/>
    </xf>
    <xf numFmtId="2" fontId="57" fillId="0" borderId="3" xfId="471" applyNumberFormat="1" applyFont="1" applyFill="1" applyBorder="1" applyAlignment="1">
      <alignment horizontal="left" vertical="center"/>
      <protection/>
    </xf>
    <xf numFmtId="3" fontId="57" fillId="0" borderId="3" xfId="508" applyNumberFormat="1" applyFont="1" applyFill="1" applyBorder="1" applyAlignment="1" applyProtection="1">
      <alignment horizontal="center" vertical="center"/>
      <protection locked="0"/>
    </xf>
    <xf numFmtId="3" fontId="57" fillId="0" borderId="3" xfId="508" applyNumberFormat="1" applyFont="1" applyFill="1" applyBorder="1" applyAlignment="1" applyProtection="1">
      <alignment horizontal="center" vertical="center"/>
      <protection/>
    </xf>
    <xf numFmtId="3" fontId="57" fillId="0" borderId="3" xfId="507" applyNumberFormat="1" applyFont="1" applyFill="1" applyBorder="1" applyAlignment="1" applyProtection="1">
      <alignment horizontal="center" vertical="center"/>
      <protection locked="0"/>
    </xf>
    <xf numFmtId="3" fontId="57" fillId="0" borderId="3" xfId="507" applyNumberFormat="1" applyFont="1" applyFill="1" applyBorder="1" applyAlignment="1" applyProtection="1">
      <alignment horizontal="center" vertical="center"/>
      <protection/>
    </xf>
    <xf numFmtId="1" fontId="57" fillId="0" borderId="3" xfId="507" applyNumberFormat="1" applyFont="1" applyFill="1" applyBorder="1" applyAlignment="1" applyProtection="1">
      <alignment horizontal="center" vertical="center"/>
      <protection locked="0"/>
    </xf>
    <xf numFmtId="186" fontId="23" fillId="0" borderId="3" xfId="511" applyNumberFormat="1" applyFont="1" applyFill="1" applyBorder="1" applyAlignment="1">
      <alignment horizontal="center" vertical="center" wrapText="1"/>
      <protection/>
    </xf>
    <xf numFmtId="0" fontId="31" fillId="0" borderId="3" xfId="511" applyFont="1" applyFill="1" applyBorder="1" applyAlignment="1">
      <alignment horizontal="center" vertical="center" wrapText="1"/>
      <protection/>
    </xf>
    <xf numFmtId="1" fontId="23" fillId="0" borderId="3" xfId="510" applyNumberFormat="1" applyFont="1" applyFill="1" applyBorder="1" applyAlignment="1">
      <alignment horizontal="center" vertical="center"/>
      <protection/>
    </xf>
    <xf numFmtId="185" fontId="29" fillId="0" borderId="3" xfId="510" applyNumberFormat="1" applyFont="1" applyFill="1" applyBorder="1" applyAlignment="1">
      <alignment horizontal="center" vertical="center"/>
      <protection/>
    </xf>
    <xf numFmtId="0" fontId="29" fillId="0" borderId="3" xfId="510" applyFont="1" applyFill="1" applyBorder="1" applyAlignment="1">
      <alignment horizontal="center" vertical="center"/>
      <protection/>
    </xf>
    <xf numFmtId="3" fontId="23" fillId="0" borderId="3" xfId="510" applyNumberFormat="1" applyFont="1" applyFill="1" applyBorder="1" applyAlignment="1">
      <alignment horizontal="center" vertical="center"/>
      <protection/>
    </xf>
    <xf numFmtId="49" fontId="50" fillId="0" borderId="3" xfId="510" applyNumberFormat="1" applyFont="1" applyFill="1" applyBorder="1" applyAlignment="1">
      <alignment horizontal="center" vertical="center"/>
      <protection/>
    </xf>
    <xf numFmtId="3" fontId="23" fillId="0" borderId="3" xfId="511" applyNumberFormat="1" applyFont="1" applyFill="1" applyBorder="1" applyAlignment="1">
      <alignment horizontal="center" vertical="center" wrapText="1"/>
      <protection/>
    </xf>
    <xf numFmtId="3" fontId="23" fillId="0" borderId="23" xfId="511" applyNumberFormat="1" applyFont="1" applyFill="1" applyBorder="1" applyAlignment="1">
      <alignment horizontal="center" vertical="center" wrapText="1"/>
      <protection/>
    </xf>
    <xf numFmtId="0" fontId="31" fillId="0" borderId="20" xfId="511" applyFont="1" applyFill="1" applyBorder="1" applyAlignment="1">
      <alignment horizontal="center" vertical="center" wrapText="1"/>
      <protection/>
    </xf>
    <xf numFmtId="0" fontId="23" fillId="0" borderId="26" xfId="510" applyFont="1" applyFill="1" applyBorder="1" applyAlignment="1">
      <alignment horizontal="center" vertical="center" wrapText="1"/>
      <protection/>
    </xf>
    <xf numFmtId="0" fontId="23" fillId="0" borderId="3" xfId="510" applyFont="1" applyFill="1" applyBorder="1" applyAlignment="1">
      <alignment horizontal="center" vertical="center" wrapText="1"/>
      <protection/>
    </xf>
    <xf numFmtId="0" fontId="23" fillId="0" borderId="22" xfId="510" applyFont="1" applyBorder="1" applyAlignment="1">
      <alignment horizontal="left" vertical="center"/>
      <protection/>
    </xf>
    <xf numFmtId="0" fontId="23" fillId="0" borderId="21" xfId="510" applyFont="1" applyBorder="1" applyAlignment="1">
      <alignment horizontal="left" vertical="center"/>
      <protection/>
    </xf>
    <xf numFmtId="0" fontId="23" fillId="0" borderId="22" xfId="510" applyFont="1" applyBorder="1" applyAlignment="1">
      <alignment horizontal="left" vertical="center" wrapText="1"/>
      <protection/>
    </xf>
    <xf numFmtId="0" fontId="23" fillId="0" borderId="21" xfId="510" applyFont="1" applyBorder="1" applyAlignment="1">
      <alignment horizontal="left" vertical="center" wrapText="1"/>
      <protection/>
    </xf>
    <xf numFmtId="0" fontId="60" fillId="0" borderId="0" xfId="510" applyFont="1" applyFill="1" applyAlignment="1">
      <alignment horizontal="center" vertical="center"/>
      <protection/>
    </xf>
    <xf numFmtId="0" fontId="47" fillId="0" borderId="0" xfId="510" applyFont="1" applyFill="1" applyAlignment="1">
      <alignment horizontal="center" vertical="center" wrapText="1"/>
      <protection/>
    </xf>
    <xf numFmtId="0" fontId="23" fillId="14" borderId="22" xfId="511" applyFont="1" applyFill="1" applyBorder="1" applyAlignment="1">
      <alignment horizontal="center" vertical="center" wrapText="1"/>
      <protection/>
    </xf>
    <xf numFmtId="0" fontId="23" fillId="14" borderId="21" xfId="511" applyFont="1" applyFill="1" applyBorder="1" applyAlignment="1">
      <alignment horizontal="center" vertical="center" wrapText="1"/>
      <protection/>
    </xf>
    <xf numFmtId="186" fontId="28" fillId="14" borderId="24" xfId="511" applyNumberFormat="1" applyFont="1" applyFill="1" applyBorder="1" applyAlignment="1">
      <alignment horizontal="center" vertical="center" wrapText="1"/>
      <protection/>
    </xf>
    <xf numFmtId="1" fontId="23" fillId="0" borderId="0" xfId="508" applyNumberFormat="1" applyFont="1" applyFill="1" applyAlignment="1" applyProtection="1">
      <alignment horizontal="center" vertical="center" wrapText="1"/>
      <protection locked="0"/>
    </xf>
    <xf numFmtId="3" fontId="32" fillId="0" borderId="26" xfId="511" applyNumberFormat="1" applyFont="1" applyFill="1" applyBorder="1" applyAlignment="1">
      <alignment horizontal="center" vertical="center" wrapText="1"/>
      <protection/>
    </xf>
    <xf numFmtId="1" fontId="23" fillId="0" borderId="21" xfId="510" applyNumberFormat="1" applyFont="1" applyFill="1" applyBorder="1" applyAlignment="1">
      <alignment horizontal="center" vertical="center"/>
      <protection/>
    </xf>
    <xf numFmtId="3" fontId="23" fillId="0" borderId="21" xfId="510" applyNumberFormat="1" applyFont="1" applyFill="1" applyBorder="1" applyAlignment="1">
      <alignment horizontal="center" vertical="center"/>
      <protection/>
    </xf>
    <xf numFmtId="185" fontId="29" fillId="0" borderId="20" xfId="510" applyNumberFormat="1" applyFont="1" applyFill="1" applyBorder="1" applyAlignment="1">
      <alignment horizontal="center" vertical="center"/>
      <protection/>
    </xf>
    <xf numFmtId="0" fontId="29" fillId="0" borderId="20" xfId="510" applyFont="1" applyFill="1" applyBorder="1" applyAlignment="1">
      <alignment horizontal="center" vertical="center"/>
      <protection/>
    </xf>
    <xf numFmtId="49" fontId="29" fillId="0" borderId="20" xfId="510" applyNumberFormat="1" applyFont="1" applyFill="1" applyBorder="1" applyAlignment="1">
      <alignment horizontal="center" vertical="center"/>
      <protection/>
    </xf>
  </cellXfs>
  <cellStyles count="54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Percent" xfId="430"/>
    <cellStyle name="Вывод" xfId="431"/>
    <cellStyle name="Вывод 2" xfId="432"/>
    <cellStyle name="Вывод 3" xfId="433"/>
    <cellStyle name="Вывод_П_1" xfId="434"/>
    <cellStyle name="Вычисление" xfId="435"/>
    <cellStyle name="Вычисление 2" xfId="436"/>
    <cellStyle name="Вычисление 3" xfId="437"/>
    <cellStyle name="Вычисление_П_1" xfId="438"/>
    <cellStyle name="Гиперссылка 2" xfId="439"/>
    <cellStyle name="Гиперссылка 3" xfId="440"/>
    <cellStyle name="Currency" xfId="441"/>
    <cellStyle name="Currency [0]" xfId="442"/>
    <cellStyle name="Грошовий 2" xfId="443"/>
    <cellStyle name="Добре" xfId="444"/>
    <cellStyle name="Добре 2" xfId="445"/>
    <cellStyle name="Заголовок 1" xfId="446"/>
    <cellStyle name="Заголовок 1 2" xfId="447"/>
    <cellStyle name="Заголовок 1 3" xfId="448"/>
    <cellStyle name="Заголовок 2" xfId="449"/>
    <cellStyle name="Заголовок 2 2" xfId="450"/>
    <cellStyle name="Заголовок 2 3" xfId="451"/>
    <cellStyle name="Заголовок 3" xfId="452"/>
    <cellStyle name="Заголовок 3 2" xfId="453"/>
    <cellStyle name="Заголовок 3 3" xfId="454"/>
    <cellStyle name="Заголовок 4" xfId="455"/>
    <cellStyle name="Заголовок 4 2" xfId="456"/>
    <cellStyle name="Заголовок 4 3" xfId="457"/>
    <cellStyle name="Звичайний 2" xfId="458"/>
    <cellStyle name="Звичайний 2 2" xfId="459"/>
    <cellStyle name="Звичайний 2_Випускники ВНЗ" xfId="460"/>
    <cellStyle name="Звичайний 3" xfId="461"/>
    <cellStyle name="Звичайний 3 2" xfId="462"/>
    <cellStyle name="Звичайний 4" xfId="463"/>
    <cellStyle name="Звичайний 4 2" xfId="464"/>
    <cellStyle name="Звичайний 5" xfId="465"/>
    <cellStyle name="Звичайний 5 2" xfId="466"/>
    <cellStyle name="Звичайний 5 3" xfId="467"/>
    <cellStyle name="Звичайний 5_портал_АТО_01_фил" xfId="468"/>
    <cellStyle name="Звичайний 6" xfId="469"/>
    <cellStyle name="Звичайний 7" xfId="470"/>
    <cellStyle name="Звичайний_отримДБ_динам" xfId="471"/>
    <cellStyle name="Зв'язана клітинка" xfId="472"/>
    <cellStyle name="Зв'язана клітинка 2" xfId="473"/>
    <cellStyle name="Итог" xfId="474"/>
    <cellStyle name="Итог 2" xfId="475"/>
    <cellStyle name="Итог 3" xfId="476"/>
    <cellStyle name="Итог_П_1" xfId="477"/>
    <cellStyle name="Контрольна клітинка" xfId="478"/>
    <cellStyle name="Контрольна клітинка 2" xfId="479"/>
    <cellStyle name="Контрольная ячейка" xfId="480"/>
    <cellStyle name="Контрольная ячейка 2" xfId="481"/>
    <cellStyle name="Контрольная ячейка 3" xfId="482"/>
    <cellStyle name="Контрольная ячейка_П_1" xfId="483"/>
    <cellStyle name="Назва" xfId="484"/>
    <cellStyle name="Назва 2" xfId="485"/>
    <cellStyle name="Название" xfId="486"/>
    <cellStyle name="Название 2" xfId="487"/>
    <cellStyle name="Название 3" xfId="488"/>
    <cellStyle name="Нейтральный" xfId="489"/>
    <cellStyle name="Нейтральный 2" xfId="490"/>
    <cellStyle name="Нейтральный 3" xfId="491"/>
    <cellStyle name="Обчислення" xfId="492"/>
    <cellStyle name="Обчислення 2" xfId="493"/>
    <cellStyle name="Обчислення_П_1" xfId="494"/>
    <cellStyle name="Обычный 2" xfId="495"/>
    <cellStyle name="Обычный 2 2" xfId="496"/>
    <cellStyle name="Обычный 2 3" xfId="497"/>
    <cellStyle name="Обычный 2 4" xfId="498"/>
    <cellStyle name="Обычный 2_портал_АТО_01_фил" xfId="499"/>
    <cellStyle name="Обычный 3" xfId="500"/>
    <cellStyle name="Обычный 3 2" xfId="501"/>
    <cellStyle name="Обычный 4" xfId="502"/>
    <cellStyle name="Обычный 5" xfId="503"/>
    <cellStyle name="Обычный 6" xfId="504"/>
    <cellStyle name="Обычный 7" xfId="505"/>
    <cellStyle name="Обычный 8" xfId="506"/>
    <cellStyle name="Обычный 9" xfId="507"/>
    <cellStyle name="Обычный 9_портал_АТО_01_фил" xfId="508"/>
    <cellStyle name="Обычный_06" xfId="509"/>
    <cellStyle name="Обычный_4 категории вмесмте СОЦ_УРАЗЛИВІ__ТАБО_4 категорії Квота!!!_2014 рік" xfId="510"/>
    <cellStyle name="Обычный_Перевірка_Молодь_до 18 років" xfId="511"/>
    <cellStyle name="Підсумок" xfId="512"/>
    <cellStyle name="Підсумок 2" xfId="513"/>
    <cellStyle name="Підсумок_П_1" xfId="514"/>
    <cellStyle name="Плохой" xfId="515"/>
    <cellStyle name="Плохой 2" xfId="516"/>
    <cellStyle name="Плохой 3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римечание" xfId="523"/>
    <cellStyle name="Примечание 2" xfId="524"/>
    <cellStyle name="Примечание 3" xfId="525"/>
    <cellStyle name="Примечание_П_1" xfId="526"/>
    <cellStyle name="Примітка" xfId="527"/>
    <cellStyle name="Примітка 2" xfId="528"/>
    <cellStyle name="Примітка_П_1" xfId="529"/>
    <cellStyle name="Результат" xfId="530"/>
    <cellStyle name="Связанная ячейка" xfId="531"/>
    <cellStyle name="Связанная ячейка 2" xfId="532"/>
    <cellStyle name="Связанная ячейка 3" xfId="533"/>
    <cellStyle name="Связанная ячейка_П_1" xfId="534"/>
    <cellStyle name="Середній" xfId="535"/>
    <cellStyle name="Середній 2" xfId="536"/>
    <cellStyle name="Стиль 1" xfId="537"/>
    <cellStyle name="Стиль 1 2" xfId="538"/>
    <cellStyle name="Текст попередження" xfId="539"/>
    <cellStyle name="Текст попередження 2" xfId="540"/>
    <cellStyle name="Текст пояснення" xfId="541"/>
    <cellStyle name="Текст пояснення 2" xfId="542"/>
    <cellStyle name="Текст предупреждения" xfId="543"/>
    <cellStyle name="Текст предупреждения 2" xfId="544"/>
    <cellStyle name="Текст предупреждения 3" xfId="545"/>
    <cellStyle name="Тысячи [0]_Анализ" xfId="546"/>
    <cellStyle name="Тысячи_Анализ" xfId="547"/>
    <cellStyle name="ФинᎰнсовый_Лист1 (3)_1" xfId="548"/>
    <cellStyle name="Comma" xfId="549"/>
    <cellStyle name="Comma [0]" xfId="550"/>
    <cellStyle name="Хороший" xfId="551"/>
    <cellStyle name="Хороший 2" xfId="552"/>
    <cellStyle name="Хороший 3" xfId="5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A5" sqref="A5"/>
    </sheetView>
  </sheetViews>
  <sheetFormatPr defaultColWidth="9.25390625" defaultRowHeight="12.75"/>
  <cols>
    <col min="1" max="1" width="52.625" style="1" customWidth="1"/>
    <col min="2" max="2" width="21.00390625" style="1" customWidth="1"/>
    <col min="3" max="3" width="5.625" style="1" hidden="1" customWidth="1"/>
    <col min="4" max="4" width="12.375" style="1" customWidth="1"/>
    <col min="5" max="5" width="12.00390625" style="1" customWidth="1"/>
    <col min="6" max="6" width="15.25390625" style="1" customWidth="1"/>
    <col min="7" max="7" width="14.375" style="1" customWidth="1"/>
    <col min="8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s="38" customFormat="1" ht="21" customHeight="1">
      <c r="B1" s="39"/>
      <c r="C1" s="39"/>
      <c r="H1" s="87" t="s">
        <v>7</v>
      </c>
      <c r="I1" s="87"/>
    </row>
    <row r="2" spans="1:9" s="38" customFormat="1" ht="25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</row>
    <row r="3" spans="1:9" s="38" customFormat="1" ht="24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47</v>
      </c>
      <c r="C5" s="10" t="s">
        <v>4</v>
      </c>
      <c r="D5" s="7" t="s">
        <v>5</v>
      </c>
      <c r="E5" s="37" t="s">
        <v>6</v>
      </c>
      <c r="F5" s="11" t="s">
        <v>8</v>
      </c>
      <c r="G5" s="81" t="s">
        <v>54</v>
      </c>
      <c r="H5" s="82" t="s">
        <v>55</v>
      </c>
      <c r="I5" s="12" t="s">
        <v>8</v>
      </c>
    </row>
    <row r="6" spans="1:9" s="4" customFormat="1" ht="34.5" customHeight="1">
      <c r="A6" s="3" t="s">
        <v>38</v>
      </c>
      <c r="B6" s="36">
        <f>916+D7+E7+H7</f>
        <v>3836</v>
      </c>
      <c r="C6" s="26">
        <v>916</v>
      </c>
      <c r="D6" s="27">
        <v>2178</v>
      </c>
      <c r="E6" s="27">
        <v>2124</v>
      </c>
      <c r="F6" s="13">
        <v>97.5</v>
      </c>
      <c r="G6" s="35">
        <v>1552</v>
      </c>
      <c r="H6" s="27">
        <v>797</v>
      </c>
      <c r="I6" s="13">
        <f aca="true" t="shared" si="0" ref="I6:I13">ROUND(H6/G6*100,1)</f>
        <v>51.4</v>
      </c>
    </row>
    <row r="7" spans="1:9" s="4" customFormat="1" ht="40.5">
      <c r="A7" s="14" t="s">
        <v>43</v>
      </c>
      <c r="B7" s="15" t="s">
        <v>0</v>
      </c>
      <c r="C7" s="31">
        <v>916</v>
      </c>
      <c r="D7" s="33">
        <v>1561</v>
      </c>
      <c r="E7" s="33">
        <v>1027</v>
      </c>
      <c r="F7" s="13">
        <v>65.8</v>
      </c>
      <c r="G7" s="93">
        <f>G6-D16</f>
        <v>455</v>
      </c>
      <c r="H7" s="31">
        <f>H6-E16</f>
        <v>332</v>
      </c>
      <c r="I7" s="13">
        <f t="shared" si="0"/>
        <v>73</v>
      </c>
    </row>
    <row r="8" spans="1:9" s="4" customFormat="1" ht="40.5">
      <c r="A8" s="16" t="s">
        <v>39</v>
      </c>
      <c r="B8" s="36">
        <f>3267+H8-E17</f>
        <v>3542</v>
      </c>
      <c r="C8" s="32">
        <v>846</v>
      </c>
      <c r="D8" s="78">
        <v>2068</v>
      </c>
      <c r="E8" s="78">
        <v>1974</v>
      </c>
      <c r="F8" s="13">
        <v>95.5</v>
      </c>
      <c r="G8" s="79">
        <v>1460</v>
      </c>
      <c r="H8" s="78">
        <v>684</v>
      </c>
      <c r="I8" s="13">
        <f t="shared" si="0"/>
        <v>46.8</v>
      </c>
    </row>
    <row r="9" spans="1:9" s="5" customFormat="1" ht="68.25" customHeight="1">
      <c r="A9" s="21" t="s">
        <v>42</v>
      </c>
      <c r="B9" s="36">
        <f>216+D9+E9+H9</f>
        <v>1626</v>
      </c>
      <c r="C9" s="26">
        <v>216</v>
      </c>
      <c r="D9" s="27">
        <v>524</v>
      </c>
      <c r="E9" s="27">
        <v>667</v>
      </c>
      <c r="F9" s="13">
        <v>127.3</v>
      </c>
      <c r="G9" s="35">
        <v>331</v>
      </c>
      <c r="H9" s="27">
        <v>219</v>
      </c>
      <c r="I9" s="13">
        <f t="shared" si="0"/>
        <v>66.2</v>
      </c>
    </row>
    <row r="10" spans="1:12" s="5" customFormat="1" ht="49.5" customHeight="1">
      <c r="A10" s="22" t="s">
        <v>49</v>
      </c>
      <c r="B10" s="36">
        <f>221+H10</f>
        <v>230</v>
      </c>
      <c r="C10" s="32">
        <v>93</v>
      </c>
      <c r="D10" s="23">
        <v>68</v>
      </c>
      <c r="E10" s="23">
        <v>60</v>
      </c>
      <c r="F10" s="13">
        <v>88.2</v>
      </c>
      <c r="G10" s="24">
        <v>24</v>
      </c>
      <c r="H10" s="23">
        <v>9</v>
      </c>
      <c r="I10" s="13">
        <f t="shared" si="0"/>
        <v>37.5</v>
      </c>
      <c r="L10" s="25"/>
    </row>
    <row r="11" spans="1:9" s="5" customFormat="1" ht="69.75" customHeight="1">
      <c r="A11" s="17" t="s">
        <v>41</v>
      </c>
      <c r="B11" s="36">
        <f>14+H11</f>
        <v>19</v>
      </c>
      <c r="C11" s="26">
        <v>2</v>
      </c>
      <c r="D11" s="27">
        <v>4</v>
      </c>
      <c r="E11" s="27">
        <v>8</v>
      </c>
      <c r="F11" s="13">
        <v>200</v>
      </c>
      <c r="G11" s="35">
        <v>2</v>
      </c>
      <c r="H11" s="27">
        <v>5</v>
      </c>
      <c r="I11" s="13">
        <f t="shared" si="0"/>
        <v>250</v>
      </c>
    </row>
    <row r="12" spans="1:9" s="5" customFormat="1" ht="39.75" customHeight="1">
      <c r="A12" s="17" t="s">
        <v>48</v>
      </c>
      <c r="B12" s="36">
        <f>342-2+H12</f>
        <v>380</v>
      </c>
      <c r="C12" s="26">
        <v>87</v>
      </c>
      <c r="D12" s="27">
        <v>135</v>
      </c>
      <c r="E12" s="27">
        <v>157</v>
      </c>
      <c r="F12" s="13">
        <v>116.3</v>
      </c>
      <c r="G12" s="35">
        <v>99</v>
      </c>
      <c r="H12" s="27">
        <v>40</v>
      </c>
      <c r="I12" s="13">
        <f t="shared" si="0"/>
        <v>40.4</v>
      </c>
    </row>
    <row r="13" spans="1:9" s="5" customFormat="1" ht="63" customHeight="1">
      <c r="A13" s="17" t="s">
        <v>40</v>
      </c>
      <c r="B13" s="36">
        <f>472+H13-1</f>
        <v>508</v>
      </c>
      <c r="C13" s="26">
        <v>112</v>
      </c>
      <c r="D13" s="27">
        <v>212</v>
      </c>
      <c r="E13" s="27">
        <v>148</v>
      </c>
      <c r="F13" s="13">
        <v>69.8</v>
      </c>
      <c r="G13" s="35">
        <v>85</v>
      </c>
      <c r="H13" s="27">
        <v>37</v>
      </c>
      <c r="I13" s="13">
        <f t="shared" si="0"/>
        <v>43.5</v>
      </c>
    </row>
    <row r="14" spans="1:9" s="5" customFormat="1" ht="22.5" customHeight="1">
      <c r="A14" s="41"/>
      <c r="C14" s="91" t="s">
        <v>46</v>
      </c>
      <c r="D14" s="91"/>
      <c r="E14" s="91"/>
      <c r="F14" s="91"/>
      <c r="G14" s="91" t="s">
        <v>56</v>
      </c>
      <c r="H14" s="91"/>
      <c r="I14" s="91"/>
    </row>
    <row r="15" spans="1:9" s="5" customFormat="1" ht="60.75">
      <c r="A15" s="89"/>
      <c r="B15" s="90"/>
      <c r="C15" s="18" t="s">
        <v>5</v>
      </c>
      <c r="D15" s="71" t="s">
        <v>6</v>
      </c>
      <c r="E15" s="71" t="s">
        <v>37</v>
      </c>
      <c r="F15" s="80" t="s">
        <v>8</v>
      </c>
      <c r="G15" s="71" t="s">
        <v>6</v>
      </c>
      <c r="H15" s="71" t="s">
        <v>37</v>
      </c>
      <c r="I15" s="72" t="s">
        <v>8</v>
      </c>
    </row>
    <row r="16" spans="1:9" ht="20.25">
      <c r="A16" s="83" t="s">
        <v>38</v>
      </c>
      <c r="B16" s="84"/>
      <c r="C16" s="19">
        <v>617</v>
      </c>
      <c r="D16" s="73">
        <v>1097</v>
      </c>
      <c r="E16" s="73">
        <v>465</v>
      </c>
      <c r="F16" s="96">
        <f>ROUND(E16/D16*100,1)</f>
        <v>42.4</v>
      </c>
      <c r="G16" s="94">
        <v>849</v>
      </c>
      <c r="H16" s="73">
        <v>364</v>
      </c>
      <c r="I16" s="74">
        <f>ROUND(H16/G16*100,1)</f>
        <v>42.9</v>
      </c>
    </row>
    <row r="17" spans="1:9" ht="20.25">
      <c r="A17" s="83" t="s">
        <v>39</v>
      </c>
      <c r="B17" s="84"/>
      <c r="C17" s="34">
        <v>590</v>
      </c>
      <c r="D17" s="73">
        <v>1031</v>
      </c>
      <c r="E17" s="73">
        <v>409</v>
      </c>
      <c r="F17" s="97">
        <f>ROUND(E17/D17*100,1)</f>
        <v>39.7</v>
      </c>
      <c r="G17" s="94">
        <v>762</v>
      </c>
      <c r="H17" s="73">
        <v>318</v>
      </c>
      <c r="I17" s="75">
        <f>ROUND(H17/G17*100,1)</f>
        <v>41.7</v>
      </c>
    </row>
    <row r="18" spans="1:11" ht="20.25">
      <c r="A18" s="85" t="s">
        <v>9</v>
      </c>
      <c r="B18" s="86"/>
      <c r="C18" s="20">
        <v>2456</v>
      </c>
      <c r="D18" s="76">
        <v>3355</v>
      </c>
      <c r="E18" s="76">
        <v>4025</v>
      </c>
      <c r="F18" s="98" t="s">
        <v>44</v>
      </c>
      <c r="G18" s="95">
        <v>3662</v>
      </c>
      <c r="H18" s="76">
        <v>4327</v>
      </c>
      <c r="I18" s="77" t="s">
        <v>63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A15:B15"/>
    <mergeCell ref="G14:I14"/>
    <mergeCell ref="C14:F14"/>
  </mergeCells>
  <printOptions horizontalCentered="1"/>
  <pageMargins left="0" right="0" top="0" bottom="0" header="0.1968503937007874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5" zoomScaleNormal="85" zoomScaleSheetLayoutView="75" zoomScalePageLayoutView="0" workbookViewId="0" topLeftCell="A1">
      <selection activeCell="D6" sqref="D6"/>
    </sheetView>
  </sheetViews>
  <sheetFormatPr defaultColWidth="6.25390625" defaultRowHeight="12.75"/>
  <cols>
    <col min="1" max="1" width="26.00390625" style="62" customWidth="1"/>
    <col min="2" max="2" width="18.875" style="63" customWidth="1"/>
    <col min="3" max="3" width="13.75390625" style="63" hidden="1" customWidth="1"/>
    <col min="4" max="4" width="18.125" style="63" customWidth="1"/>
    <col min="5" max="5" width="16.00390625" style="63" customWidth="1"/>
    <col min="6" max="6" width="23.375" style="63" customWidth="1"/>
    <col min="7" max="7" width="14.625" style="63" customWidth="1"/>
    <col min="8" max="8" width="21.875" style="63" customWidth="1"/>
    <col min="9" max="9" width="20.00390625" style="63" customWidth="1"/>
    <col min="10" max="10" width="17.875" style="63" customWidth="1"/>
    <col min="11" max="11" width="17.25390625" style="63" customWidth="1"/>
    <col min="12" max="219" width="9.125" style="61" customWidth="1"/>
    <col min="220" max="220" width="15.25390625" style="61" customWidth="1"/>
    <col min="221" max="221" width="8.75390625" style="61" customWidth="1"/>
    <col min="222" max="222" width="8.25390625" style="61" customWidth="1"/>
    <col min="223" max="223" width="6.125" style="61" customWidth="1"/>
    <col min="224" max="224" width="8.25390625" style="61" customWidth="1"/>
    <col min="225" max="225" width="8.625" style="61" customWidth="1"/>
    <col min="226" max="226" width="6.375" style="61" customWidth="1"/>
    <col min="227" max="227" width="8.25390625" style="61" customWidth="1"/>
    <col min="228" max="228" width="8.625" style="61" customWidth="1"/>
    <col min="229" max="229" width="6.00390625" style="61" customWidth="1"/>
    <col min="230" max="230" width="7.125" style="61" customWidth="1"/>
    <col min="231" max="231" width="7.00390625" style="61" customWidth="1"/>
    <col min="232" max="232" width="6.25390625" style="61" customWidth="1"/>
    <col min="233" max="233" width="7.625" style="61" customWidth="1"/>
    <col min="234" max="234" width="7.00390625" style="61" customWidth="1"/>
    <col min="235" max="235" width="6.375" style="61" customWidth="1"/>
    <col min="236" max="236" width="7.125" style="61" customWidth="1"/>
    <col min="237" max="237" width="7.25390625" style="61" customWidth="1"/>
    <col min="238" max="238" width="6.75390625" style="61" customWidth="1"/>
    <col min="239" max="239" width="8.75390625" style="61" customWidth="1"/>
    <col min="240" max="240" width="8.625" style="61" customWidth="1"/>
    <col min="241" max="241" width="6.625" style="61" customWidth="1"/>
    <col min="242" max="242" width="9.00390625" style="61" customWidth="1"/>
    <col min="243" max="243" width="8.25390625" style="61" customWidth="1"/>
    <col min="244" max="244" width="6.00390625" style="61" customWidth="1"/>
    <col min="245" max="245" width="8.25390625" style="61" customWidth="1"/>
    <col min="246" max="246" width="8.875" style="61" customWidth="1"/>
    <col min="247" max="247" width="6.375" style="61" customWidth="1"/>
    <col min="248" max="248" width="8.375" style="61" customWidth="1"/>
    <col min="249" max="249" width="8.25390625" style="61" customWidth="1"/>
    <col min="250" max="250" width="6.25390625" style="61" customWidth="1"/>
    <col min="251" max="251" width="8.375" style="61" customWidth="1"/>
    <col min="252" max="252" width="8.25390625" style="61" customWidth="1"/>
    <col min="253" max="253" width="6.125" style="61" customWidth="1"/>
    <col min="254" max="254" width="8.625" style="61" customWidth="1"/>
    <col min="255" max="255" width="8.375" style="61" customWidth="1"/>
    <col min="256" max="16384" width="6.25390625" style="61" customWidth="1"/>
  </cols>
  <sheetData>
    <row r="1" spans="1:11" s="44" customFormat="1" ht="15.7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45" customFormat="1" ht="23.25" customHeight="1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2:11" s="44" customFormat="1" ht="17.25" customHeight="1">
      <c r="B3" s="46"/>
      <c r="C3" s="46"/>
      <c r="D3" s="46"/>
      <c r="E3" s="46"/>
      <c r="F3" s="47"/>
      <c r="H3" s="48"/>
      <c r="I3" s="46"/>
      <c r="K3" s="49" t="s">
        <v>10</v>
      </c>
    </row>
    <row r="4" spans="1:11" s="45" customFormat="1" ht="96.75" customHeight="1">
      <c r="A4" s="50"/>
      <c r="B4" s="51" t="s">
        <v>11</v>
      </c>
      <c r="C4" s="51" t="s">
        <v>53</v>
      </c>
      <c r="D4" s="51" t="s">
        <v>15</v>
      </c>
      <c r="E4" s="51" t="s">
        <v>16</v>
      </c>
      <c r="F4" s="51" t="s">
        <v>18</v>
      </c>
      <c r="G4" s="51" t="s">
        <v>2</v>
      </c>
      <c r="H4" s="51" t="s">
        <v>3</v>
      </c>
      <c r="I4" s="52" t="s">
        <v>12</v>
      </c>
      <c r="J4" s="40" t="s">
        <v>13</v>
      </c>
      <c r="K4" s="40" t="s">
        <v>17</v>
      </c>
    </row>
    <row r="5" spans="1:11" s="55" customFormat="1" ht="14.25" customHeight="1">
      <c r="A5" s="53" t="s">
        <v>14</v>
      </c>
      <c r="B5" s="54">
        <v>1</v>
      </c>
      <c r="C5" s="54"/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</row>
    <row r="6" spans="1:11" s="57" customFormat="1" ht="19.5" customHeight="1">
      <c r="A6" s="28" t="s">
        <v>19</v>
      </c>
      <c r="B6" s="56">
        <f aca="true" t="shared" si="0" ref="B6:J6">SUM(B7:B32)</f>
        <v>797</v>
      </c>
      <c r="C6" s="56">
        <f t="shared" si="0"/>
        <v>465</v>
      </c>
      <c r="D6" s="56">
        <f t="shared" si="0"/>
        <v>332</v>
      </c>
      <c r="E6" s="56">
        <f t="shared" si="0"/>
        <v>684</v>
      </c>
      <c r="F6" s="56">
        <f t="shared" si="0"/>
        <v>219</v>
      </c>
      <c r="G6" s="56">
        <f t="shared" si="0"/>
        <v>40</v>
      </c>
      <c r="H6" s="56">
        <f t="shared" si="0"/>
        <v>37</v>
      </c>
      <c r="I6" s="56">
        <f t="shared" si="0"/>
        <v>364</v>
      </c>
      <c r="J6" s="56">
        <f t="shared" si="0"/>
        <v>318</v>
      </c>
      <c r="K6" s="30">
        <v>4327</v>
      </c>
    </row>
    <row r="7" spans="1:11" s="60" customFormat="1" ht="21" customHeight="1">
      <c r="A7" s="64" t="s">
        <v>20</v>
      </c>
      <c r="B7" s="58">
        <v>56</v>
      </c>
      <c r="C7" s="58">
        <v>25</v>
      </c>
      <c r="D7" s="59">
        <v>31</v>
      </c>
      <c r="E7" s="58">
        <v>48</v>
      </c>
      <c r="F7" s="58">
        <v>12</v>
      </c>
      <c r="G7" s="59">
        <v>1</v>
      </c>
      <c r="H7" s="59">
        <v>0</v>
      </c>
      <c r="I7" s="59">
        <v>31</v>
      </c>
      <c r="J7" s="58">
        <v>28</v>
      </c>
      <c r="K7" s="58">
        <v>4083</v>
      </c>
    </row>
    <row r="8" spans="1:11" s="60" customFormat="1" ht="21" customHeight="1">
      <c r="A8" s="64" t="s">
        <v>21</v>
      </c>
      <c r="B8" s="58">
        <v>72</v>
      </c>
      <c r="C8" s="58">
        <v>40</v>
      </c>
      <c r="D8" s="59">
        <v>32</v>
      </c>
      <c r="E8" s="58">
        <v>66</v>
      </c>
      <c r="F8" s="58">
        <v>9</v>
      </c>
      <c r="G8" s="59">
        <v>0</v>
      </c>
      <c r="H8" s="59">
        <v>1</v>
      </c>
      <c r="I8" s="59">
        <v>40</v>
      </c>
      <c r="J8" s="58">
        <v>38</v>
      </c>
      <c r="K8" s="58">
        <v>5034</v>
      </c>
    </row>
    <row r="9" spans="1:11" s="60" customFormat="1" ht="21" customHeight="1">
      <c r="A9" s="64" t="s">
        <v>22</v>
      </c>
      <c r="B9" s="58">
        <v>77</v>
      </c>
      <c r="C9" s="58">
        <v>49</v>
      </c>
      <c r="D9" s="59">
        <v>28</v>
      </c>
      <c r="E9" s="58">
        <v>67</v>
      </c>
      <c r="F9" s="58">
        <v>13</v>
      </c>
      <c r="G9" s="59">
        <v>1</v>
      </c>
      <c r="H9" s="59">
        <v>0</v>
      </c>
      <c r="I9" s="59">
        <v>32</v>
      </c>
      <c r="J9" s="58">
        <v>27</v>
      </c>
      <c r="K9" s="58">
        <v>4850</v>
      </c>
    </row>
    <row r="10" spans="1:11" s="60" customFormat="1" ht="21" customHeight="1">
      <c r="A10" s="64" t="s">
        <v>23</v>
      </c>
      <c r="B10" s="58">
        <v>25</v>
      </c>
      <c r="C10" s="58">
        <v>15</v>
      </c>
      <c r="D10" s="59">
        <v>10</v>
      </c>
      <c r="E10" s="58">
        <v>24</v>
      </c>
      <c r="F10" s="58">
        <v>12</v>
      </c>
      <c r="G10" s="59">
        <v>1</v>
      </c>
      <c r="H10" s="59">
        <v>0</v>
      </c>
      <c r="I10" s="59">
        <v>10</v>
      </c>
      <c r="J10" s="58">
        <v>10</v>
      </c>
      <c r="K10" s="58">
        <v>4670</v>
      </c>
    </row>
    <row r="11" spans="1:11" s="60" customFormat="1" ht="21" customHeight="1">
      <c r="A11" s="65" t="s">
        <v>24</v>
      </c>
      <c r="B11" s="58">
        <v>25</v>
      </c>
      <c r="C11" s="58">
        <v>14</v>
      </c>
      <c r="D11" s="59">
        <v>11</v>
      </c>
      <c r="E11" s="58">
        <v>25</v>
      </c>
      <c r="F11" s="58">
        <v>10</v>
      </c>
      <c r="G11" s="59">
        <v>1</v>
      </c>
      <c r="H11" s="59">
        <v>0</v>
      </c>
      <c r="I11" s="59">
        <v>10</v>
      </c>
      <c r="J11" s="58">
        <v>9</v>
      </c>
      <c r="K11" s="58">
        <v>4438</v>
      </c>
    </row>
    <row r="12" spans="1:11" s="60" customFormat="1" ht="21" customHeight="1">
      <c r="A12" s="65" t="s">
        <v>25</v>
      </c>
      <c r="B12" s="58">
        <v>28</v>
      </c>
      <c r="C12" s="58">
        <v>24</v>
      </c>
      <c r="D12" s="59">
        <v>4</v>
      </c>
      <c r="E12" s="58">
        <v>24</v>
      </c>
      <c r="F12" s="58">
        <v>5</v>
      </c>
      <c r="G12" s="59">
        <v>0</v>
      </c>
      <c r="H12" s="59">
        <v>0</v>
      </c>
      <c r="I12" s="59">
        <v>12</v>
      </c>
      <c r="J12" s="58">
        <v>10</v>
      </c>
      <c r="K12" s="58">
        <v>4255</v>
      </c>
    </row>
    <row r="13" spans="1:11" s="60" customFormat="1" ht="21" customHeight="1">
      <c r="A13" s="29" t="s">
        <v>50</v>
      </c>
      <c r="B13" s="66">
        <v>39</v>
      </c>
      <c r="C13" s="66">
        <v>20</v>
      </c>
      <c r="D13" s="59">
        <v>19</v>
      </c>
      <c r="E13" s="66">
        <v>37</v>
      </c>
      <c r="F13" s="66">
        <v>5</v>
      </c>
      <c r="G13" s="67">
        <v>1</v>
      </c>
      <c r="H13" s="67">
        <v>3</v>
      </c>
      <c r="I13" s="67">
        <v>22</v>
      </c>
      <c r="J13" s="66">
        <v>20</v>
      </c>
      <c r="K13" s="66">
        <v>3688</v>
      </c>
    </row>
    <row r="14" spans="1:11" s="60" customFormat="1" ht="21" customHeight="1">
      <c r="A14" s="65" t="s">
        <v>57</v>
      </c>
      <c r="B14" s="66">
        <v>29</v>
      </c>
      <c r="C14" s="66">
        <v>18</v>
      </c>
      <c r="D14" s="59">
        <v>11</v>
      </c>
      <c r="E14" s="66">
        <v>20</v>
      </c>
      <c r="F14" s="66">
        <v>5</v>
      </c>
      <c r="G14" s="67">
        <v>3</v>
      </c>
      <c r="H14" s="67">
        <v>0</v>
      </c>
      <c r="I14" s="67">
        <v>13</v>
      </c>
      <c r="J14" s="66">
        <v>12</v>
      </c>
      <c r="K14" s="66">
        <v>3932</v>
      </c>
    </row>
    <row r="15" spans="1:11" s="60" customFormat="1" ht="21" customHeight="1">
      <c r="A15" s="65" t="s">
        <v>26</v>
      </c>
      <c r="B15" s="66">
        <v>19</v>
      </c>
      <c r="C15" s="66">
        <v>9</v>
      </c>
      <c r="D15" s="59">
        <v>10</v>
      </c>
      <c r="E15" s="66">
        <v>16</v>
      </c>
      <c r="F15" s="66">
        <v>4</v>
      </c>
      <c r="G15" s="67">
        <v>3</v>
      </c>
      <c r="H15" s="67">
        <v>2</v>
      </c>
      <c r="I15" s="67">
        <v>10</v>
      </c>
      <c r="J15" s="66">
        <v>10</v>
      </c>
      <c r="K15" s="66">
        <v>3760</v>
      </c>
    </row>
    <row r="16" spans="1:11" s="60" customFormat="1" ht="21" customHeight="1">
      <c r="A16" s="65" t="s">
        <v>58</v>
      </c>
      <c r="B16" s="66">
        <v>37</v>
      </c>
      <c r="C16" s="66">
        <v>21</v>
      </c>
      <c r="D16" s="59">
        <v>16</v>
      </c>
      <c r="E16" s="66">
        <v>34</v>
      </c>
      <c r="F16" s="66">
        <v>7</v>
      </c>
      <c r="G16" s="67">
        <v>3</v>
      </c>
      <c r="H16" s="67">
        <v>1</v>
      </c>
      <c r="I16" s="67">
        <v>21</v>
      </c>
      <c r="J16" s="66">
        <v>18</v>
      </c>
      <c r="K16" s="66">
        <v>4844</v>
      </c>
    </row>
    <row r="17" spans="1:11" s="60" customFormat="1" ht="21" customHeight="1">
      <c r="A17" s="65" t="s">
        <v>27</v>
      </c>
      <c r="B17" s="66">
        <v>4</v>
      </c>
      <c r="C17" s="66">
        <v>4</v>
      </c>
      <c r="D17" s="59">
        <v>0</v>
      </c>
      <c r="E17" s="66">
        <v>4</v>
      </c>
      <c r="F17" s="66">
        <v>2</v>
      </c>
      <c r="G17" s="67">
        <v>1</v>
      </c>
      <c r="H17" s="67">
        <v>0</v>
      </c>
      <c r="I17" s="67">
        <v>1</v>
      </c>
      <c r="J17" s="66">
        <v>1</v>
      </c>
      <c r="K17" s="66">
        <v>4161</v>
      </c>
    </row>
    <row r="18" spans="1:11" s="60" customFormat="1" ht="21" customHeight="1">
      <c r="A18" s="65" t="s">
        <v>59</v>
      </c>
      <c r="B18" s="66">
        <v>38</v>
      </c>
      <c r="C18" s="66">
        <v>17</v>
      </c>
      <c r="D18" s="59">
        <v>21</v>
      </c>
      <c r="E18" s="66">
        <v>32</v>
      </c>
      <c r="F18" s="66">
        <v>15</v>
      </c>
      <c r="G18" s="67">
        <v>2</v>
      </c>
      <c r="H18" s="67">
        <v>0</v>
      </c>
      <c r="I18" s="67">
        <v>18</v>
      </c>
      <c r="J18" s="66">
        <v>15</v>
      </c>
      <c r="K18" s="66">
        <v>4443</v>
      </c>
    </row>
    <row r="19" spans="1:11" s="60" customFormat="1" ht="21" customHeight="1">
      <c r="A19" s="65" t="s">
        <v>28</v>
      </c>
      <c r="B19" s="66">
        <v>38</v>
      </c>
      <c r="C19" s="66">
        <v>20</v>
      </c>
      <c r="D19" s="59">
        <v>18</v>
      </c>
      <c r="E19" s="66">
        <v>31</v>
      </c>
      <c r="F19" s="66">
        <v>13</v>
      </c>
      <c r="G19" s="67">
        <v>1</v>
      </c>
      <c r="H19" s="67">
        <v>0</v>
      </c>
      <c r="I19" s="67">
        <v>13</v>
      </c>
      <c r="J19" s="66">
        <v>11</v>
      </c>
      <c r="K19" s="66">
        <v>5366</v>
      </c>
    </row>
    <row r="20" spans="1:11" s="60" customFormat="1" ht="21" customHeight="1">
      <c r="A20" s="65" t="s">
        <v>29</v>
      </c>
      <c r="B20" s="66">
        <v>23</v>
      </c>
      <c r="C20" s="66">
        <v>16</v>
      </c>
      <c r="D20" s="59">
        <v>7</v>
      </c>
      <c r="E20" s="66">
        <v>19</v>
      </c>
      <c r="F20" s="66">
        <v>5</v>
      </c>
      <c r="G20" s="67">
        <v>1</v>
      </c>
      <c r="H20" s="67">
        <v>1</v>
      </c>
      <c r="I20" s="67">
        <v>9</v>
      </c>
      <c r="J20" s="66">
        <v>7</v>
      </c>
      <c r="K20" s="66">
        <v>3402</v>
      </c>
    </row>
    <row r="21" spans="1:11" s="60" customFormat="1" ht="21" customHeight="1">
      <c r="A21" s="29" t="s">
        <v>51</v>
      </c>
      <c r="B21" s="68">
        <v>32</v>
      </c>
      <c r="C21" s="68">
        <v>25</v>
      </c>
      <c r="D21" s="59">
        <v>7</v>
      </c>
      <c r="E21" s="68">
        <v>24</v>
      </c>
      <c r="F21" s="68">
        <v>6</v>
      </c>
      <c r="G21" s="68">
        <v>0</v>
      </c>
      <c r="H21" s="68">
        <v>0</v>
      </c>
      <c r="I21" s="68">
        <v>19</v>
      </c>
      <c r="J21" s="68">
        <v>14</v>
      </c>
      <c r="K21" s="68">
        <v>3383</v>
      </c>
    </row>
    <row r="22" spans="1:11" s="60" customFormat="1" ht="21" customHeight="1">
      <c r="A22" s="65" t="s">
        <v>30</v>
      </c>
      <c r="B22" s="68">
        <v>34</v>
      </c>
      <c r="C22" s="68">
        <v>18</v>
      </c>
      <c r="D22" s="59">
        <v>16</v>
      </c>
      <c r="E22" s="68">
        <v>27</v>
      </c>
      <c r="F22" s="68">
        <v>14</v>
      </c>
      <c r="G22" s="69">
        <v>2</v>
      </c>
      <c r="H22" s="69">
        <v>3</v>
      </c>
      <c r="I22" s="69">
        <v>16</v>
      </c>
      <c r="J22" s="68">
        <v>13</v>
      </c>
      <c r="K22" s="68">
        <v>4424</v>
      </c>
    </row>
    <row r="23" spans="1:11" s="60" customFormat="1" ht="21" customHeight="1">
      <c r="A23" s="65" t="s">
        <v>31</v>
      </c>
      <c r="B23" s="68">
        <v>13</v>
      </c>
      <c r="C23" s="68">
        <v>4</v>
      </c>
      <c r="D23" s="59">
        <v>9</v>
      </c>
      <c r="E23" s="68">
        <v>13</v>
      </c>
      <c r="F23" s="68">
        <v>6</v>
      </c>
      <c r="G23" s="69">
        <v>1</v>
      </c>
      <c r="H23" s="69">
        <v>4</v>
      </c>
      <c r="I23" s="69">
        <v>5</v>
      </c>
      <c r="J23" s="68">
        <v>5</v>
      </c>
      <c r="K23" s="68">
        <v>4601</v>
      </c>
    </row>
    <row r="24" spans="1:11" s="60" customFormat="1" ht="21" customHeight="1">
      <c r="A24" s="65" t="s">
        <v>60</v>
      </c>
      <c r="B24" s="68">
        <v>5</v>
      </c>
      <c r="C24" s="68">
        <v>3</v>
      </c>
      <c r="D24" s="59">
        <v>2</v>
      </c>
      <c r="E24" s="68">
        <v>5</v>
      </c>
      <c r="F24" s="68">
        <v>2</v>
      </c>
      <c r="G24" s="69">
        <v>1</v>
      </c>
      <c r="H24" s="69">
        <v>1</v>
      </c>
      <c r="I24" s="69">
        <v>1</v>
      </c>
      <c r="J24" s="68">
        <v>1</v>
      </c>
      <c r="K24" s="68">
        <v>3351</v>
      </c>
    </row>
    <row r="25" spans="1:11" s="60" customFormat="1" ht="21" customHeight="1">
      <c r="A25" s="65" t="s">
        <v>32</v>
      </c>
      <c r="B25" s="68">
        <v>26</v>
      </c>
      <c r="C25" s="68">
        <v>14</v>
      </c>
      <c r="D25" s="59">
        <v>12</v>
      </c>
      <c r="E25" s="68">
        <v>19</v>
      </c>
      <c r="F25" s="68">
        <v>9</v>
      </c>
      <c r="G25" s="69">
        <v>1</v>
      </c>
      <c r="H25" s="69">
        <v>4</v>
      </c>
      <c r="I25" s="69">
        <v>13</v>
      </c>
      <c r="J25" s="68">
        <v>9</v>
      </c>
      <c r="K25" s="68">
        <v>3539</v>
      </c>
    </row>
    <row r="26" spans="1:11" s="60" customFormat="1" ht="21" customHeight="1">
      <c r="A26" s="65" t="s">
        <v>61</v>
      </c>
      <c r="B26" s="68">
        <v>31</v>
      </c>
      <c r="C26" s="68">
        <v>20</v>
      </c>
      <c r="D26" s="59">
        <v>11</v>
      </c>
      <c r="E26" s="68">
        <v>26</v>
      </c>
      <c r="F26" s="68">
        <v>10</v>
      </c>
      <c r="G26" s="69">
        <v>4</v>
      </c>
      <c r="H26" s="69">
        <v>0</v>
      </c>
      <c r="I26" s="69">
        <v>11</v>
      </c>
      <c r="J26" s="68">
        <v>8</v>
      </c>
      <c r="K26" s="68">
        <v>4476</v>
      </c>
    </row>
    <row r="27" spans="1:11" s="60" customFormat="1" ht="21" customHeight="1">
      <c r="A27" s="29" t="s">
        <v>52</v>
      </c>
      <c r="B27" s="68">
        <v>56</v>
      </c>
      <c r="C27" s="68">
        <v>35</v>
      </c>
      <c r="D27" s="59">
        <v>21</v>
      </c>
      <c r="E27" s="68">
        <v>44</v>
      </c>
      <c r="F27" s="68">
        <v>23</v>
      </c>
      <c r="G27" s="69">
        <v>4</v>
      </c>
      <c r="H27" s="69">
        <v>3</v>
      </c>
      <c r="I27" s="69">
        <v>17</v>
      </c>
      <c r="J27" s="68">
        <v>14</v>
      </c>
      <c r="K27" s="68">
        <v>4156</v>
      </c>
    </row>
    <row r="28" spans="1:11" s="60" customFormat="1" ht="21" customHeight="1">
      <c r="A28" s="65" t="s">
        <v>33</v>
      </c>
      <c r="B28" s="68">
        <v>15</v>
      </c>
      <c r="C28" s="68">
        <v>8</v>
      </c>
      <c r="D28" s="59">
        <v>7</v>
      </c>
      <c r="E28" s="68">
        <v>15</v>
      </c>
      <c r="F28" s="68">
        <v>2</v>
      </c>
      <c r="G28" s="69">
        <v>1</v>
      </c>
      <c r="H28" s="69">
        <v>3</v>
      </c>
      <c r="I28" s="69">
        <v>10</v>
      </c>
      <c r="J28" s="68">
        <v>10</v>
      </c>
      <c r="K28" s="68">
        <v>3426</v>
      </c>
    </row>
    <row r="29" spans="1:11" s="60" customFormat="1" ht="21" customHeight="1">
      <c r="A29" s="65" t="s">
        <v>34</v>
      </c>
      <c r="B29" s="68">
        <v>15</v>
      </c>
      <c r="C29" s="68">
        <v>12</v>
      </c>
      <c r="D29" s="59">
        <v>3</v>
      </c>
      <c r="E29" s="68">
        <v>15</v>
      </c>
      <c r="F29" s="68">
        <v>4</v>
      </c>
      <c r="G29" s="69">
        <v>0</v>
      </c>
      <c r="H29" s="69">
        <v>4</v>
      </c>
      <c r="I29" s="69">
        <v>10</v>
      </c>
      <c r="J29" s="68">
        <v>9</v>
      </c>
      <c r="K29" s="68">
        <v>3670</v>
      </c>
    </row>
    <row r="30" spans="1:11" s="60" customFormat="1" ht="21" customHeight="1">
      <c r="A30" s="65" t="s">
        <v>35</v>
      </c>
      <c r="B30" s="68">
        <v>16</v>
      </c>
      <c r="C30" s="68">
        <v>8</v>
      </c>
      <c r="D30" s="59">
        <v>8</v>
      </c>
      <c r="E30" s="68">
        <v>12</v>
      </c>
      <c r="F30" s="68">
        <v>7</v>
      </c>
      <c r="G30" s="69">
        <v>3</v>
      </c>
      <c r="H30" s="69">
        <v>1</v>
      </c>
      <c r="I30" s="69">
        <v>5</v>
      </c>
      <c r="J30" s="68">
        <v>4</v>
      </c>
      <c r="K30" s="68">
        <v>4431</v>
      </c>
    </row>
    <row r="31" spans="1:11" s="60" customFormat="1" ht="21" customHeight="1">
      <c r="A31" s="65" t="s">
        <v>62</v>
      </c>
      <c r="B31" s="70">
        <v>19</v>
      </c>
      <c r="C31" s="70">
        <v>13</v>
      </c>
      <c r="D31" s="59">
        <v>6</v>
      </c>
      <c r="E31" s="70">
        <v>19</v>
      </c>
      <c r="F31" s="70">
        <v>8</v>
      </c>
      <c r="G31" s="70">
        <v>1</v>
      </c>
      <c r="H31" s="70">
        <v>3</v>
      </c>
      <c r="I31" s="68">
        <v>6</v>
      </c>
      <c r="J31" s="70">
        <v>6</v>
      </c>
      <c r="K31" s="70">
        <v>5416</v>
      </c>
    </row>
    <row r="32" spans="1:11" ht="21" customHeight="1">
      <c r="A32" s="65" t="s">
        <v>36</v>
      </c>
      <c r="B32" s="70">
        <v>25</v>
      </c>
      <c r="C32" s="70">
        <v>13</v>
      </c>
      <c r="D32" s="59">
        <v>12</v>
      </c>
      <c r="E32" s="70">
        <v>18</v>
      </c>
      <c r="F32" s="70">
        <v>11</v>
      </c>
      <c r="G32" s="70">
        <v>3</v>
      </c>
      <c r="H32" s="70">
        <v>3</v>
      </c>
      <c r="I32" s="70">
        <v>9</v>
      </c>
      <c r="J32" s="70">
        <v>9</v>
      </c>
      <c r="K32" s="70">
        <v>4282</v>
      </c>
    </row>
  </sheetData>
  <sheetProtection/>
  <mergeCells count="1">
    <mergeCell ref="A2:K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2018-06-11T11:49:52Z</cp:lastPrinted>
  <dcterms:created xsi:type="dcterms:W3CDTF">2015-02-25T13:00:12Z</dcterms:created>
  <dcterms:modified xsi:type="dcterms:W3CDTF">2018-06-12T12:07:56Z</dcterms:modified>
  <cp:category/>
  <cp:version/>
  <cp:contentType/>
  <cp:contentStatus/>
</cp:coreProperties>
</file>