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065" tabRatio="255" activeTab="1"/>
  </bookViews>
  <sheets>
    <sheet name="2" sheetId="1" r:id="rId1"/>
    <sheet name="3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'3'!$A$1:$AE$33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<sst xmlns="http://schemas.openxmlformats.org/spreadsheetml/2006/main" count="89" uniqueCount="68">
  <si>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</si>
  <si>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</si>
  <si>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</si>
  <si>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</si>
  <si>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</si>
  <si>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</si>
  <si>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</si>
  <si>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</si>
  <si>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</si>
  <si>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</si>
  <si>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</si>
  <si>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</si>
  <si>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</si>
  <si>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 на кінець періоду</t>
  </si>
  <si>
    <t>Отримували допомогу по безробіттю, тис. осіб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</si>
  <si>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</si>
  <si>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</si>
  <si>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</si>
  <si>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</si>
  <si>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</si>
  <si>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</si>
  <si>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</si>
  <si>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</si>
  <si>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</si>
  <si>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Запорізька область</t>
  </si>
  <si>
    <t>Запорізький МЦЗ</t>
  </si>
  <si>
    <t>Південний РЦЗ</t>
  </si>
  <si>
    <t>Правобережний РЦЗ</t>
  </si>
  <si>
    <t>Шевченківський РЦЗ</t>
  </si>
  <si>
    <t>Бердянський МЦЗ</t>
  </si>
  <si>
    <t>Мелітопольський МЦЗ</t>
  </si>
  <si>
    <t>Бердянський РЦЗ</t>
  </si>
  <si>
    <t>Мелітопольський РЦЗ</t>
  </si>
  <si>
    <t xml:space="preserve">                                                              </t>
  </si>
  <si>
    <t>Мали статус село</t>
  </si>
  <si>
    <t>прац облік село</t>
  </si>
  <si>
    <t>прац безр село</t>
  </si>
  <si>
    <t xml:space="preserve">навч село </t>
  </si>
  <si>
    <t xml:space="preserve">ГР +ТР село </t>
  </si>
  <si>
    <t>Отрим ДБ село</t>
  </si>
  <si>
    <t xml:space="preserve">Статус на КЗП село </t>
  </si>
  <si>
    <t xml:space="preserve">всего прац село </t>
  </si>
  <si>
    <t xml:space="preserve">Село </t>
  </si>
  <si>
    <t>Скрыть серые колонки и сохранить как значение!!!</t>
  </si>
  <si>
    <t>ГР+ТР как безработные, так и обликовые.</t>
  </si>
  <si>
    <t>Інформація про надання послуг службою зайнятості Запорізької області</t>
  </si>
  <si>
    <t xml:space="preserve">                                            (за місцем проживання)</t>
  </si>
  <si>
    <r>
      <t xml:space="preserve">Всього отримали роботу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</si>
  <si>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К-Дніпровська філія</t>
  </si>
  <si>
    <t>Токмацька філія</t>
  </si>
  <si>
    <t>Пологівська філія</t>
  </si>
  <si>
    <t>Енергодарська філія</t>
  </si>
  <si>
    <t>Василівська філія</t>
  </si>
  <si>
    <t>Вільнянська філія</t>
  </si>
  <si>
    <t>Михайлівська філія</t>
  </si>
  <si>
    <t>Оріхівська філія</t>
  </si>
  <si>
    <t>Чернігівська філія</t>
  </si>
  <si>
    <t>у  січні-липні 2018 року</t>
  </si>
  <si>
    <t>станом на 1 серпня 2018 року:</t>
  </si>
  <si>
    <t>Надання послуг службою зайнятості Запорізької області у січні-липні  2018 року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</si>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</sst>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0"/>
    </font>
    <font>
      <b/>
      <sz val="20"/>
      <name val="Times New Roman Cyr"/>
      <family val="0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6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1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8" fillId="0" borderId="0" xfId="56" applyFont="1">
      <alignment/>
      <protection/>
    </xf>
    <xf numFmtId="0" fontId="8" fillId="0" borderId="0" xfId="58" applyFont="1" applyAlignment="1">
      <alignment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4" fillId="0" borderId="0" xfId="58" applyFont="1" applyAlignment="1">
      <alignment vertical="center" wrapText="1"/>
      <protection/>
    </xf>
    <xf numFmtId="0" fontId="12" fillId="33" borderId="10" xfId="58" applyFont="1" applyFill="1" applyBorder="1" applyAlignment="1">
      <alignment vertical="center" wrapText="1"/>
      <protection/>
    </xf>
    <xf numFmtId="3" fontId="8" fillId="0" borderId="0" xfId="58" applyNumberFormat="1" applyFont="1" applyAlignment="1">
      <alignment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0" fontId="12" fillId="0" borderId="10" xfId="53" applyFont="1" applyBorder="1" applyAlignment="1">
      <alignment vertical="center" wrapText="1"/>
      <protection/>
    </xf>
    <xf numFmtId="188" fontId="15" fillId="0" borderId="10" xfId="53" applyNumberFormat="1" applyFont="1" applyFill="1" applyBorder="1" applyAlignment="1">
      <alignment horizontal="center" vertical="center" wrapText="1"/>
      <protection/>
    </xf>
    <xf numFmtId="188" fontId="15" fillId="0" borderId="10" xfId="53" applyNumberFormat="1" applyFont="1" applyFill="1" applyBorder="1" applyAlignment="1">
      <alignment horizontal="center" vertical="center"/>
      <protection/>
    </xf>
    <xf numFmtId="3" fontId="26" fillId="0" borderId="0" xfId="56" applyNumberFormat="1" applyFont="1" applyFill="1">
      <alignment/>
      <protection/>
    </xf>
    <xf numFmtId="0" fontId="26" fillId="0" borderId="0" xfId="56" applyFont="1" applyFill="1">
      <alignment/>
      <protection/>
    </xf>
    <xf numFmtId="0" fontId="17" fillId="0" borderId="0" xfId="59" applyFont="1" applyFill="1">
      <alignment/>
      <protection/>
    </xf>
    <xf numFmtId="0" fontId="3" fillId="0" borderId="0" xfId="59" applyFont="1" applyFill="1" applyAlignment="1">
      <alignment vertical="center" wrapText="1"/>
      <protection/>
    </xf>
    <xf numFmtId="0" fontId="18" fillId="0" borderId="0" xfId="59" applyFont="1" applyFill="1" applyAlignment="1">
      <alignment/>
      <protection/>
    </xf>
    <xf numFmtId="0" fontId="5" fillId="0" borderId="0" xfId="59" applyFont="1" applyFill="1" applyBorder="1" applyAlignment="1">
      <alignment horizontal="center" vertical="top"/>
      <protection/>
    </xf>
    <xf numFmtId="0" fontId="19" fillId="0" borderId="0" xfId="59" applyFont="1" applyFill="1" applyAlignment="1">
      <alignment vertical="top"/>
      <protection/>
    </xf>
    <xf numFmtId="0" fontId="17" fillId="0" borderId="0" xfId="59" applyFont="1" applyFill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21" fillId="0" borderId="0" xfId="59" applyFont="1" applyFill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vertical="center" wrapText="1"/>
      <protection/>
    </xf>
    <xf numFmtId="188" fontId="17" fillId="0" borderId="10" xfId="59" applyNumberFormat="1" applyFont="1" applyFill="1" applyBorder="1" applyAlignment="1">
      <alignment horizontal="center" vertical="center"/>
      <protection/>
    </xf>
    <xf numFmtId="3" fontId="17" fillId="0" borderId="10" xfId="59" applyNumberFormat="1" applyFont="1" applyFill="1" applyBorder="1" applyAlignment="1">
      <alignment horizontal="center" vertical="center"/>
      <protection/>
    </xf>
    <xf numFmtId="188" fontId="23" fillId="33" borderId="10" xfId="54" applyNumberFormat="1" applyFont="1" applyFill="1" applyBorder="1" applyAlignment="1" applyProtection="1">
      <alignment horizontal="center" vertical="center"/>
      <protection/>
    </xf>
    <xf numFmtId="0" fontId="21" fillId="0" borderId="0" xfId="59" applyFont="1" applyFill="1" applyAlignment="1">
      <alignment vertical="center"/>
      <protection/>
    </xf>
    <xf numFmtId="0" fontId="7" fillId="0" borderId="0" xfId="59" applyFont="1" applyFill="1">
      <alignment/>
      <protection/>
    </xf>
    <xf numFmtId="0" fontId="7" fillId="0" borderId="0" xfId="59" applyFont="1" applyFill="1" applyAlignment="1">
      <alignment horizontal="center" vertical="top"/>
      <protection/>
    </xf>
    <xf numFmtId="0" fontId="19" fillId="0" borderId="0" xfId="59" applyFont="1" applyFill="1">
      <alignment/>
      <protection/>
    </xf>
    <xf numFmtId="0" fontId="21" fillId="0" borderId="0" xfId="59" applyFont="1" applyFill="1">
      <alignment/>
      <protection/>
    </xf>
    <xf numFmtId="0" fontId="7" fillId="0" borderId="0" xfId="57" applyFont="1" applyFill="1">
      <alignment/>
      <protection/>
    </xf>
    <xf numFmtId="1" fontId="20" fillId="0" borderId="10" xfId="55" applyNumberFormat="1" applyFont="1" applyFill="1" applyBorder="1" applyProtection="1">
      <alignment/>
      <protection locked="0"/>
    </xf>
    <xf numFmtId="1" fontId="20" fillId="0" borderId="10" xfId="55" applyNumberFormat="1" applyFont="1" applyFill="1" applyBorder="1" applyAlignment="1" applyProtection="1">
      <alignment vertical="center"/>
      <protection locked="0"/>
    </xf>
    <xf numFmtId="1" fontId="20" fillId="0" borderId="10" xfId="55" applyNumberFormat="1" applyFont="1" applyFill="1" applyBorder="1" applyAlignment="1" applyProtection="1">
      <alignment horizontal="left"/>
      <protection locked="0"/>
    </xf>
    <xf numFmtId="1" fontId="22" fillId="0" borderId="10" xfId="55" applyNumberFormat="1" applyFont="1" applyFill="1" applyBorder="1" applyAlignment="1" applyProtection="1">
      <alignment horizontal="left" vertical="center"/>
      <protection locked="0"/>
    </xf>
    <xf numFmtId="0" fontId="6" fillId="34" borderId="10" xfId="59" applyFont="1" applyFill="1" applyBorder="1" applyAlignment="1">
      <alignment horizontal="center" vertical="center" wrapText="1"/>
      <protection/>
    </xf>
    <xf numFmtId="0" fontId="9" fillId="34" borderId="10" xfId="59" applyFont="1" applyFill="1" applyBorder="1" applyAlignment="1">
      <alignment horizontal="center" vertical="center" wrapText="1"/>
      <protection/>
    </xf>
    <xf numFmtId="0" fontId="7" fillId="34" borderId="10" xfId="59" applyFont="1" applyFill="1" applyBorder="1" applyAlignment="1">
      <alignment horizontal="center" vertical="center" wrapText="1"/>
      <protection/>
    </xf>
    <xf numFmtId="3" fontId="17" fillId="34" borderId="10" xfId="59" applyNumberFormat="1" applyFont="1" applyFill="1" applyBorder="1" applyAlignment="1">
      <alignment horizontal="center" vertical="center"/>
      <protection/>
    </xf>
    <xf numFmtId="3" fontId="4" fillId="34" borderId="10" xfId="59" applyNumberFormat="1" applyFont="1" applyFill="1" applyBorder="1" applyAlignment="1">
      <alignment horizontal="center" vertical="center"/>
      <protection/>
    </xf>
    <xf numFmtId="1" fontId="20" fillId="34" borderId="10" xfId="0" applyNumberFormat="1" applyFont="1" applyFill="1" applyBorder="1" applyAlignment="1" applyProtection="1">
      <alignment horizontal="center" vertical="center"/>
      <protection locked="0"/>
    </xf>
    <xf numFmtId="1" fontId="20" fillId="34" borderId="10" xfId="0" applyNumberFormat="1" applyFont="1" applyFill="1" applyBorder="1" applyAlignment="1" applyProtection="1">
      <alignment horizontal="center"/>
      <protection locked="0"/>
    </xf>
    <xf numFmtId="188" fontId="5" fillId="0" borderId="10" xfId="59" applyNumberFormat="1" applyFont="1" applyFill="1" applyBorder="1" applyAlignment="1">
      <alignment horizontal="center" vertical="center"/>
      <protection/>
    </xf>
    <xf numFmtId="188" fontId="24" fillId="0" borderId="10" xfId="59" applyNumberFormat="1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3" fontId="4" fillId="34" borderId="10" xfId="59" applyNumberFormat="1" applyFont="1" applyFill="1" applyBorder="1" applyAlignment="1">
      <alignment horizontal="center"/>
      <protection/>
    </xf>
    <xf numFmtId="0" fontId="25" fillId="0" borderId="0" xfId="59" applyFont="1" applyFill="1">
      <alignment/>
      <protection/>
    </xf>
    <xf numFmtId="0" fontId="27" fillId="0" borderId="10" xfId="0" applyFont="1" applyFill="1" applyBorder="1" applyAlignment="1">
      <alignment horizontal="center" vertical="center"/>
    </xf>
    <xf numFmtId="3" fontId="12" fillId="33" borderId="10" xfId="58" applyNumberFormat="1" applyFont="1" applyFill="1" applyBorder="1" applyAlignment="1">
      <alignment horizontal="center" vertical="center" wrapText="1"/>
      <protection/>
    </xf>
    <xf numFmtId="3" fontId="12" fillId="0" borderId="10" xfId="53" applyNumberFormat="1" applyFont="1" applyFill="1" applyBorder="1" applyAlignment="1">
      <alignment horizontal="center" vertical="center" wrapText="1"/>
      <protection/>
    </xf>
    <xf numFmtId="3" fontId="20" fillId="0" borderId="10" xfId="55" applyNumberFormat="1" applyFont="1" applyFill="1" applyBorder="1" applyAlignment="1" applyProtection="1">
      <alignment horizontal="center" vertical="center"/>
      <protection locked="0"/>
    </xf>
    <xf numFmtId="1" fontId="20" fillId="0" borderId="10" xfId="55" applyNumberFormat="1" applyFont="1" applyFill="1" applyBorder="1" applyAlignment="1" applyProtection="1">
      <alignment horizontal="center" vertical="center"/>
      <protection locked="0"/>
    </xf>
    <xf numFmtId="0" fontId="12" fillId="0" borderId="10" xfId="56" applyFont="1" applyFill="1" applyBorder="1" applyAlignment="1">
      <alignment horizontal="left" vertical="center" wrapText="1"/>
      <protection/>
    </xf>
    <xf numFmtId="0" fontId="12" fillId="0" borderId="10" xfId="58" applyFont="1" applyFill="1" applyBorder="1" applyAlignment="1">
      <alignment vertical="center" wrapText="1"/>
      <protection/>
    </xf>
    <xf numFmtId="3" fontId="12" fillId="0" borderId="10" xfId="58" applyNumberFormat="1" applyFont="1" applyFill="1" applyBorder="1" applyAlignment="1">
      <alignment horizontal="center" vertical="center" wrapText="1"/>
      <protection/>
    </xf>
    <xf numFmtId="3" fontId="12" fillId="0" borderId="10" xfId="56" applyNumberFormat="1" applyFont="1" applyFill="1" applyBorder="1" applyAlignment="1">
      <alignment horizontal="center" vertical="center" wrapText="1"/>
      <protection/>
    </xf>
    <xf numFmtId="188" fontId="15" fillId="0" borderId="10" xfId="56" applyNumberFormat="1" applyFont="1" applyFill="1" applyBorder="1" applyAlignment="1">
      <alignment horizontal="center" vertical="center" wrapText="1"/>
      <protection/>
    </xf>
    <xf numFmtId="3" fontId="17" fillId="35" borderId="10" xfId="59" applyNumberFormat="1" applyFont="1" applyFill="1" applyBorder="1" applyAlignment="1">
      <alignment horizontal="center" vertical="center"/>
      <protection/>
    </xf>
    <xf numFmtId="1" fontId="20" fillId="35" borderId="10" xfId="0" applyNumberFormat="1" applyFont="1" applyFill="1" applyBorder="1" applyAlignment="1" applyProtection="1">
      <alignment horizontal="center"/>
      <protection locked="0"/>
    </xf>
    <xf numFmtId="1" fontId="20" fillId="35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58" applyFont="1" applyBorder="1" applyAlignment="1">
      <alignment horizontal="center" vertical="center" wrapText="1"/>
      <protection/>
    </xf>
    <xf numFmtId="0" fontId="12" fillId="0" borderId="12" xfId="58" applyFont="1" applyBorder="1" applyAlignment="1">
      <alignment horizontal="center" vertical="center" wrapText="1"/>
      <protection/>
    </xf>
    <xf numFmtId="0" fontId="12" fillId="0" borderId="13" xfId="58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0" xfId="56" applyFont="1" applyBorder="1" applyAlignment="1">
      <alignment horizontal="center" vertical="center" wrapText="1"/>
      <protection/>
    </xf>
    <xf numFmtId="0" fontId="13" fillId="0" borderId="14" xfId="56" applyFont="1" applyBorder="1" applyAlignment="1">
      <alignment horizontal="center" vertical="center" wrapText="1"/>
      <protection/>
    </xf>
    <xf numFmtId="0" fontId="13" fillId="0" borderId="15" xfId="56" applyFont="1" applyBorder="1" applyAlignment="1">
      <alignment horizontal="center" vertical="center" wrapText="1"/>
      <protection/>
    </xf>
    <xf numFmtId="0" fontId="10" fillId="0" borderId="0" xfId="56" applyFont="1" applyFill="1" applyAlignment="1">
      <alignment horizontal="right" vertical="top"/>
      <protection/>
    </xf>
    <xf numFmtId="0" fontId="11" fillId="0" borderId="0" xfId="56" applyFont="1" applyAlignment="1">
      <alignment horizontal="center" vertical="top" wrapText="1"/>
      <protection/>
    </xf>
    <xf numFmtId="0" fontId="11" fillId="0" borderId="0" xfId="58" applyFont="1" applyFill="1" applyAlignment="1">
      <alignment horizontal="center" vertical="top" wrapText="1"/>
      <protection/>
    </xf>
    <xf numFmtId="0" fontId="15" fillId="0" borderId="0" xfId="58" applyFont="1" applyFill="1" applyAlignment="1">
      <alignment horizontal="center" vertical="top" wrapText="1"/>
      <protection/>
    </xf>
    <xf numFmtId="1" fontId="11" fillId="0" borderId="0" xfId="54" applyNumberFormat="1" applyFont="1" applyFill="1" applyBorder="1" applyAlignment="1" applyProtection="1">
      <alignment horizontal="left" wrapText="1" shrinkToFit="1"/>
      <protection locked="0"/>
    </xf>
    <xf numFmtId="0" fontId="29" fillId="0" borderId="0" xfId="59" applyFont="1" applyFill="1" applyAlignment="1">
      <alignment horizontal="left" vertical="center" wrapText="1"/>
      <protection/>
    </xf>
    <xf numFmtId="0" fontId="3" fillId="0" borderId="0" xfId="59" applyFont="1" applyFill="1" applyAlignment="1">
      <alignment horizontal="left" vertical="center" wrapText="1"/>
      <protection/>
    </xf>
    <xf numFmtId="0" fontId="18" fillId="0" borderId="0" xfId="59" applyFont="1" applyFill="1" applyAlignment="1">
      <alignment horizontal="center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1" fontId="20" fillId="0" borderId="16" xfId="55" applyNumberFormat="1" applyFont="1" applyFill="1" applyBorder="1" applyAlignment="1" applyProtection="1">
      <alignment horizontal="center" vertical="center" wrapText="1"/>
      <protection/>
    </xf>
    <xf numFmtId="1" fontId="20" fillId="0" borderId="17" xfId="55" applyNumberFormat="1" applyFont="1" applyFill="1" applyBorder="1" applyAlignment="1" applyProtection="1">
      <alignment horizontal="center" vertical="center" wrapText="1"/>
      <protection/>
    </xf>
    <xf numFmtId="1" fontId="20" fillId="0" borderId="18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17" fillId="0" borderId="10" xfId="59" applyFont="1" applyFill="1" applyBorder="1" applyAlignment="1">
      <alignment horizontal="center" vertical="center" wrapText="1"/>
      <protection/>
    </xf>
    <xf numFmtId="1" fontId="20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0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0" fillId="0" borderId="18" xfId="54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ідсумок" xfId="60"/>
    <cellStyle name="Поганий" xfId="61"/>
    <cellStyle name="Примітка" xfId="62"/>
    <cellStyle name="Результат" xfId="63"/>
    <cellStyle name="Середній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="50" zoomScaleNormal="50" zoomScalePageLayoutView="0" workbookViewId="0" topLeftCell="A1">
      <selection activeCell="H11" sqref="H11"/>
    </sheetView>
  </sheetViews>
  <sheetFormatPr defaultColWidth="8.00390625" defaultRowHeight="15"/>
  <cols>
    <col min="1" max="1" width="76.421875" style="1" customWidth="1"/>
    <col min="2" max="2" width="11.8515625" style="1" customWidth="1"/>
    <col min="3" max="3" width="17.28125" style="13" customWidth="1"/>
    <col min="4" max="4" width="13.00390625" style="13" customWidth="1"/>
    <col min="5" max="5" width="18.28125" style="13" customWidth="1"/>
    <col min="6" max="6" width="12.7109375" style="1" customWidth="1"/>
    <col min="7" max="16384" width="8.00390625" style="1" customWidth="1"/>
  </cols>
  <sheetData>
    <row r="1" spans="3:6" ht="8.25" customHeight="1">
      <c r="C1" s="72"/>
      <c r="D1" s="72"/>
      <c r="E1" s="72"/>
      <c r="F1" s="72"/>
    </row>
    <row r="2" spans="1:6" ht="27" customHeight="1">
      <c r="A2" s="73" t="s">
        <v>45</v>
      </c>
      <c r="B2" s="73"/>
      <c r="C2" s="73"/>
      <c r="D2" s="73"/>
      <c r="E2" s="73"/>
      <c r="F2" s="73"/>
    </row>
    <row r="3" spans="1:6" ht="23.25" customHeight="1">
      <c r="A3" s="74" t="s">
        <v>57</v>
      </c>
      <c r="B3" s="74"/>
      <c r="C3" s="74"/>
      <c r="D3" s="74"/>
      <c r="E3" s="74"/>
      <c r="F3" s="74"/>
    </row>
    <row r="4" spans="1:6" s="2" customFormat="1" ht="21.75" customHeight="1">
      <c r="A4" s="75" t="s">
        <v>0</v>
      </c>
      <c r="B4" s="75"/>
      <c r="C4" s="75"/>
      <c r="D4" s="75"/>
      <c r="E4" s="75"/>
      <c r="F4" s="75"/>
    </row>
    <row r="5" spans="1:6" s="2" customFormat="1" ht="42.75" customHeight="1">
      <c r="A5" s="66" t="s">
        <v>1</v>
      </c>
      <c r="B5" s="67" t="s">
        <v>2</v>
      </c>
      <c r="C5" s="69" t="s">
        <v>3</v>
      </c>
      <c r="D5" s="70" t="s">
        <v>4</v>
      </c>
      <c r="E5" s="69" t="s">
        <v>5</v>
      </c>
      <c r="F5" s="70" t="s">
        <v>6</v>
      </c>
    </row>
    <row r="6" spans="1:6" s="2" customFormat="1" ht="37.5" customHeight="1">
      <c r="A6" s="66"/>
      <c r="B6" s="68"/>
      <c r="C6" s="69" t="s">
        <v>3</v>
      </c>
      <c r="D6" s="71"/>
      <c r="E6" s="69" t="s">
        <v>5</v>
      </c>
      <c r="F6" s="71"/>
    </row>
    <row r="7" spans="1:6" s="5" customFormat="1" ht="15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39.75" customHeight="1">
      <c r="A8" s="6" t="s">
        <v>8</v>
      </c>
      <c r="B8" s="57">
        <v>43721</v>
      </c>
      <c r="C8" s="58">
        <f>B8-E8</f>
        <v>29172</v>
      </c>
      <c r="D8" s="59">
        <f>100-F8</f>
        <v>66.7</v>
      </c>
      <c r="E8" s="58">
        <v>14549</v>
      </c>
      <c r="F8" s="59">
        <f>ROUND(E8/B8*100,1)</f>
        <v>33.3</v>
      </c>
    </row>
    <row r="9" spans="1:8" s="2" customFormat="1" ht="61.5" customHeight="1">
      <c r="A9" s="55" t="s">
        <v>9</v>
      </c>
      <c r="B9" s="57">
        <v>28127</v>
      </c>
      <c r="C9" s="58">
        <f>B9-E9</f>
        <v>18529</v>
      </c>
      <c r="D9" s="59">
        <f>100-F9</f>
        <v>65.9</v>
      </c>
      <c r="E9" s="58">
        <v>9598</v>
      </c>
      <c r="F9" s="59">
        <f>ROUND(E9/B9*100,1)</f>
        <v>34.1</v>
      </c>
      <c r="H9" s="7"/>
    </row>
    <row r="10" spans="1:10" s="2" customFormat="1" ht="45" customHeight="1">
      <c r="A10" s="8" t="s">
        <v>10</v>
      </c>
      <c r="B10" s="57">
        <v>2367</v>
      </c>
      <c r="C10" s="58">
        <f>B10-E10</f>
        <v>1394</v>
      </c>
      <c r="D10" s="59">
        <f>100-F10</f>
        <v>58.9</v>
      </c>
      <c r="E10" s="58">
        <v>973</v>
      </c>
      <c r="F10" s="59">
        <f>ROUND(E10/B10*100,1)</f>
        <v>41.1</v>
      </c>
      <c r="J10" s="7"/>
    </row>
    <row r="11" spans="1:6" s="2" customFormat="1" ht="63" customHeight="1">
      <c r="A11" s="8" t="s">
        <v>11</v>
      </c>
      <c r="B11" s="57">
        <v>8189</v>
      </c>
      <c r="C11" s="58">
        <f>B11-E11</f>
        <v>3466</v>
      </c>
      <c r="D11" s="59">
        <f>100-F11</f>
        <v>42.3</v>
      </c>
      <c r="E11" s="58">
        <v>4723</v>
      </c>
      <c r="F11" s="59">
        <f>ROUND(E11/B11*100,1)</f>
        <v>57.7</v>
      </c>
    </row>
    <row r="12" spans="1:7" s="2" customFormat="1" ht="67.5" customHeight="1">
      <c r="A12" s="56" t="s">
        <v>12</v>
      </c>
      <c r="B12" s="57">
        <v>42766</v>
      </c>
      <c r="C12" s="58">
        <f>B12-E12</f>
        <v>28453</v>
      </c>
      <c r="D12" s="59">
        <f>100-F12</f>
        <v>66.5</v>
      </c>
      <c r="E12" s="58">
        <v>14313</v>
      </c>
      <c r="F12" s="59">
        <f>ROUND(E12/B12*100,1)</f>
        <v>33.5</v>
      </c>
      <c r="G12" s="7"/>
    </row>
    <row r="13" spans="1:7" s="2" customFormat="1" ht="27" customHeight="1">
      <c r="A13" s="8"/>
      <c r="B13" s="63" t="s">
        <v>58</v>
      </c>
      <c r="C13" s="64"/>
      <c r="D13" s="64"/>
      <c r="E13" s="64"/>
      <c r="F13" s="65"/>
      <c r="G13" s="7"/>
    </row>
    <row r="14" spans="1:7" s="2" customFormat="1" ht="51.75" customHeight="1">
      <c r="A14" s="9" t="s">
        <v>13</v>
      </c>
      <c r="B14" s="51">
        <v>16279</v>
      </c>
      <c r="C14" s="52">
        <f>B14-E14</f>
        <v>11435</v>
      </c>
      <c r="D14" s="10">
        <f>100-F14</f>
        <v>70.2</v>
      </c>
      <c r="E14" s="52">
        <v>4844</v>
      </c>
      <c r="F14" s="11">
        <f>ROUND(E14/B14*100,1)</f>
        <v>29.8</v>
      </c>
      <c r="G14" s="7"/>
    </row>
    <row r="15" spans="1:6" s="2" customFormat="1" ht="39.75" customHeight="1">
      <c r="A15" s="9" t="s">
        <v>14</v>
      </c>
      <c r="B15" s="51">
        <v>11514</v>
      </c>
      <c r="C15" s="52">
        <f>B15-E15</f>
        <v>8318</v>
      </c>
      <c r="D15" s="10">
        <f>100-F15</f>
        <v>72.2</v>
      </c>
      <c r="E15" s="52">
        <v>3196</v>
      </c>
      <c r="F15" s="11">
        <f>ROUND(E15/B15*100,1)</f>
        <v>27.8</v>
      </c>
    </row>
    <row r="16" spans="1:6" s="2" customFormat="1" ht="15.75" customHeight="1">
      <c r="A16" s="1"/>
      <c r="B16" s="1"/>
      <c r="C16" s="12"/>
      <c r="D16" s="12"/>
      <c r="E16" s="12"/>
      <c r="F16" s="1"/>
    </row>
    <row r="17" ht="15" customHeight="1">
      <c r="E17" s="12"/>
    </row>
  </sheetData>
  <sheetProtection/>
  <mergeCells count="11">
    <mergeCell ref="C1:F1"/>
    <mergeCell ref="A2:F2"/>
    <mergeCell ref="A3:F3"/>
    <mergeCell ref="A4:F4"/>
    <mergeCell ref="B13:F13"/>
    <mergeCell ref="A5:A6"/>
    <mergeCell ref="B5:B6"/>
    <mergeCell ref="C5:C6"/>
    <mergeCell ref="D5:D6"/>
    <mergeCell ref="E5:E6"/>
    <mergeCell ref="F5:F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E86"/>
  <sheetViews>
    <sheetView tabSelected="1" view="pageBreakPreview" zoomScale="87" zoomScaleSheetLayoutView="87" zoomScalePageLayoutView="0" workbookViewId="0" topLeftCell="G1">
      <selection activeCell="Q12" sqref="Q12"/>
    </sheetView>
  </sheetViews>
  <sheetFormatPr defaultColWidth="9.140625" defaultRowHeight="15"/>
  <cols>
    <col min="1" max="1" width="25.8515625" style="31" customWidth="1"/>
    <col min="2" max="2" width="10.8515625" style="31" customWidth="1"/>
    <col min="3" max="3" width="11.140625" style="31" customWidth="1"/>
    <col min="4" max="4" width="11.140625" style="31" hidden="1" customWidth="1"/>
    <col min="5" max="5" width="12.7109375" style="31" customWidth="1"/>
    <col min="6" max="6" width="10.00390625" style="31" customWidth="1"/>
    <col min="7" max="7" width="11.140625" style="31" customWidth="1"/>
    <col min="8" max="10" width="11.140625" style="31" hidden="1" customWidth="1"/>
    <col min="11" max="11" width="12.57421875" style="31" customWidth="1"/>
    <col min="12" max="12" width="9.28125" style="31" customWidth="1"/>
    <col min="13" max="13" width="11.57421875" style="31" customWidth="1"/>
    <col min="14" max="14" width="11.57421875" style="31" hidden="1" customWidth="1"/>
    <col min="15" max="15" width="11.57421875" style="31" customWidth="1"/>
    <col min="16" max="16" width="9.140625" style="31" customWidth="1"/>
    <col min="17" max="17" width="11.140625" style="31" customWidth="1"/>
    <col min="18" max="18" width="11.140625" style="31" hidden="1" customWidth="1"/>
    <col min="19" max="19" width="10.57421875" style="31" customWidth="1"/>
    <col min="20" max="20" width="11.28125" style="31" customWidth="1"/>
    <col min="21" max="21" width="11.421875" style="31" hidden="1" customWidth="1"/>
    <col min="22" max="23" width="10.00390625" style="31" customWidth="1"/>
    <col min="24" max="24" width="13.140625" style="31" customWidth="1"/>
    <col min="25" max="25" width="16.28125" style="31" customWidth="1"/>
    <col min="26" max="26" width="16.28125" style="31" hidden="1" customWidth="1"/>
    <col min="27" max="27" width="15.8515625" style="31" customWidth="1"/>
    <col min="28" max="28" width="13.8515625" style="31" customWidth="1"/>
    <col min="29" max="29" width="17.140625" style="31" customWidth="1"/>
    <col min="30" max="30" width="13.8515625" style="31" hidden="1" customWidth="1"/>
    <col min="31" max="31" width="14.8515625" style="31" customWidth="1"/>
    <col min="32" max="16384" width="9.140625" style="31" customWidth="1"/>
  </cols>
  <sheetData>
    <row r="1" spans="2:31" s="14" customFormat="1" ht="25.5" customHeight="1">
      <c r="B1" s="77" t="s">
        <v>59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15"/>
      <c r="X1" s="15"/>
      <c r="Y1" s="15"/>
      <c r="Z1" s="15"/>
      <c r="AA1" s="15"/>
      <c r="AB1" s="15"/>
      <c r="AC1" s="15"/>
      <c r="AD1" s="15"/>
      <c r="AE1" s="15"/>
    </row>
    <row r="2" spans="2:31" s="14" customFormat="1" ht="23.25" customHeight="1">
      <c r="B2" s="78" t="s">
        <v>46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15"/>
      <c r="X2" s="15"/>
      <c r="Y2" s="15"/>
      <c r="Z2" s="15"/>
      <c r="AA2" s="15"/>
      <c r="AB2" s="15"/>
      <c r="AC2" s="15"/>
      <c r="AD2" s="15"/>
      <c r="AE2" s="15"/>
    </row>
    <row r="3" spans="2:31" s="14" customFormat="1" ht="18.75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16"/>
      <c r="X3" s="16"/>
      <c r="Y3" s="16"/>
      <c r="Z3" s="16"/>
      <c r="AA3" s="16"/>
      <c r="AB3" s="16"/>
      <c r="AC3" s="16"/>
      <c r="AD3" s="16"/>
      <c r="AE3" s="16"/>
    </row>
    <row r="4" spans="1:30" s="18" customFormat="1" ht="9" customHeight="1">
      <c r="A4" s="17"/>
      <c r="B4" s="17"/>
      <c r="C4" s="17"/>
      <c r="D4" s="17" t="s">
        <v>33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1" s="19" customFormat="1" ht="51.75" customHeight="1">
      <c r="A5" s="84"/>
      <c r="B5" s="85" t="s">
        <v>15</v>
      </c>
      <c r="C5" s="85"/>
      <c r="D5" s="85"/>
      <c r="E5" s="85"/>
      <c r="F5" s="85" t="s">
        <v>47</v>
      </c>
      <c r="G5" s="85"/>
      <c r="H5" s="85"/>
      <c r="I5" s="85"/>
      <c r="J5" s="85"/>
      <c r="K5" s="85"/>
      <c r="L5" s="85" t="s">
        <v>16</v>
      </c>
      <c r="M5" s="85"/>
      <c r="N5" s="85"/>
      <c r="O5" s="85"/>
      <c r="P5" s="80" t="s">
        <v>17</v>
      </c>
      <c r="Q5" s="80"/>
      <c r="R5" s="80"/>
      <c r="S5" s="80"/>
      <c r="T5" s="80" t="s">
        <v>18</v>
      </c>
      <c r="U5" s="80"/>
      <c r="V5" s="80"/>
      <c r="W5" s="80"/>
      <c r="X5" s="86" t="s">
        <v>19</v>
      </c>
      <c r="Y5" s="87"/>
      <c r="Z5" s="87"/>
      <c r="AA5" s="88"/>
      <c r="AB5" s="81" t="s">
        <v>20</v>
      </c>
      <c r="AC5" s="82"/>
      <c r="AD5" s="82"/>
      <c r="AE5" s="83"/>
    </row>
    <row r="6" spans="1:31" s="22" customFormat="1" ht="47.25" customHeight="1">
      <c r="A6" s="84"/>
      <c r="B6" s="20" t="s">
        <v>2</v>
      </c>
      <c r="C6" s="21" t="s">
        <v>21</v>
      </c>
      <c r="D6" s="38" t="s">
        <v>34</v>
      </c>
      <c r="E6" s="21" t="s">
        <v>22</v>
      </c>
      <c r="F6" s="20" t="s">
        <v>2</v>
      </c>
      <c r="G6" s="21" t="s">
        <v>21</v>
      </c>
      <c r="H6" s="21" t="s">
        <v>41</v>
      </c>
      <c r="I6" s="21" t="s">
        <v>35</v>
      </c>
      <c r="J6" s="21" t="s">
        <v>36</v>
      </c>
      <c r="K6" s="21" t="s">
        <v>22</v>
      </c>
      <c r="L6" s="21" t="s">
        <v>2</v>
      </c>
      <c r="M6" s="21" t="s">
        <v>21</v>
      </c>
      <c r="N6" s="38" t="s">
        <v>37</v>
      </c>
      <c r="O6" s="21" t="s">
        <v>22</v>
      </c>
      <c r="P6" s="21" t="s">
        <v>2</v>
      </c>
      <c r="Q6" s="21" t="s">
        <v>21</v>
      </c>
      <c r="R6" s="38" t="s">
        <v>38</v>
      </c>
      <c r="S6" s="21" t="s">
        <v>22</v>
      </c>
      <c r="T6" s="20" t="s">
        <v>2</v>
      </c>
      <c r="U6" s="40" t="s">
        <v>42</v>
      </c>
      <c r="V6" s="21" t="s">
        <v>21</v>
      </c>
      <c r="W6" s="21" t="s">
        <v>22</v>
      </c>
      <c r="X6" s="20" t="s">
        <v>2</v>
      </c>
      <c r="Y6" s="21" t="s">
        <v>21</v>
      </c>
      <c r="Z6" s="38" t="s">
        <v>40</v>
      </c>
      <c r="AA6" s="21" t="s">
        <v>22</v>
      </c>
      <c r="AB6" s="20" t="s">
        <v>2</v>
      </c>
      <c r="AC6" s="21" t="s">
        <v>21</v>
      </c>
      <c r="AD6" s="38" t="s">
        <v>39</v>
      </c>
      <c r="AE6" s="21" t="s">
        <v>22</v>
      </c>
    </row>
    <row r="7" spans="1:31" s="24" customFormat="1" ht="11.25" customHeight="1">
      <c r="A7" s="23" t="s">
        <v>23</v>
      </c>
      <c r="B7" s="23">
        <v>1</v>
      </c>
      <c r="C7" s="23">
        <v>2</v>
      </c>
      <c r="D7" s="39"/>
      <c r="E7" s="23">
        <v>3</v>
      </c>
      <c r="F7" s="23">
        <v>4</v>
      </c>
      <c r="G7" s="23">
        <v>5</v>
      </c>
      <c r="H7" s="23"/>
      <c r="I7" s="23"/>
      <c r="J7" s="23"/>
      <c r="K7" s="23">
        <v>6</v>
      </c>
      <c r="L7" s="23">
        <v>7</v>
      </c>
      <c r="M7" s="23">
        <v>8</v>
      </c>
      <c r="N7" s="39"/>
      <c r="O7" s="23">
        <v>9</v>
      </c>
      <c r="P7" s="23">
        <v>10</v>
      </c>
      <c r="Q7" s="23">
        <v>11</v>
      </c>
      <c r="R7" s="39"/>
      <c r="S7" s="23">
        <v>12</v>
      </c>
      <c r="T7" s="23">
        <v>13</v>
      </c>
      <c r="U7" s="39"/>
      <c r="V7" s="23">
        <v>14</v>
      </c>
      <c r="W7" s="23">
        <v>15</v>
      </c>
      <c r="X7" s="23">
        <v>16</v>
      </c>
      <c r="Y7" s="23">
        <v>17</v>
      </c>
      <c r="Z7" s="39"/>
      <c r="AA7" s="23">
        <v>18</v>
      </c>
      <c r="AB7" s="23">
        <v>19</v>
      </c>
      <c r="AC7" s="23">
        <v>20</v>
      </c>
      <c r="AD7" s="39"/>
      <c r="AE7" s="23">
        <v>21</v>
      </c>
    </row>
    <row r="8" spans="1:31" s="28" customFormat="1" ht="25.5" customHeight="1">
      <c r="A8" s="37" t="s">
        <v>24</v>
      </c>
      <c r="B8" s="26">
        <f>SUM(B9:B33)</f>
        <v>43721</v>
      </c>
      <c r="C8" s="25">
        <f>100-E8</f>
        <v>66.72308501635369</v>
      </c>
      <c r="D8" s="41">
        <f>SUM(D9:D33)</f>
        <v>14549</v>
      </c>
      <c r="E8" s="25">
        <f>D8/B8*100</f>
        <v>33.27691498364631</v>
      </c>
      <c r="F8" s="26">
        <f>SUM(F9:F33)</f>
        <v>28127</v>
      </c>
      <c r="G8" s="45">
        <f>100-K8</f>
        <v>65.87620435880115</v>
      </c>
      <c r="H8" s="60">
        <f>I8+J8</f>
        <v>9598</v>
      </c>
      <c r="I8" s="60">
        <f>SUM(I9:I33)</f>
        <v>3466</v>
      </c>
      <c r="J8" s="60">
        <f>SUM(J9:J33)</f>
        <v>6132</v>
      </c>
      <c r="K8" s="45">
        <f>H8/F8*100</f>
        <v>34.12379564119885</v>
      </c>
      <c r="L8" s="26">
        <f>SUM(L9:L33)</f>
        <v>2367</v>
      </c>
      <c r="M8" s="45">
        <f>100-O8</f>
        <v>58.89311364596536</v>
      </c>
      <c r="N8" s="41">
        <f>SUM(N9:N33)</f>
        <v>973</v>
      </c>
      <c r="O8" s="45">
        <f>N8/L8*100</f>
        <v>41.10688635403464</v>
      </c>
      <c r="P8" s="26">
        <f>SUM(P9:P33)</f>
        <v>8189</v>
      </c>
      <c r="Q8" s="45">
        <f>100-S8</f>
        <v>42.325070216143615</v>
      </c>
      <c r="R8" s="41">
        <f>SUM(R9:R33)</f>
        <v>4723</v>
      </c>
      <c r="S8" s="45">
        <f>R8/P8*100</f>
        <v>57.674929783856385</v>
      </c>
      <c r="T8" s="26">
        <f>SUM(T9:T33)</f>
        <v>42766</v>
      </c>
      <c r="U8" s="41">
        <f>SUM(U9:U33)</f>
        <v>14313</v>
      </c>
      <c r="V8" s="45">
        <f>100-W8</f>
        <v>66.53182434644344</v>
      </c>
      <c r="W8" s="45">
        <f>U8/T8*100</f>
        <v>33.468175653556564</v>
      </c>
      <c r="X8" s="26">
        <f>SUM(X9:X33)</f>
        <v>16279</v>
      </c>
      <c r="Y8" s="27">
        <f>100-AA8</f>
        <v>70.24387247373917</v>
      </c>
      <c r="Z8" s="41">
        <f>SUM(Z9:Z33)</f>
        <v>4844</v>
      </c>
      <c r="AA8" s="27">
        <f>Z8/X8*100</f>
        <v>29.75612752626083</v>
      </c>
      <c r="AB8" s="26">
        <f>SUM(AB9:AB33)</f>
        <v>11514</v>
      </c>
      <c r="AC8" s="27">
        <f>100-AE8</f>
        <v>72.2424874066354</v>
      </c>
      <c r="AD8" s="41">
        <f>SUM(AD9:AD33)</f>
        <v>3196</v>
      </c>
      <c r="AE8" s="27">
        <f>AD8/AB8*100</f>
        <v>27.7575125933646</v>
      </c>
    </row>
    <row r="9" spans="1:31" s="30" customFormat="1" ht="18.75" customHeight="1">
      <c r="A9" s="34" t="s">
        <v>25</v>
      </c>
      <c r="B9" s="53">
        <v>2867</v>
      </c>
      <c r="C9" s="25">
        <f aca="true" t="shared" si="0" ref="C9:C33">100-E9</f>
        <v>95.70980118590862</v>
      </c>
      <c r="D9" s="42">
        <v>123</v>
      </c>
      <c r="E9" s="25">
        <f aca="true" t="shared" si="1" ref="E9:E33">D9/B9*100</f>
        <v>4.290198814091385</v>
      </c>
      <c r="F9" s="53">
        <v>1888</v>
      </c>
      <c r="G9" s="46">
        <f aca="true" t="shared" si="2" ref="G9:G33">100-K9</f>
        <v>90.9427966101695</v>
      </c>
      <c r="H9" s="60">
        <f aca="true" t="shared" si="3" ref="H9:H33">I9+J9</f>
        <v>171</v>
      </c>
      <c r="I9" s="61">
        <v>130</v>
      </c>
      <c r="J9" s="62">
        <v>41</v>
      </c>
      <c r="K9" s="46">
        <f>H9/F9*100</f>
        <v>9.057203389830509</v>
      </c>
      <c r="L9" s="54">
        <v>117</v>
      </c>
      <c r="M9" s="46">
        <f aca="true" t="shared" si="4" ref="M9:M33">100-O9</f>
        <v>96.58119658119658</v>
      </c>
      <c r="N9" s="43">
        <v>4</v>
      </c>
      <c r="O9" s="46">
        <f aca="true" t="shared" si="5" ref="O9:O33">N9/L9*100</f>
        <v>3.418803418803419</v>
      </c>
      <c r="P9" s="53">
        <v>175</v>
      </c>
      <c r="Q9" s="46">
        <f aca="true" t="shared" si="6" ref="Q9:Q33">100-S9</f>
        <v>99.42857142857143</v>
      </c>
      <c r="R9" s="42">
        <v>1</v>
      </c>
      <c r="S9" s="46">
        <f aca="true" t="shared" si="7" ref="S9:S33">R9/P9*100</f>
        <v>0.5714285714285714</v>
      </c>
      <c r="T9" s="50">
        <v>2774</v>
      </c>
      <c r="U9" s="43">
        <v>118</v>
      </c>
      <c r="V9" s="46">
        <f aca="true" t="shared" si="8" ref="V9:V33">100-W9</f>
        <v>95.74621485219899</v>
      </c>
      <c r="W9" s="46">
        <f aca="true" t="shared" si="9" ref="W9:W33">U9/T9*100</f>
        <v>4.253785147801009</v>
      </c>
      <c r="X9" s="53">
        <v>1125</v>
      </c>
      <c r="Y9" s="27">
        <f aca="true" t="shared" si="10" ref="Y9:Y33">100-AA9</f>
        <v>96.35555555555555</v>
      </c>
      <c r="Z9" s="43">
        <v>41</v>
      </c>
      <c r="AA9" s="27">
        <f aca="true" t="shared" si="11" ref="AA9:AA33">Z9/X9*100</f>
        <v>3.644444444444445</v>
      </c>
      <c r="AB9" s="53">
        <v>897</v>
      </c>
      <c r="AC9" s="27">
        <f aca="true" t="shared" si="12" ref="AC9:AC33">100-AE9</f>
        <v>96.7670011148272</v>
      </c>
      <c r="AD9" s="43">
        <v>29</v>
      </c>
      <c r="AE9" s="27">
        <f aca="true" t="shared" si="13" ref="AE9:AE33">AD9/AB9*100</f>
        <v>3.2329988851727984</v>
      </c>
    </row>
    <row r="10" spans="1:31" s="29" customFormat="1" ht="18.75" customHeight="1">
      <c r="A10" s="34" t="s">
        <v>26</v>
      </c>
      <c r="B10" s="53">
        <v>2714</v>
      </c>
      <c r="C10" s="25">
        <f t="shared" si="0"/>
        <v>95.09948415622696</v>
      </c>
      <c r="D10" s="42">
        <v>133</v>
      </c>
      <c r="E10" s="25">
        <f t="shared" si="1"/>
        <v>4.900515843773029</v>
      </c>
      <c r="F10" s="53">
        <v>1795</v>
      </c>
      <c r="G10" s="46">
        <f t="shared" si="2"/>
        <v>94.98607242339833</v>
      </c>
      <c r="H10" s="60">
        <f t="shared" si="3"/>
        <v>90</v>
      </c>
      <c r="I10" s="43">
        <v>53</v>
      </c>
      <c r="J10" s="44">
        <v>37</v>
      </c>
      <c r="K10" s="46">
        <f>H10/F10*100</f>
        <v>5.013927576601671</v>
      </c>
      <c r="L10" s="54">
        <v>127</v>
      </c>
      <c r="M10" s="46">
        <f t="shared" si="4"/>
        <v>91.33858267716535</v>
      </c>
      <c r="N10" s="44">
        <v>11</v>
      </c>
      <c r="O10" s="46">
        <f t="shared" si="5"/>
        <v>8.661417322834646</v>
      </c>
      <c r="P10" s="53">
        <v>205</v>
      </c>
      <c r="Q10" s="46">
        <f t="shared" si="6"/>
        <v>96.58536585365853</v>
      </c>
      <c r="R10" s="42">
        <v>7</v>
      </c>
      <c r="S10" s="46">
        <f t="shared" si="7"/>
        <v>3.414634146341464</v>
      </c>
      <c r="T10" s="47">
        <v>2676</v>
      </c>
      <c r="U10" s="44">
        <v>131</v>
      </c>
      <c r="V10" s="46">
        <f t="shared" si="8"/>
        <v>95.10463378176382</v>
      </c>
      <c r="W10" s="46">
        <f t="shared" si="9"/>
        <v>4.895366218236173</v>
      </c>
      <c r="X10" s="53">
        <v>1134</v>
      </c>
      <c r="Y10" s="27">
        <f t="shared" si="10"/>
        <v>94.79717813051147</v>
      </c>
      <c r="Z10" s="44">
        <v>59</v>
      </c>
      <c r="AA10" s="27">
        <f t="shared" si="11"/>
        <v>5.2028218694885355</v>
      </c>
      <c r="AB10" s="53">
        <v>846</v>
      </c>
      <c r="AC10" s="27">
        <f t="shared" si="12"/>
        <v>94.68085106382979</v>
      </c>
      <c r="AD10" s="44">
        <v>45</v>
      </c>
      <c r="AE10" s="27">
        <f t="shared" si="13"/>
        <v>5.319148936170213</v>
      </c>
    </row>
    <row r="11" spans="1:31" s="29" customFormat="1" ht="18.75" customHeight="1">
      <c r="A11" s="34" t="s">
        <v>27</v>
      </c>
      <c r="B11" s="53">
        <v>3229</v>
      </c>
      <c r="C11" s="25">
        <f t="shared" si="0"/>
        <v>94.67327345927532</v>
      </c>
      <c r="D11" s="42">
        <v>172</v>
      </c>
      <c r="E11" s="25">
        <f t="shared" si="1"/>
        <v>5.326726540724683</v>
      </c>
      <c r="F11" s="53">
        <v>1711</v>
      </c>
      <c r="G11" s="46">
        <f t="shared" si="2"/>
        <v>91.52542372881356</v>
      </c>
      <c r="H11" s="60">
        <f t="shared" si="3"/>
        <v>145</v>
      </c>
      <c r="I11" s="43">
        <v>86</v>
      </c>
      <c r="J11" s="44">
        <v>59</v>
      </c>
      <c r="K11" s="46">
        <f>H11/F11*100</f>
        <v>8.47457627118644</v>
      </c>
      <c r="L11" s="54">
        <v>71</v>
      </c>
      <c r="M11" s="46">
        <f t="shared" si="4"/>
        <v>84.50704225352112</v>
      </c>
      <c r="N11" s="44">
        <v>11</v>
      </c>
      <c r="O11" s="46">
        <f t="shared" si="5"/>
        <v>15.492957746478872</v>
      </c>
      <c r="P11" s="53">
        <v>174</v>
      </c>
      <c r="Q11" s="46">
        <f t="shared" si="6"/>
        <v>97.1264367816092</v>
      </c>
      <c r="R11" s="42">
        <v>5</v>
      </c>
      <c r="S11" s="46">
        <f t="shared" si="7"/>
        <v>2.8735632183908044</v>
      </c>
      <c r="T11" s="47">
        <v>3131</v>
      </c>
      <c r="U11" s="44">
        <v>166</v>
      </c>
      <c r="V11" s="46">
        <f t="shared" si="8"/>
        <v>94.69817949536889</v>
      </c>
      <c r="W11" s="46">
        <f t="shared" si="9"/>
        <v>5.301820504631109</v>
      </c>
      <c r="X11" s="53">
        <v>1217</v>
      </c>
      <c r="Y11" s="27">
        <f t="shared" si="10"/>
        <v>96.30238290879211</v>
      </c>
      <c r="Z11" s="44">
        <v>45</v>
      </c>
      <c r="AA11" s="27">
        <f t="shared" si="11"/>
        <v>3.697617091207888</v>
      </c>
      <c r="AB11" s="53">
        <v>1023</v>
      </c>
      <c r="AC11" s="27">
        <f t="shared" si="12"/>
        <v>96.28543499511241</v>
      </c>
      <c r="AD11" s="44">
        <v>38</v>
      </c>
      <c r="AE11" s="27">
        <f t="shared" si="13"/>
        <v>3.714565004887586</v>
      </c>
    </row>
    <row r="12" spans="1:31" s="29" customFormat="1" ht="18.75" customHeight="1">
      <c r="A12" s="34" t="s">
        <v>28</v>
      </c>
      <c r="B12" s="53">
        <v>1720</v>
      </c>
      <c r="C12" s="25">
        <f t="shared" si="0"/>
        <v>95.52325581395348</v>
      </c>
      <c r="D12" s="42">
        <v>77</v>
      </c>
      <c r="E12" s="25">
        <f t="shared" si="1"/>
        <v>4.476744186046512</v>
      </c>
      <c r="F12" s="53">
        <v>1480</v>
      </c>
      <c r="G12" s="46">
        <f t="shared" si="2"/>
        <v>88.24324324324324</v>
      </c>
      <c r="H12" s="60">
        <f t="shared" si="3"/>
        <v>174</v>
      </c>
      <c r="I12" s="43">
        <v>148</v>
      </c>
      <c r="J12" s="44">
        <v>26</v>
      </c>
      <c r="K12" s="46">
        <f>H12/F12*100</f>
        <v>11.756756756756758</v>
      </c>
      <c r="L12" s="54">
        <v>49</v>
      </c>
      <c r="M12" s="46">
        <f t="shared" si="4"/>
        <v>97.95918367346938</v>
      </c>
      <c r="N12" s="44">
        <v>1</v>
      </c>
      <c r="O12" s="46">
        <f t="shared" si="5"/>
        <v>2.0408163265306123</v>
      </c>
      <c r="P12" s="53">
        <v>131</v>
      </c>
      <c r="Q12" s="46">
        <f t="shared" si="6"/>
        <v>96.94656488549619</v>
      </c>
      <c r="R12" s="42">
        <v>4</v>
      </c>
      <c r="S12" s="46">
        <f t="shared" si="7"/>
        <v>3.0534351145038165</v>
      </c>
      <c r="T12" s="47">
        <v>1649</v>
      </c>
      <c r="U12" s="44">
        <v>71</v>
      </c>
      <c r="V12" s="46">
        <f t="shared" si="8"/>
        <v>95.69436021831413</v>
      </c>
      <c r="W12" s="46">
        <f t="shared" si="9"/>
        <v>4.30563978168587</v>
      </c>
      <c r="X12" s="53">
        <v>720</v>
      </c>
      <c r="Y12" s="27">
        <f t="shared" si="10"/>
        <v>96.11111111111111</v>
      </c>
      <c r="Z12" s="44">
        <v>28</v>
      </c>
      <c r="AA12" s="27">
        <f t="shared" si="11"/>
        <v>3.888888888888889</v>
      </c>
      <c r="AB12" s="53">
        <v>538</v>
      </c>
      <c r="AC12" s="27">
        <f t="shared" si="12"/>
        <v>96.28252788104089</v>
      </c>
      <c r="AD12" s="44">
        <v>20</v>
      </c>
      <c r="AE12" s="27">
        <f t="shared" si="13"/>
        <v>3.717472118959108</v>
      </c>
    </row>
    <row r="13" spans="1:31" s="29" customFormat="1" ht="18.75" customHeight="1">
      <c r="A13" s="34" t="s">
        <v>29</v>
      </c>
      <c r="B13" s="53">
        <v>2909</v>
      </c>
      <c r="C13" s="25">
        <f t="shared" si="0"/>
        <v>96.01237538673084</v>
      </c>
      <c r="D13" s="42">
        <v>116</v>
      </c>
      <c r="E13" s="25">
        <f t="shared" si="1"/>
        <v>3.9876246132691646</v>
      </c>
      <c r="F13" s="53">
        <v>2769</v>
      </c>
      <c r="G13" s="46">
        <f t="shared" si="2"/>
        <v>98.08595160707837</v>
      </c>
      <c r="H13" s="60">
        <f t="shared" si="3"/>
        <v>53</v>
      </c>
      <c r="I13" s="43">
        <v>9</v>
      </c>
      <c r="J13" s="44">
        <v>44</v>
      </c>
      <c r="K13" s="46">
        <f>H13/F13*100</f>
        <v>1.9140483929216325</v>
      </c>
      <c r="L13" s="54">
        <v>318</v>
      </c>
      <c r="M13" s="46">
        <f t="shared" si="4"/>
        <v>98.11320754716981</v>
      </c>
      <c r="N13" s="44">
        <v>6</v>
      </c>
      <c r="O13" s="46">
        <f t="shared" si="5"/>
        <v>1.8867924528301887</v>
      </c>
      <c r="P13" s="53">
        <v>870</v>
      </c>
      <c r="Q13" s="46">
        <f t="shared" si="6"/>
        <v>98.04597701149426</v>
      </c>
      <c r="R13" s="42">
        <v>17</v>
      </c>
      <c r="S13" s="46">
        <f t="shared" si="7"/>
        <v>1.9540229885057472</v>
      </c>
      <c r="T13" s="47">
        <v>2849</v>
      </c>
      <c r="U13" s="44">
        <v>115</v>
      </c>
      <c r="V13" s="46">
        <f t="shared" si="8"/>
        <v>95.96349596349596</v>
      </c>
      <c r="W13" s="46">
        <f t="shared" si="9"/>
        <v>4.036504036504036</v>
      </c>
      <c r="X13" s="53">
        <v>843</v>
      </c>
      <c r="Y13" s="27">
        <f t="shared" si="10"/>
        <v>96.79715302491103</v>
      </c>
      <c r="Z13" s="44">
        <v>27</v>
      </c>
      <c r="AA13" s="27">
        <f t="shared" si="11"/>
        <v>3.202846975088968</v>
      </c>
      <c r="AB13" s="53">
        <v>641</v>
      </c>
      <c r="AC13" s="27">
        <f t="shared" si="12"/>
        <v>96.8798751950078</v>
      </c>
      <c r="AD13" s="44">
        <v>20</v>
      </c>
      <c r="AE13" s="27">
        <f t="shared" si="13"/>
        <v>3.1201248049921997</v>
      </c>
    </row>
    <row r="14" spans="1:31" s="29" customFormat="1" ht="18.75" customHeight="1">
      <c r="A14" s="34" t="s">
        <v>30</v>
      </c>
      <c r="B14" s="53">
        <v>2213</v>
      </c>
      <c r="C14" s="25">
        <f t="shared" si="0"/>
        <v>95.25530953456845</v>
      </c>
      <c r="D14" s="42">
        <v>105</v>
      </c>
      <c r="E14" s="25">
        <f t="shared" si="1"/>
        <v>4.744690465431541</v>
      </c>
      <c r="F14" s="53">
        <v>1676</v>
      </c>
      <c r="G14" s="46">
        <f t="shared" si="2"/>
        <v>93.61575178997613</v>
      </c>
      <c r="H14" s="60">
        <f t="shared" si="3"/>
        <v>107</v>
      </c>
      <c r="I14" s="43">
        <v>67</v>
      </c>
      <c r="J14" s="44">
        <v>40</v>
      </c>
      <c r="K14" s="46">
        <f>H14/F14*100</f>
        <v>6.384248210023865</v>
      </c>
      <c r="L14" s="54">
        <v>91</v>
      </c>
      <c r="M14" s="46">
        <f t="shared" si="4"/>
        <v>84.61538461538461</v>
      </c>
      <c r="N14" s="44">
        <v>14</v>
      </c>
      <c r="O14" s="46">
        <f t="shared" si="5"/>
        <v>15.384615384615385</v>
      </c>
      <c r="P14" s="53">
        <v>182</v>
      </c>
      <c r="Q14" s="46">
        <f t="shared" si="6"/>
        <v>91.20879120879121</v>
      </c>
      <c r="R14" s="42">
        <v>16</v>
      </c>
      <c r="S14" s="46">
        <f t="shared" si="7"/>
        <v>8.791208791208792</v>
      </c>
      <c r="T14" s="47">
        <v>2159</v>
      </c>
      <c r="U14" s="44">
        <v>102</v>
      </c>
      <c r="V14" s="46">
        <f t="shared" si="8"/>
        <v>95.2755905511811</v>
      </c>
      <c r="W14" s="46">
        <f t="shared" si="9"/>
        <v>4.724409448818897</v>
      </c>
      <c r="X14" s="53">
        <v>800</v>
      </c>
      <c r="Y14" s="27">
        <f t="shared" si="10"/>
        <v>95.25</v>
      </c>
      <c r="Z14" s="44">
        <v>38</v>
      </c>
      <c r="AA14" s="27">
        <f t="shared" si="11"/>
        <v>4.75</v>
      </c>
      <c r="AB14" s="53">
        <v>649</v>
      </c>
      <c r="AC14" s="27">
        <f t="shared" si="12"/>
        <v>94.91525423728814</v>
      </c>
      <c r="AD14" s="44">
        <v>33</v>
      </c>
      <c r="AE14" s="27">
        <f t="shared" si="13"/>
        <v>5.084745762711865</v>
      </c>
    </row>
    <row r="15" spans="1:31" s="29" customFormat="1" ht="18.75" customHeight="1">
      <c r="A15" s="34" t="s">
        <v>49</v>
      </c>
      <c r="B15" s="53">
        <v>3491</v>
      </c>
      <c r="C15" s="25">
        <f t="shared" si="0"/>
        <v>72.12832999140647</v>
      </c>
      <c r="D15" s="42">
        <v>973</v>
      </c>
      <c r="E15" s="25">
        <f t="shared" si="1"/>
        <v>27.871670008593526</v>
      </c>
      <c r="F15" s="53">
        <v>1140</v>
      </c>
      <c r="G15" s="46">
        <f t="shared" si="2"/>
        <v>65.96491228070175</v>
      </c>
      <c r="H15" s="60">
        <f t="shared" si="3"/>
        <v>388</v>
      </c>
      <c r="I15" s="43">
        <v>101</v>
      </c>
      <c r="J15" s="44">
        <v>287</v>
      </c>
      <c r="K15" s="46">
        <f>H15/F15*100</f>
        <v>34.03508771929825</v>
      </c>
      <c r="L15" s="54">
        <v>57</v>
      </c>
      <c r="M15" s="46">
        <f t="shared" si="4"/>
        <v>78.94736842105263</v>
      </c>
      <c r="N15" s="44">
        <v>12</v>
      </c>
      <c r="O15" s="46">
        <f t="shared" si="5"/>
        <v>21.052631578947366</v>
      </c>
      <c r="P15" s="53">
        <v>613</v>
      </c>
      <c r="Q15" s="46">
        <f t="shared" si="6"/>
        <v>58.401305057096245</v>
      </c>
      <c r="R15" s="42">
        <v>255</v>
      </c>
      <c r="S15" s="46">
        <f t="shared" si="7"/>
        <v>41.598694942903755</v>
      </c>
      <c r="T15" s="47">
        <v>3359</v>
      </c>
      <c r="U15" s="44">
        <v>934</v>
      </c>
      <c r="V15" s="46">
        <f t="shared" si="8"/>
        <v>72.19410538850849</v>
      </c>
      <c r="W15" s="46">
        <f t="shared" si="9"/>
        <v>27.805894611491517</v>
      </c>
      <c r="X15" s="53">
        <v>1600</v>
      </c>
      <c r="Y15" s="27">
        <f t="shared" si="10"/>
        <v>75</v>
      </c>
      <c r="Z15" s="44">
        <v>400</v>
      </c>
      <c r="AA15" s="27">
        <f t="shared" si="11"/>
        <v>25</v>
      </c>
      <c r="AB15" s="53">
        <v>1225</v>
      </c>
      <c r="AC15" s="27">
        <f t="shared" si="12"/>
        <v>75.34693877551021</v>
      </c>
      <c r="AD15" s="44">
        <v>302</v>
      </c>
      <c r="AE15" s="27">
        <f t="shared" si="13"/>
        <v>24.653061224489793</v>
      </c>
    </row>
    <row r="16" spans="1:31" s="29" customFormat="1" ht="18.75" customHeight="1">
      <c r="A16" s="34" t="s">
        <v>51</v>
      </c>
      <c r="B16" s="53">
        <v>1026</v>
      </c>
      <c r="C16" s="25">
        <f t="shared" si="0"/>
        <v>88.10916179337232</v>
      </c>
      <c r="D16" s="42">
        <v>122</v>
      </c>
      <c r="E16" s="25">
        <f t="shared" si="1"/>
        <v>11.890838206627679</v>
      </c>
      <c r="F16" s="53">
        <v>803</v>
      </c>
      <c r="G16" s="46">
        <f t="shared" si="2"/>
        <v>85.9277708592777</v>
      </c>
      <c r="H16" s="60">
        <f t="shared" si="3"/>
        <v>113</v>
      </c>
      <c r="I16" s="43">
        <v>69</v>
      </c>
      <c r="J16" s="44">
        <v>44</v>
      </c>
      <c r="K16" s="46">
        <f>H16/F16*100</f>
        <v>14.072229140722293</v>
      </c>
      <c r="L16" s="54">
        <v>75</v>
      </c>
      <c r="M16" s="46">
        <f t="shared" si="4"/>
        <v>77.33333333333334</v>
      </c>
      <c r="N16" s="44">
        <v>17</v>
      </c>
      <c r="O16" s="46">
        <f t="shared" si="5"/>
        <v>22.666666666666664</v>
      </c>
      <c r="P16" s="53">
        <v>84</v>
      </c>
      <c r="Q16" s="46">
        <f t="shared" si="6"/>
        <v>97.61904761904762</v>
      </c>
      <c r="R16" s="42">
        <v>2</v>
      </c>
      <c r="S16" s="46">
        <f t="shared" si="7"/>
        <v>2.380952380952381</v>
      </c>
      <c r="T16" s="47">
        <v>960</v>
      </c>
      <c r="U16" s="44">
        <v>116</v>
      </c>
      <c r="V16" s="46">
        <f t="shared" si="8"/>
        <v>87.91666666666667</v>
      </c>
      <c r="W16" s="46">
        <f t="shared" si="9"/>
        <v>12.083333333333334</v>
      </c>
      <c r="X16" s="53">
        <v>415</v>
      </c>
      <c r="Y16" s="27">
        <f t="shared" si="10"/>
        <v>89.1566265060241</v>
      </c>
      <c r="Z16" s="44">
        <v>45</v>
      </c>
      <c r="AA16" s="27">
        <f t="shared" si="11"/>
        <v>10.843373493975903</v>
      </c>
      <c r="AB16" s="53">
        <v>282</v>
      </c>
      <c r="AC16" s="27">
        <f t="shared" si="12"/>
        <v>89.00709219858156</v>
      </c>
      <c r="AD16" s="44">
        <v>31</v>
      </c>
      <c r="AE16" s="27">
        <f t="shared" si="13"/>
        <v>10.99290780141844</v>
      </c>
    </row>
    <row r="17" spans="1:31" s="29" customFormat="1" ht="18.75" customHeight="1">
      <c r="A17" s="34" t="s">
        <v>31</v>
      </c>
      <c r="B17" s="53">
        <v>961</v>
      </c>
      <c r="C17" s="25">
        <f t="shared" si="0"/>
        <v>27.575442247658685</v>
      </c>
      <c r="D17" s="42">
        <v>696</v>
      </c>
      <c r="E17" s="25">
        <f t="shared" si="1"/>
        <v>72.42455775234131</v>
      </c>
      <c r="F17" s="53">
        <v>697</v>
      </c>
      <c r="G17" s="46">
        <f t="shared" si="2"/>
        <v>37.15925394548063</v>
      </c>
      <c r="H17" s="60">
        <f t="shared" si="3"/>
        <v>438</v>
      </c>
      <c r="I17" s="43">
        <v>115</v>
      </c>
      <c r="J17" s="44">
        <v>323</v>
      </c>
      <c r="K17" s="46">
        <f>H17/F17*100</f>
        <v>62.84074605451937</v>
      </c>
      <c r="L17" s="54">
        <v>43</v>
      </c>
      <c r="M17" s="46">
        <f t="shared" si="4"/>
        <v>6.976744186046517</v>
      </c>
      <c r="N17" s="44">
        <v>40</v>
      </c>
      <c r="O17" s="46">
        <f t="shared" si="5"/>
        <v>93.02325581395348</v>
      </c>
      <c r="P17" s="53">
        <v>340</v>
      </c>
      <c r="Q17" s="46">
        <f t="shared" si="6"/>
        <v>20.882352941176478</v>
      </c>
      <c r="R17" s="42">
        <v>269</v>
      </c>
      <c r="S17" s="46">
        <f t="shared" si="7"/>
        <v>79.11764705882352</v>
      </c>
      <c r="T17" s="47">
        <v>949</v>
      </c>
      <c r="U17" s="44">
        <v>687</v>
      </c>
      <c r="V17" s="46">
        <f t="shared" si="8"/>
        <v>27.60800842992623</v>
      </c>
      <c r="W17" s="46">
        <f t="shared" si="9"/>
        <v>72.39199157007377</v>
      </c>
      <c r="X17" s="53">
        <v>280</v>
      </c>
      <c r="Y17" s="27">
        <f t="shared" si="10"/>
        <v>27.5</v>
      </c>
      <c r="Z17" s="44">
        <v>203</v>
      </c>
      <c r="AA17" s="27">
        <f t="shared" si="11"/>
        <v>72.5</v>
      </c>
      <c r="AB17" s="53">
        <v>211</v>
      </c>
      <c r="AC17" s="27">
        <f t="shared" si="12"/>
        <v>27.488151658767762</v>
      </c>
      <c r="AD17" s="44">
        <v>153</v>
      </c>
      <c r="AE17" s="27">
        <f t="shared" si="13"/>
        <v>72.51184834123224</v>
      </c>
    </row>
    <row r="18" spans="1:31" s="29" customFormat="1" ht="18.75" customHeight="1">
      <c r="A18" s="35" t="s">
        <v>52</v>
      </c>
      <c r="B18" s="53">
        <v>1697</v>
      </c>
      <c r="C18" s="25">
        <f t="shared" si="0"/>
        <v>62.227460223924574</v>
      </c>
      <c r="D18" s="42">
        <v>641</v>
      </c>
      <c r="E18" s="25">
        <f t="shared" si="1"/>
        <v>37.772539776075426</v>
      </c>
      <c r="F18" s="53">
        <v>1419</v>
      </c>
      <c r="G18" s="46">
        <f t="shared" si="2"/>
        <v>58.35095137420719</v>
      </c>
      <c r="H18" s="60">
        <f t="shared" si="3"/>
        <v>591</v>
      </c>
      <c r="I18" s="43">
        <v>377</v>
      </c>
      <c r="J18" s="44">
        <v>214</v>
      </c>
      <c r="K18" s="46">
        <f>H18/F18*100</f>
        <v>41.64904862579281</v>
      </c>
      <c r="L18" s="54">
        <v>124</v>
      </c>
      <c r="M18" s="46">
        <f t="shared" si="4"/>
        <v>37.096774193548384</v>
      </c>
      <c r="N18" s="44">
        <v>78</v>
      </c>
      <c r="O18" s="46">
        <f t="shared" si="5"/>
        <v>62.903225806451616</v>
      </c>
      <c r="P18" s="53">
        <v>409</v>
      </c>
      <c r="Q18" s="46">
        <f t="shared" si="6"/>
        <v>20.537897310513443</v>
      </c>
      <c r="R18" s="42">
        <v>325</v>
      </c>
      <c r="S18" s="46">
        <f t="shared" si="7"/>
        <v>79.46210268948656</v>
      </c>
      <c r="T18" s="47">
        <v>1672</v>
      </c>
      <c r="U18" s="44">
        <v>633</v>
      </c>
      <c r="V18" s="46">
        <f t="shared" si="8"/>
        <v>62.141148325358856</v>
      </c>
      <c r="W18" s="46">
        <f t="shared" si="9"/>
        <v>37.858851674641144</v>
      </c>
      <c r="X18" s="53">
        <v>750</v>
      </c>
      <c r="Y18" s="27">
        <f t="shared" si="10"/>
        <v>61.733333333333334</v>
      </c>
      <c r="Z18" s="44">
        <v>287</v>
      </c>
      <c r="AA18" s="27">
        <f t="shared" si="11"/>
        <v>38.266666666666666</v>
      </c>
      <c r="AB18" s="53">
        <v>544</v>
      </c>
      <c r="AC18" s="27">
        <f t="shared" si="12"/>
        <v>59.55882352941176</v>
      </c>
      <c r="AD18" s="44">
        <v>220</v>
      </c>
      <c r="AE18" s="27">
        <f t="shared" si="13"/>
        <v>40.44117647058824</v>
      </c>
    </row>
    <row r="19" spans="1:31" s="29" customFormat="1" ht="18.75" customHeight="1">
      <c r="A19" s="34" t="s">
        <v>60</v>
      </c>
      <c r="B19" s="53">
        <v>871</v>
      </c>
      <c r="C19" s="25">
        <f>100-E19</f>
        <v>49.71297359357061</v>
      </c>
      <c r="D19" s="42">
        <v>438</v>
      </c>
      <c r="E19" s="25">
        <f>D19/B19*100</f>
        <v>50.28702640642939</v>
      </c>
      <c r="F19" s="53">
        <v>621</v>
      </c>
      <c r="G19" s="46">
        <f>100-K19</f>
        <v>54.750402576489535</v>
      </c>
      <c r="H19" s="60">
        <f t="shared" si="3"/>
        <v>281</v>
      </c>
      <c r="I19" s="43">
        <v>67</v>
      </c>
      <c r="J19" s="44">
        <v>214</v>
      </c>
      <c r="K19" s="46">
        <f>H19/F19*100</f>
        <v>45.249597423510465</v>
      </c>
      <c r="L19" s="54">
        <v>90</v>
      </c>
      <c r="M19" s="46">
        <f>100-O19</f>
        <v>64.44444444444444</v>
      </c>
      <c r="N19" s="44">
        <v>32</v>
      </c>
      <c r="O19" s="46">
        <f>N19/L19*100</f>
        <v>35.55555555555556</v>
      </c>
      <c r="P19" s="53">
        <v>279</v>
      </c>
      <c r="Q19" s="46">
        <f>100-S19</f>
        <v>41.21863799283154</v>
      </c>
      <c r="R19" s="42">
        <v>164</v>
      </c>
      <c r="S19" s="46">
        <f>R19/P19*100</f>
        <v>58.78136200716846</v>
      </c>
      <c r="T19" s="47">
        <v>867</v>
      </c>
      <c r="U19" s="44">
        <v>436</v>
      </c>
      <c r="V19" s="46">
        <f>100-W19</f>
        <v>49.71164936562861</v>
      </c>
      <c r="W19" s="46">
        <f>U19/T19*100</f>
        <v>50.28835063437139</v>
      </c>
      <c r="X19" s="53">
        <v>253</v>
      </c>
      <c r="Y19" s="27">
        <f>100-AA19</f>
        <v>58.89328063241106</v>
      </c>
      <c r="Z19" s="44">
        <v>104</v>
      </c>
      <c r="AA19" s="27">
        <f>Z19/X19*100</f>
        <v>41.10671936758894</v>
      </c>
      <c r="AB19" s="53">
        <v>195</v>
      </c>
      <c r="AC19" s="27">
        <f>100-AE19</f>
        <v>61.53846153846153</v>
      </c>
      <c r="AD19" s="44">
        <v>75</v>
      </c>
      <c r="AE19" s="27">
        <f>AD19/AB19*100</f>
        <v>38.46153846153847</v>
      </c>
    </row>
    <row r="20" spans="1:31" s="29" customFormat="1" ht="18.75" customHeight="1">
      <c r="A20" s="34" t="s">
        <v>53</v>
      </c>
      <c r="B20" s="53">
        <v>966</v>
      </c>
      <c r="C20" s="25">
        <f t="shared" si="0"/>
        <v>40.26915113871635</v>
      </c>
      <c r="D20" s="42">
        <v>577</v>
      </c>
      <c r="E20" s="25">
        <f t="shared" si="1"/>
        <v>59.73084886128365</v>
      </c>
      <c r="F20" s="53">
        <v>636</v>
      </c>
      <c r="G20" s="46">
        <f t="shared" si="2"/>
        <v>28.144654088050316</v>
      </c>
      <c r="H20" s="60">
        <f t="shared" si="3"/>
        <v>457</v>
      </c>
      <c r="I20" s="43">
        <v>162</v>
      </c>
      <c r="J20" s="44">
        <v>295</v>
      </c>
      <c r="K20" s="46">
        <f>H20/F20*100</f>
        <v>71.85534591194968</v>
      </c>
      <c r="L20" s="54">
        <v>50</v>
      </c>
      <c r="M20" s="46">
        <f t="shared" si="4"/>
        <v>30</v>
      </c>
      <c r="N20" s="44">
        <v>35</v>
      </c>
      <c r="O20" s="46">
        <f t="shared" si="5"/>
        <v>70</v>
      </c>
      <c r="P20" s="53">
        <v>286</v>
      </c>
      <c r="Q20" s="46">
        <f t="shared" si="6"/>
        <v>29.72027972027972</v>
      </c>
      <c r="R20" s="42">
        <v>201</v>
      </c>
      <c r="S20" s="46">
        <f t="shared" si="7"/>
        <v>70.27972027972028</v>
      </c>
      <c r="T20" s="47">
        <v>951</v>
      </c>
      <c r="U20" s="44">
        <v>568</v>
      </c>
      <c r="V20" s="46">
        <f t="shared" si="8"/>
        <v>40.273396424815985</v>
      </c>
      <c r="W20" s="46">
        <f t="shared" si="9"/>
        <v>59.726603575184015</v>
      </c>
      <c r="X20" s="53">
        <v>318</v>
      </c>
      <c r="Y20" s="27">
        <f t="shared" si="10"/>
        <v>48.42767295597484</v>
      </c>
      <c r="Z20" s="44">
        <v>164</v>
      </c>
      <c r="AA20" s="27">
        <f t="shared" si="11"/>
        <v>51.57232704402516</v>
      </c>
      <c r="AB20" s="53">
        <v>212</v>
      </c>
      <c r="AC20" s="27">
        <f t="shared" si="12"/>
        <v>51.886792452830186</v>
      </c>
      <c r="AD20" s="44">
        <v>102</v>
      </c>
      <c r="AE20" s="27">
        <f t="shared" si="13"/>
        <v>48.113207547169814</v>
      </c>
    </row>
    <row r="21" spans="1:31" s="29" customFormat="1" ht="18.75" customHeight="1">
      <c r="A21" s="34" t="s">
        <v>61</v>
      </c>
      <c r="B21" s="53">
        <v>1647</v>
      </c>
      <c r="C21" s="25">
        <f t="shared" si="0"/>
        <v>60.65573770491803</v>
      </c>
      <c r="D21" s="42">
        <v>648</v>
      </c>
      <c r="E21" s="25">
        <f t="shared" si="1"/>
        <v>39.34426229508197</v>
      </c>
      <c r="F21" s="53">
        <v>787</v>
      </c>
      <c r="G21" s="46">
        <f t="shared" si="2"/>
        <v>50.571791613723</v>
      </c>
      <c r="H21" s="60">
        <f t="shared" si="3"/>
        <v>389</v>
      </c>
      <c r="I21" s="43">
        <v>135</v>
      </c>
      <c r="J21" s="44">
        <v>254</v>
      </c>
      <c r="K21" s="46">
        <f>H21/F21*100</f>
        <v>49.428208386277</v>
      </c>
      <c r="L21" s="54">
        <v>77</v>
      </c>
      <c r="M21" s="46">
        <f t="shared" si="4"/>
        <v>62.33766233766234</v>
      </c>
      <c r="N21" s="44">
        <v>29</v>
      </c>
      <c r="O21" s="46">
        <f t="shared" si="5"/>
        <v>37.66233766233766</v>
      </c>
      <c r="P21" s="53">
        <v>396</v>
      </c>
      <c r="Q21" s="46">
        <f t="shared" si="6"/>
        <v>27.02020202020202</v>
      </c>
      <c r="R21" s="42">
        <v>289</v>
      </c>
      <c r="S21" s="46">
        <f t="shared" si="7"/>
        <v>72.97979797979798</v>
      </c>
      <c r="T21" s="47">
        <v>1628</v>
      </c>
      <c r="U21" s="44">
        <v>640</v>
      </c>
      <c r="V21" s="46">
        <f t="shared" si="8"/>
        <v>60.68796068796069</v>
      </c>
      <c r="W21" s="46">
        <f t="shared" si="9"/>
        <v>39.31203931203931</v>
      </c>
      <c r="X21" s="53">
        <v>598</v>
      </c>
      <c r="Y21" s="27">
        <f t="shared" si="10"/>
        <v>62.20735785953177</v>
      </c>
      <c r="Z21" s="44">
        <v>226</v>
      </c>
      <c r="AA21" s="27">
        <f t="shared" si="11"/>
        <v>37.79264214046823</v>
      </c>
      <c r="AB21" s="53">
        <v>289</v>
      </c>
      <c r="AC21" s="27">
        <f t="shared" si="12"/>
        <v>62.9757785467128</v>
      </c>
      <c r="AD21" s="44">
        <v>107</v>
      </c>
      <c r="AE21" s="27">
        <f t="shared" si="13"/>
        <v>37.0242214532872</v>
      </c>
    </row>
    <row r="22" spans="1:31" s="29" customFormat="1" ht="18.75" customHeight="1">
      <c r="A22" s="34" t="s">
        <v>62</v>
      </c>
      <c r="B22" s="53">
        <v>736</v>
      </c>
      <c r="C22" s="25">
        <f t="shared" si="0"/>
        <v>47.82608695652174</v>
      </c>
      <c r="D22" s="42">
        <v>384</v>
      </c>
      <c r="E22" s="25">
        <f t="shared" si="1"/>
        <v>52.17391304347826</v>
      </c>
      <c r="F22" s="53">
        <v>466</v>
      </c>
      <c r="G22" s="46">
        <f t="shared" si="2"/>
        <v>50</v>
      </c>
      <c r="H22" s="60">
        <f t="shared" si="3"/>
        <v>233</v>
      </c>
      <c r="I22" s="43">
        <v>86</v>
      </c>
      <c r="J22" s="44">
        <v>147</v>
      </c>
      <c r="K22" s="46">
        <f>H22/F22*100</f>
        <v>50</v>
      </c>
      <c r="L22" s="54">
        <v>46</v>
      </c>
      <c r="M22" s="46">
        <f t="shared" si="4"/>
        <v>63.04347826086957</v>
      </c>
      <c r="N22" s="44">
        <v>17</v>
      </c>
      <c r="O22" s="46">
        <f t="shared" si="5"/>
        <v>36.95652173913043</v>
      </c>
      <c r="P22" s="53">
        <v>134</v>
      </c>
      <c r="Q22" s="46">
        <f t="shared" si="6"/>
        <v>25.373134328358205</v>
      </c>
      <c r="R22" s="42">
        <v>100</v>
      </c>
      <c r="S22" s="46">
        <f t="shared" si="7"/>
        <v>74.6268656716418</v>
      </c>
      <c r="T22" s="47">
        <v>707</v>
      </c>
      <c r="U22" s="44">
        <v>368</v>
      </c>
      <c r="V22" s="46">
        <f t="shared" si="8"/>
        <v>47.94908062234795</v>
      </c>
      <c r="W22" s="46">
        <f t="shared" si="9"/>
        <v>52.05091937765205</v>
      </c>
      <c r="X22" s="53">
        <v>311</v>
      </c>
      <c r="Y22" s="27">
        <f t="shared" si="10"/>
        <v>51.768488745980704</v>
      </c>
      <c r="Z22" s="44">
        <v>150</v>
      </c>
      <c r="AA22" s="27">
        <f t="shared" si="11"/>
        <v>48.231511254019296</v>
      </c>
      <c r="AB22" s="53">
        <v>248</v>
      </c>
      <c r="AC22" s="27">
        <f t="shared" si="12"/>
        <v>52.016129032258064</v>
      </c>
      <c r="AD22" s="44">
        <v>119</v>
      </c>
      <c r="AE22" s="27">
        <f t="shared" si="13"/>
        <v>47.983870967741936</v>
      </c>
    </row>
    <row r="23" spans="1:31" s="29" customFormat="1" ht="18.75" customHeight="1">
      <c r="A23" s="34" t="s">
        <v>48</v>
      </c>
      <c r="B23" s="53">
        <v>1924</v>
      </c>
      <c r="C23" s="25">
        <f t="shared" si="0"/>
        <v>35.03118503118503</v>
      </c>
      <c r="D23" s="42">
        <v>1250</v>
      </c>
      <c r="E23" s="25">
        <f t="shared" si="1"/>
        <v>64.96881496881497</v>
      </c>
      <c r="F23" s="53">
        <v>866</v>
      </c>
      <c r="G23" s="46">
        <f t="shared" si="2"/>
        <v>40.646651270207855</v>
      </c>
      <c r="H23" s="60">
        <f t="shared" si="3"/>
        <v>514</v>
      </c>
      <c r="I23" s="43">
        <v>195</v>
      </c>
      <c r="J23" s="44">
        <v>319</v>
      </c>
      <c r="K23" s="46">
        <f>H23/F23*100</f>
        <v>59.353348729792145</v>
      </c>
      <c r="L23" s="54">
        <v>91</v>
      </c>
      <c r="M23" s="46">
        <f t="shared" si="4"/>
        <v>50.54945054945055</v>
      </c>
      <c r="N23" s="44">
        <v>45</v>
      </c>
      <c r="O23" s="46">
        <f t="shared" si="5"/>
        <v>49.45054945054945</v>
      </c>
      <c r="P23" s="53">
        <v>476</v>
      </c>
      <c r="Q23" s="46">
        <f t="shared" si="6"/>
        <v>17.436974789915965</v>
      </c>
      <c r="R23" s="42">
        <v>393</v>
      </c>
      <c r="S23" s="46">
        <f t="shared" si="7"/>
        <v>82.56302521008404</v>
      </c>
      <c r="T23" s="47">
        <v>1895</v>
      </c>
      <c r="U23" s="44">
        <v>1235</v>
      </c>
      <c r="V23" s="46">
        <f t="shared" si="8"/>
        <v>34.82849604221636</v>
      </c>
      <c r="W23" s="46">
        <f t="shared" si="9"/>
        <v>65.17150395778364</v>
      </c>
      <c r="X23" s="53">
        <v>878</v>
      </c>
      <c r="Y23" s="27">
        <f t="shared" si="10"/>
        <v>36.78815489749431</v>
      </c>
      <c r="Z23" s="44">
        <v>555</v>
      </c>
      <c r="AA23" s="27">
        <f t="shared" si="11"/>
        <v>63.21184510250569</v>
      </c>
      <c r="AB23" s="53">
        <v>523</v>
      </c>
      <c r="AC23" s="27">
        <f t="shared" si="12"/>
        <v>39.0057361376673</v>
      </c>
      <c r="AD23" s="44">
        <v>319</v>
      </c>
      <c r="AE23" s="27">
        <f t="shared" si="13"/>
        <v>60.9942638623327</v>
      </c>
    </row>
    <row r="24" spans="1:31" s="29" customFormat="1" ht="18.75" customHeight="1">
      <c r="A24" s="34" t="s">
        <v>63</v>
      </c>
      <c r="B24" s="53">
        <v>2036</v>
      </c>
      <c r="C24" s="25">
        <f t="shared" si="0"/>
        <v>42.4852652259332</v>
      </c>
      <c r="D24" s="42">
        <v>1171</v>
      </c>
      <c r="E24" s="25">
        <f t="shared" si="1"/>
        <v>57.5147347740668</v>
      </c>
      <c r="F24" s="53">
        <v>1174</v>
      </c>
      <c r="G24" s="46">
        <f t="shared" si="2"/>
        <v>37.734241908006815</v>
      </c>
      <c r="H24" s="60">
        <f t="shared" si="3"/>
        <v>731</v>
      </c>
      <c r="I24" s="43">
        <v>180</v>
      </c>
      <c r="J24" s="44">
        <v>551</v>
      </c>
      <c r="K24" s="46">
        <f>H24/F24*100</f>
        <v>62.265758091993185</v>
      </c>
      <c r="L24" s="54">
        <v>173</v>
      </c>
      <c r="M24" s="46">
        <f t="shared" si="4"/>
        <v>34.10404624277457</v>
      </c>
      <c r="N24" s="44">
        <v>114</v>
      </c>
      <c r="O24" s="46">
        <f t="shared" si="5"/>
        <v>65.89595375722543</v>
      </c>
      <c r="P24" s="53">
        <v>436</v>
      </c>
      <c r="Q24" s="46">
        <f t="shared" si="6"/>
        <v>28.669724770642205</v>
      </c>
      <c r="R24" s="42">
        <v>311</v>
      </c>
      <c r="S24" s="46">
        <f t="shared" si="7"/>
        <v>71.3302752293578</v>
      </c>
      <c r="T24" s="47">
        <v>2013</v>
      </c>
      <c r="U24" s="44">
        <v>1160</v>
      </c>
      <c r="V24" s="46">
        <f t="shared" si="8"/>
        <v>42.37456532538499</v>
      </c>
      <c r="W24" s="46">
        <f t="shared" si="9"/>
        <v>57.62543467461501</v>
      </c>
      <c r="X24" s="53">
        <v>791</v>
      </c>
      <c r="Y24" s="27">
        <f t="shared" si="10"/>
        <v>47.15549936788875</v>
      </c>
      <c r="Z24" s="44">
        <v>418</v>
      </c>
      <c r="AA24" s="27">
        <f t="shared" si="11"/>
        <v>52.84450063211125</v>
      </c>
      <c r="AB24" s="53">
        <v>499</v>
      </c>
      <c r="AC24" s="27">
        <f t="shared" si="12"/>
        <v>47.69539078156313</v>
      </c>
      <c r="AD24" s="44">
        <v>261</v>
      </c>
      <c r="AE24" s="27">
        <f t="shared" si="13"/>
        <v>52.30460921843687</v>
      </c>
    </row>
    <row r="25" spans="1:31" s="29" customFormat="1" ht="18.75" customHeight="1">
      <c r="A25" s="34" t="s">
        <v>32</v>
      </c>
      <c r="B25" s="53">
        <v>961</v>
      </c>
      <c r="C25" s="25">
        <f t="shared" si="0"/>
        <v>16.441207075962538</v>
      </c>
      <c r="D25" s="42">
        <v>803</v>
      </c>
      <c r="E25" s="25">
        <f t="shared" si="1"/>
        <v>83.55879292403746</v>
      </c>
      <c r="F25" s="53">
        <v>862</v>
      </c>
      <c r="G25" s="46">
        <f t="shared" si="2"/>
        <v>25.406032482598604</v>
      </c>
      <c r="H25" s="60">
        <f t="shared" si="3"/>
        <v>643</v>
      </c>
      <c r="I25" s="43">
        <v>293</v>
      </c>
      <c r="J25" s="44">
        <v>350</v>
      </c>
      <c r="K25" s="46">
        <f>H25/F25*100</f>
        <v>74.5939675174014</v>
      </c>
      <c r="L25" s="54">
        <v>57</v>
      </c>
      <c r="M25" s="46">
        <f t="shared" si="4"/>
        <v>12.280701754385973</v>
      </c>
      <c r="N25" s="44">
        <v>50</v>
      </c>
      <c r="O25" s="46">
        <f t="shared" si="5"/>
        <v>87.71929824561403</v>
      </c>
      <c r="P25" s="53">
        <v>350</v>
      </c>
      <c r="Q25" s="46">
        <f t="shared" si="6"/>
        <v>4.571428571428569</v>
      </c>
      <c r="R25" s="42">
        <v>334</v>
      </c>
      <c r="S25" s="46">
        <f t="shared" si="7"/>
        <v>95.42857142857143</v>
      </c>
      <c r="T25" s="47">
        <v>947</v>
      </c>
      <c r="U25" s="44">
        <v>792</v>
      </c>
      <c r="V25" s="46">
        <f t="shared" si="8"/>
        <v>16.367476240760297</v>
      </c>
      <c r="W25" s="46">
        <f t="shared" si="9"/>
        <v>83.6325237592397</v>
      </c>
      <c r="X25" s="53">
        <v>343</v>
      </c>
      <c r="Y25" s="27">
        <f t="shared" si="10"/>
        <v>24.198250728862973</v>
      </c>
      <c r="Z25" s="44">
        <v>260</v>
      </c>
      <c r="AA25" s="27">
        <f t="shared" si="11"/>
        <v>75.80174927113703</v>
      </c>
      <c r="AB25" s="53">
        <v>281</v>
      </c>
      <c r="AC25" s="27">
        <f t="shared" si="12"/>
        <v>24.911032028469748</v>
      </c>
      <c r="AD25" s="44">
        <v>211</v>
      </c>
      <c r="AE25" s="27">
        <f t="shared" si="13"/>
        <v>75.08896797153025</v>
      </c>
    </row>
    <row r="26" spans="1:31" s="29" customFormat="1" ht="18.75" customHeight="1">
      <c r="A26" s="34" t="s">
        <v>54</v>
      </c>
      <c r="B26" s="53">
        <v>1165</v>
      </c>
      <c r="C26" s="25">
        <f t="shared" si="0"/>
        <v>62.832618025751074</v>
      </c>
      <c r="D26" s="42">
        <v>433</v>
      </c>
      <c r="E26" s="25">
        <f t="shared" si="1"/>
        <v>37.167381974248926</v>
      </c>
      <c r="F26" s="53">
        <v>643</v>
      </c>
      <c r="G26" s="46">
        <f t="shared" si="2"/>
        <v>51.32192846034215</v>
      </c>
      <c r="H26" s="60">
        <f t="shared" si="3"/>
        <v>313</v>
      </c>
      <c r="I26" s="43">
        <v>104</v>
      </c>
      <c r="J26" s="44">
        <v>209</v>
      </c>
      <c r="K26" s="46">
        <f>H26/F26*100</f>
        <v>48.67807153965785</v>
      </c>
      <c r="L26" s="54">
        <v>79</v>
      </c>
      <c r="M26" s="46">
        <f t="shared" si="4"/>
        <v>29.113924050632917</v>
      </c>
      <c r="N26" s="44">
        <v>56</v>
      </c>
      <c r="O26" s="46">
        <f t="shared" si="5"/>
        <v>70.88607594936708</v>
      </c>
      <c r="P26" s="53">
        <v>303</v>
      </c>
      <c r="Q26" s="46">
        <f t="shared" si="6"/>
        <v>51.48514851485149</v>
      </c>
      <c r="R26" s="42">
        <v>147</v>
      </c>
      <c r="S26" s="46">
        <f t="shared" si="7"/>
        <v>48.51485148514851</v>
      </c>
      <c r="T26" s="47">
        <v>1146</v>
      </c>
      <c r="U26" s="44">
        <v>429</v>
      </c>
      <c r="V26" s="46">
        <f t="shared" si="8"/>
        <v>62.56544502617801</v>
      </c>
      <c r="W26" s="46">
        <f t="shared" si="9"/>
        <v>37.43455497382199</v>
      </c>
      <c r="X26" s="53">
        <v>392</v>
      </c>
      <c r="Y26" s="27">
        <f t="shared" si="10"/>
        <v>69.13265306122449</v>
      </c>
      <c r="Z26" s="44">
        <v>121</v>
      </c>
      <c r="AA26" s="27">
        <f t="shared" si="11"/>
        <v>30.86734693877551</v>
      </c>
      <c r="AB26" s="53">
        <v>242</v>
      </c>
      <c r="AC26" s="27">
        <f t="shared" si="12"/>
        <v>71.07438016528926</v>
      </c>
      <c r="AD26" s="44">
        <v>70</v>
      </c>
      <c r="AE26" s="27">
        <f t="shared" si="13"/>
        <v>28.92561983471074</v>
      </c>
    </row>
    <row r="27" spans="1:31" s="29" customFormat="1" ht="18.75" customHeight="1">
      <c r="A27" s="34" t="s">
        <v>64</v>
      </c>
      <c r="B27" s="53">
        <v>1352</v>
      </c>
      <c r="C27" s="25">
        <f t="shared" si="0"/>
        <v>48.446745562130175</v>
      </c>
      <c r="D27" s="42">
        <v>697</v>
      </c>
      <c r="E27" s="25">
        <f t="shared" si="1"/>
        <v>51.553254437869825</v>
      </c>
      <c r="F27" s="53">
        <v>563</v>
      </c>
      <c r="G27" s="46">
        <f t="shared" si="2"/>
        <v>44.58259325044405</v>
      </c>
      <c r="H27" s="60">
        <f t="shared" si="3"/>
        <v>312</v>
      </c>
      <c r="I27" s="43">
        <v>95</v>
      </c>
      <c r="J27" s="44">
        <v>217</v>
      </c>
      <c r="K27" s="46">
        <f>H27/F27*100</f>
        <v>55.41740674955595</v>
      </c>
      <c r="L27" s="54">
        <v>42</v>
      </c>
      <c r="M27" s="46">
        <f t="shared" si="4"/>
        <v>59.523809523809526</v>
      </c>
      <c r="N27" s="44">
        <v>17</v>
      </c>
      <c r="O27" s="46">
        <f t="shared" si="5"/>
        <v>40.476190476190474</v>
      </c>
      <c r="P27" s="53">
        <v>298</v>
      </c>
      <c r="Q27" s="46">
        <f t="shared" si="6"/>
        <v>18.12080536912751</v>
      </c>
      <c r="R27" s="42">
        <v>244</v>
      </c>
      <c r="S27" s="46">
        <f t="shared" si="7"/>
        <v>81.87919463087249</v>
      </c>
      <c r="T27" s="47">
        <v>1340</v>
      </c>
      <c r="U27" s="44">
        <v>691</v>
      </c>
      <c r="V27" s="46">
        <f t="shared" si="8"/>
        <v>48.43283582089553</v>
      </c>
      <c r="W27" s="46">
        <f t="shared" si="9"/>
        <v>51.56716417910447</v>
      </c>
      <c r="X27" s="53">
        <v>600</v>
      </c>
      <c r="Y27" s="27">
        <f t="shared" si="10"/>
        <v>53.333333333333336</v>
      </c>
      <c r="Z27" s="44">
        <v>280</v>
      </c>
      <c r="AA27" s="27">
        <f t="shared" si="11"/>
        <v>46.666666666666664</v>
      </c>
      <c r="AB27" s="53">
        <v>254</v>
      </c>
      <c r="AC27" s="27">
        <f t="shared" si="12"/>
        <v>57.48031496062992</v>
      </c>
      <c r="AD27" s="44">
        <v>108</v>
      </c>
      <c r="AE27" s="27">
        <f t="shared" si="13"/>
        <v>42.51968503937008</v>
      </c>
    </row>
    <row r="28" spans="1:31" s="29" customFormat="1" ht="18.75" customHeight="1">
      <c r="A28" s="34" t="s">
        <v>55</v>
      </c>
      <c r="B28" s="53">
        <v>1416</v>
      </c>
      <c r="C28" s="25">
        <f t="shared" si="0"/>
        <v>47.52824858757062</v>
      </c>
      <c r="D28" s="42">
        <v>743</v>
      </c>
      <c r="E28" s="25">
        <f t="shared" si="1"/>
        <v>52.47175141242938</v>
      </c>
      <c r="F28" s="53">
        <v>867</v>
      </c>
      <c r="G28" s="46">
        <f t="shared" si="2"/>
        <v>43.252595155709336</v>
      </c>
      <c r="H28" s="60">
        <f t="shared" si="3"/>
        <v>492</v>
      </c>
      <c r="I28" s="43">
        <v>171</v>
      </c>
      <c r="J28" s="44">
        <v>321</v>
      </c>
      <c r="K28" s="46">
        <f>H28/F28*100</f>
        <v>56.747404844290664</v>
      </c>
      <c r="L28" s="54">
        <v>79</v>
      </c>
      <c r="M28" s="46">
        <f t="shared" si="4"/>
        <v>40.50632911392405</v>
      </c>
      <c r="N28" s="44">
        <v>47</v>
      </c>
      <c r="O28" s="46">
        <f t="shared" si="5"/>
        <v>59.49367088607595</v>
      </c>
      <c r="P28" s="53">
        <v>272</v>
      </c>
      <c r="Q28" s="46">
        <f t="shared" si="6"/>
        <v>11.39705882352942</v>
      </c>
      <c r="R28" s="42">
        <v>241</v>
      </c>
      <c r="S28" s="46">
        <f t="shared" si="7"/>
        <v>88.60294117647058</v>
      </c>
      <c r="T28" s="47">
        <v>1381</v>
      </c>
      <c r="U28" s="44">
        <v>730</v>
      </c>
      <c r="V28" s="46">
        <f t="shared" si="8"/>
        <v>47.13975380159305</v>
      </c>
      <c r="W28" s="46">
        <f t="shared" si="9"/>
        <v>52.86024619840695</v>
      </c>
      <c r="X28" s="53">
        <v>551</v>
      </c>
      <c r="Y28" s="27">
        <f t="shared" si="10"/>
        <v>55.35390199637023</v>
      </c>
      <c r="Z28" s="44">
        <v>246</v>
      </c>
      <c r="AA28" s="27">
        <f t="shared" si="11"/>
        <v>44.64609800362977</v>
      </c>
      <c r="AB28" s="53">
        <v>392</v>
      </c>
      <c r="AC28" s="27">
        <f t="shared" si="12"/>
        <v>53.57142857142857</v>
      </c>
      <c r="AD28" s="44">
        <v>182</v>
      </c>
      <c r="AE28" s="27">
        <f t="shared" si="13"/>
        <v>46.42857142857143</v>
      </c>
    </row>
    <row r="29" spans="1:31" s="29" customFormat="1" ht="18.75" customHeight="1">
      <c r="A29" s="34" t="s">
        <v>50</v>
      </c>
      <c r="B29" s="53">
        <v>2033</v>
      </c>
      <c r="C29" s="25">
        <f t="shared" si="0"/>
        <v>51.10673880964092</v>
      </c>
      <c r="D29" s="42">
        <v>994</v>
      </c>
      <c r="E29" s="25">
        <f t="shared" si="1"/>
        <v>48.89326119035908</v>
      </c>
      <c r="F29" s="53">
        <v>1042</v>
      </c>
      <c r="G29" s="46">
        <f t="shared" si="2"/>
        <v>46.06525911708253</v>
      </c>
      <c r="H29" s="60">
        <f t="shared" si="3"/>
        <v>562</v>
      </c>
      <c r="I29" s="43">
        <v>181</v>
      </c>
      <c r="J29" s="44">
        <v>381</v>
      </c>
      <c r="K29" s="46">
        <f>H29/F29*100</f>
        <v>53.93474088291747</v>
      </c>
      <c r="L29" s="54">
        <v>58</v>
      </c>
      <c r="M29" s="46">
        <f t="shared" si="4"/>
        <v>46.55172413793104</v>
      </c>
      <c r="N29" s="44">
        <v>31</v>
      </c>
      <c r="O29" s="46">
        <f t="shared" si="5"/>
        <v>53.44827586206896</v>
      </c>
      <c r="P29" s="53">
        <v>476</v>
      </c>
      <c r="Q29" s="46">
        <f t="shared" si="6"/>
        <v>13.445378151260499</v>
      </c>
      <c r="R29" s="42">
        <v>412</v>
      </c>
      <c r="S29" s="46">
        <f t="shared" si="7"/>
        <v>86.5546218487395</v>
      </c>
      <c r="T29" s="47">
        <v>1999</v>
      </c>
      <c r="U29" s="44">
        <v>974</v>
      </c>
      <c r="V29" s="46">
        <f t="shared" si="8"/>
        <v>51.27563781890945</v>
      </c>
      <c r="W29" s="46">
        <f t="shared" si="9"/>
        <v>48.72436218109055</v>
      </c>
      <c r="X29" s="53">
        <v>789</v>
      </c>
      <c r="Y29" s="27">
        <f t="shared" si="10"/>
        <v>57.79467680608365</v>
      </c>
      <c r="Z29" s="44">
        <v>333</v>
      </c>
      <c r="AA29" s="27">
        <f t="shared" si="11"/>
        <v>42.20532319391635</v>
      </c>
      <c r="AB29" s="53">
        <v>436</v>
      </c>
      <c r="AC29" s="27">
        <f t="shared" si="12"/>
        <v>58.48623853211009</v>
      </c>
      <c r="AD29" s="44">
        <v>181</v>
      </c>
      <c r="AE29" s="27">
        <f t="shared" si="13"/>
        <v>41.51376146788991</v>
      </c>
    </row>
    <row r="30" spans="1:31" s="29" customFormat="1" ht="18.75" customHeight="1">
      <c r="A30" s="36" t="s">
        <v>65</v>
      </c>
      <c r="B30" s="53">
        <v>1108</v>
      </c>
      <c r="C30" s="25">
        <f t="shared" si="0"/>
        <v>29.422382671480136</v>
      </c>
      <c r="D30" s="42">
        <v>782</v>
      </c>
      <c r="E30" s="25">
        <f t="shared" si="1"/>
        <v>70.57761732851986</v>
      </c>
      <c r="F30" s="53">
        <v>1008</v>
      </c>
      <c r="G30" s="46">
        <f t="shared" si="2"/>
        <v>26.686507936507937</v>
      </c>
      <c r="H30" s="60">
        <f t="shared" si="3"/>
        <v>739</v>
      </c>
      <c r="I30" s="43">
        <v>146</v>
      </c>
      <c r="J30" s="44">
        <v>593</v>
      </c>
      <c r="K30" s="46">
        <f>H30/F30*100</f>
        <v>73.31349206349206</v>
      </c>
      <c r="L30" s="54">
        <v>135</v>
      </c>
      <c r="M30" s="46">
        <f t="shared" si="4"/>
        <v>16.296296296296305</v>
      </c>
      <c r="N30" s="44">
        <v>113</v>
      </c>
      <c r="O30" s="46">
        <f t="shared" si="5"/>
        <v>83.7037037037037</v>
      </c>
      <c r="P30" s="53">
        <v>257</v>
      </c>
      <c r="Q30" s="46">
        <f t="shared" si="6"/>
        <v>15.175097276264594</v>
      </c>
      <c r="R30" s="42">
        <v>218</v>
      </c>
      <c r="S30" s="46">
        <f t="shared" si="7"/>
        <v>84.8249027237354</v>
      </c>
      <c r="T30" s="47">
        <v>1074</v>
      </c>
      <c r="U30" s="44">
        <v>765</v>
      </c>
      <c r="V30" s="46">
        <f t="shared" si="8"/>
        <v>28.770949720670387</v>
      </c>
      <c r="W30" s="46">
        <f t="shared" si="9"/>
        <v>71.22905027932961</v>
      </c>
      <c r="X30" s="53">
        <v>156</v>
      </c>
      <c r="Y30" s="27">
        <f t="shared" si="10"/>
        <v>50</v>
      </c>
      <c r="Z30" s="44">
        <v>78</v>
      </c>
      <c r="AA30" s="27">
        <f t="shared" si="11"/>
        <v>50</v>
      </c>
      <c r="AB30" s="53">
        <v>123</v>
      </c>
      <c r="AC30" s="27">
        <f t="shared" si="12"/>
        <v>51.21951219512195</v>
      </c>
      <c r="AD30" s="44">
        <v>60</v>
      </c>
      <c r="AE30" s="27">
        <f t="shared" si="13"/>
        <v>48.78048780487805</v>
      </c>
    </row>
    <row r="31" spans="1:31" s="29" customFormat="1" ht="18.75" customHeight="1">
      <c r="A31" s="34" t="s">
        <v>66</v>
      </c>
      <c r="B31" s="53">
        <v>2144</v>
      </c>
      <c r="C31" s="25">
        <f t="shared" si="0"/>
        <v>48.69402985074627</v>
      </c>
      <c r="D31" s="42">
        <v>1100</v>
      </c>
      <c r="E31" s="25">
        <f t="shared" si="1"/>
        <v>51.30597014925373</v>
      </c>
      <c r="F31" s="53">
        <v>1387</v>
      </c>
      <c r="G31" s="46">
        <f t="shared" si="2"/>
        <v>51.91059841384283</v>
      </c>
      <c r="H31" s="60">
        <f t="shared" si="3"/>
        <v>667</v>
      </c>
      <c r="I31" s="43">
        <v>126</v>
      </c>
      <c r="J31" s="44">
        <v>541</v>
      </c>
      <c r="K31" s="46">
        <f>H31/F31*100</f>
        <v>48.08940158615717</v>
      </c>
      <c r="L31" s="54">
        <v>143</v>
      </c>
      <c r="M31" s="46">
        <f t="shared" si="4"/>
        <v>45.45454545454546</v>
      </c>
      <c r="N31" s="44">
        <v>78</v>
      </c>
      <c r="O31" s="46">
        <f t="shared" si="5"/>
        <v>54.54545454545454</v>
      </c>
      <c r="P31" s="53">
        <v>499</v>
      </c>
      <c r="Q31" s="46">
        <f t="shared" si="6"/>
        <v>36.272545090180365</v>
      </c>
      <c r="R31" s="42">
        <v>318</v>
      </c>
      <c r="S31" s="46">
        <f t="shared" si="7"/>
        <v>63.727454909819635</v>
      </c>
      <c r="T31" s="47">
        <v>2126</v>
      </c>
      <c r="U31" s="44">
        <v>1095</v>
      </c>
      <c r="V31" s="46">
        <f t="shared" si="8"/>
        <v>48.49482596425212</v>
      </c>
      <c r="W31" s="46">
        <f t="shared" si="9"/>
        <v>51.50517403574788</v>
      </c>
      <c r="X31" s="53">
        <v>481</v>
      </c>
      <c r="Y31" s="27">
        <f t="shared" si="10"/>
        <v>39.91683991683992</v>
      </c>
      <c r="Z31" s="44">
        <v>289</v>
      </c>
      <c r="AA31" s="27">
        <f t="shared" si="11"/>
        <v>60.08316008316008</v>
      </c>
      <c r="AB31" s="53">
        <v>318</v>
      </c>
      <c r="AC31" s="27">
        <f t="shared" si="12"/>
        <v>40.88050314465409</v>
      </c>
      <c r="AD31" s="44">
        <v>188</v>
      </c>
      <c r="AE31" s="27">
        <f t="shared" si="13"/>
        <v>59.11949685534591</v>
      </c>
    </row>
    <row r="32" spans="1:31" s="29" customFormat="1" ht="18.75" customHeight="1">
      <c r="A32" s="34" t="s">
        <v>56</v>
      </c>
      <c r="B32" s="53">
        <v>754</v>
      </c>
      <c r="C32" s="25">
        <f t="shared" si="0"/>
        <v>35.0132625994695</v>
      </c>
      <c r="D32" s="42">
        <v>490</v>
      </c>
      <c r="E32" s="25">
        <f t="shared" si="1"/>
        <v>64.9867374005305</v>
      </c>
      <c r="F32" s="53">
        <v>555</v>
      </c>
      <c r="G32" s="46">
        <f t="shared" si="2"/>
        <v>25.405405405405403</v>
      </c>
      <c r="H32" s="60">
        <f t="shared" si="3"/>
        <v>414</v>
      </c>
      <c r="I32" s="43">
        <v>134</v>
      </c>
      <c r="J32" s="44">
        <v>280</v>
      </c>
      <c r="K32" s="46">
        <f>H32/F32*100</f>
        <v>74.5945945945946</v>
      </c>
      <c r="L32" s="54">
        <v>22</v>
      </c>
      <c r="M32" s="46">
        <f t="shared" si="4"/>
        <v>63.63636363636363</v>
      </c>
      <c r="N32" s="44">
        <v>8</v>
      </c>
      <c r="O32" s="46">
        <f t="shared" si="5"/>
        <v>36.36363636363637</v>
      </c>
      <c r="P32" s="53">
        <v>299</v>
      </c>
      <c r="Q32" s="46">
        <f t="shared" si="6"/>
        <v>12.040133779264224</v>
      </c>
      <c r="R32" s="42">
        <v>263</v>
      </c>
      <c r="S32" s="46">
        <f t="shared" si="7"/>
        <v>87.95986622073578</v>
      </c>
      <c r="T32" s="47">
        <v>754</v>
      </c>
      <c r="U32" s="44">
        <v>490</v>
      </c>
      <c r="V32" s="46">
        <f t="shared" si="8"/>
        <v>35.0132625994695</v>
      </c>
      <c r="W32" s="46">
        <f t="shared" si="9"/>
        <v>64.9867374005305</v>
      </c>
      <c r="X32" s="53">
        <v>239</v>
      </c>
      <c r="Y32" s="27">
        <f t="shared" si="10"/>
        <v>49.7907949790795</v>
      </c>
      <c r="Z32" s="44">
        <v>120</v>
      </c>
      <c r="AA32" s="27">
        <f t="shared" si="11"/>
        <v>50.2092050209205</v>
      </c>
      <c r="AB32" s="53">
        <v>171</v>
      </c>
      <c r="AC32" s="27">
        <f t="shared" si="12"/>
        <v>45.614035087719294</v>
      </c>
      <c r="AD32" s="44">
        <v>93</v>
      </c>
      <c r="AE32" s="27">
        <f t="shared" si="13"/>
        <v>54.385964912280706</v>
      </c>
    </row>
    <row r="33" spans="1:31" ht="18.75" customHeight="1">
      <c r="A33" s="34" t="s">
        <v>67</v>
      </c>
      <c r="B33" s="53">
        <v>1781</v>
      </c>
      <c r="C33" s="25">
        <f t="shared" si="0"/>
        <v>50.533408197641776</v>
      </c>
      <c r="D33" s="48">
        <v>881</v>
      </c>
      <c r="E33" s="25">
        <f t="shared" si="1"/>
        <v>49.466591802358224</v>
      </c>
      <c r="F33" s="53">
        <v>1272</v>
      </c>
      <c r="G33" s="46">
        <f t="shared" si="2"/>
        <v>54.32389937106918</v>
      </c>
      <c r="H33" s="60">
        <f t="shared" si="3"/>
        <v>581</v>
      </c>
      <c r="I33" s="43">
        <v>236</v>
      </c>
      <c r="J33" s="44">
        <v>345</v>
      </c>
      <c r="K33" s="46">
        <f>H33/F33*100</f>
        <v>45.67610062893082</v>
      </c>
      <c r="L33" s="54">
        <v>153</v>
      </c>
      <c r="M33" s="46">
        <f t="shared" si="4"/>
        <v>30.06535947712419</v>
      </c>
      <c r="N33" s="44">
        <v>107</v>
      </c>
      <c r="O33" s="46">
        <f t="shared" si="5"/>
        <v>69.93464052287581</v>
      </c>
      <c r="P33" s="53">
        <v>245</v>
      </c>
      <c r="Q33" s="46">
        <f t="shared" si="6"/>
        <v>23.67346938775509</v>
      </c>
      <c r="R33" s="48">
        <v>187</v>
      </c>
      <c r="S33" s="46">
        <f t="shared" si="7"/>
        <v>76.32653061224491</v>
      </c>
      <c r="T33" s="47">
        <v>1760</v>
      </c>
      <c r="U33" s="44">
        <v>867</v>
      </c>
      <c r="V33" s="46">
        <f t="shared" si="8"/>
        <v>50.73863636363637</v>
      </c>
      <c r="W33" s="46">
        <f t="shared" si="9"/>
        <v>49.26136363636363</v>
      </c>
      <c r="X33" s="53">
        <v>695</v>
      </c>
      <c r="Y33" s="27">
        <f t="shared" si="10"/>
        <v>52.94964028776978</v>
      </c>
      <c r="Z33" s="44">
        <v>327</v>
      </c>
      <c r="AA33" s="27">
        <f t="shared" si="11"/>
        <v>47.05035971223022</v>
      </c>
      <c r="AB33" s="53">
        <v>475</v>
      </c>
      <c r="AC33" s="27">
        <f t="shared" si="12"/>
        <v>51.78947368421053</v>
      </c>
      <c r="AD33" s="44">
        <v>229</v>
      </c>
      <c r="AE33" s="27">
        <f t="shared" si="13"/>
        <v>48.21052631578947</v>
      </c>
    </row>
    <row r="34" spans="1:30" ht="14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3"/>
      <c r="AB34" s="33"/>
      <c r="AC34" s="33"/>
      <c r="AD34" s="33"/>
    </row>
    <row r="35" spans="27:30" ht="14.25">
      <c r="AA35" s="33"/>
      <c r="AB35" s="33"/>
      <c r="AC35" s="33"/>
      <c r="AD35" s="33"/>
    </row>
    <row r="36" spans="2:30" ht="25.5">
      <c r="B36" s="49" t="s">
        <v>43</v>
      </c>
      <c r="AA36" s="33"/>
      <c r="AB36" s="33"/>
      <c r="AC36" s="33"/>
      <c r="AD36" s="33"/>
    </row>
    <row r="37" spans="2:30" ht="22.5">
      <c r="B37" s="76" t="s">
        <v>44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AA37" s="33"/>
      <c r="AB37" s="33"/>
      <c r="AC37" s="33"/>
      <c r="AD37" s="33"/>
    </row>
    <row r="38" spans="27:30" ht="14.25">
      <c r="AA38" s="33"/>
      <c r="AB38" s="33"/>
      <c r="AC38" s="33"/>
      <c r="AD38" s="33"/>
    </row>
    <row r="39" spans="27:30" ht="14.25">
      <c r="AA39" s="33"/>
      <c r="AB39" s="33"/>
      <c r="AC39" s="33"/>
      <c r="AD39" s="33"/>
    </row>
    <row r="40" spans="27:30" ht="14.25">
      <c r="AA40" s="33"/>
      <c r="AB40" s="33"/>
      <c r="AC40" s="33"/>
      <c r="AD40" s="33"/>
    </row>
    <row r="41" spans="27:30" ht="14.25">
      <c r="AA41" s="33"/>
      <c r="AB41" s="33"/>
      <c r="AC41" s="33"/>
      <c r="AD41" s="33"/>
    </row>
    <row r="42" spans="27:30" ht="14.25">
      <c r="AA42" s="33"/>
      <c r="AB42" s="33"/>
      <c r="AC42" s="33"/>
      <c r="AD42" s="33"/>
    </row>
    <row r="43" spans="27:30" ht="14.25">
      <c r="AA43" s="33"/>
      <c r="AB43" s="33"/>
      <c r="AC43" s="33"/>
      <c r="AD43" s="33"/>
    </row>
    <row r="44" spans="27:30" ht="14.25">
      <c r="AA44" s="33"/>
      <c r="AB44" s="33"/>
      <c r="AC44" s="33"/>
      <c r="AD44" s="33"/>
    </row>
    <row r="45" spans="27:30" ht="14.25">
      <c r="AA45" s="33"/>
      <c r="AB45" s="33"/>
      <c r="AC45" s="33"/>
      <c r="AD45" s="33"/>
    </row>
    <row r="46" spans="27:30" ht="14.25">
      <c r="AA46" s="33"/>
      <c r="AB46" s="33"/>
      <c r="AC46" s="33"/>
      <c r="AD46" s="33"/>
    </row>
    <row r="47" spans="27:30" ht="14.25">
      <c r="AA47" s="33"/>
      <c r="AB47" s="33"/>
      <c r="AC47" s="33"/>
      <c r="AD47" s="33"/>
    </row>
    <row r="48" spans="27:30" ht="14.25">
      <c r="AA48" s="33"/>
      <c r="AB48" s="33"/>
      <c r="AC48" s="33"/>
      <c r="AD48" s="33"/>
    </row>
    <row r="49" spans="27:30" ht="14.25">
      <c r="AA49" s="33"/>
      <c r="AB49" s="33"/>
      <c r="AC49" s="33"/>
      <c r="AD49" s="33"/>
    </row>
    <row r="50" spans="27:30" ht="14.25">
      <c r="AA50" s="33"/>
      <c r="AB50" s="33"/>
      <c r="AC50" s="33"/>
      <c r="AD50" s="33"/>
    </row>
    <row r="51" spans="27:30" ht="14.25">
      <c r="AA51" s="33"/>
      <c r="AB51" s="33"/>
      <c r="AC51" s="33"/>
      <c r="AD51" s="33"/>
    </row>
    <row r="52" spans="27:30" ht="14.25">
      <c r="AA52" s="33"/>
      <c r="AB52" s="33"/>
      <c r="AC52" s="33"/>
      <c r="AD52" s="33"/>
    </row>
    <row r="53" spans="27:30" ht="14.25">
      <c r="AA53" s="33"/>
      <c r="AB53" s="33"/>
      <c r="AC53" s="33"/>
      <c r="AD53" s="33"/>
    </row>
    <row r="54" spans="27:30" ht="14.25">
      <c r="AA54" s="33"/>
      <c r="AB54" s="33"/>
      <c r="AC54" s="33"/>
      <c r="AD54" s="33"/>
    </row>
    <row r="55" spans="27:30" ht="14.25">
      <c r="AA55" s="33"/>
      <c r="AB55" s="33"/>
      <c r="AC55" s="33"/>
      <c r="AD55" s="33"/>
    </row>
    <row r="56" spans="27:30" ht="14.25">
      <c r="AA56" s="33"/>
      <c r="AB56" s="33"/>
      <c r="AC56" s="33"/>
      <c r="AD56" s="33"/>
    </row>
    <row r="57" spans="27:30" ht="14.25">
      <c r="AA57" s="33"/>
      <c r="AB57" s="33"/>
      <c r="AC57" s="33"/>
      <c r="AD57" s="33"/>
    </row>
    <row r="58" spans="27:30" ht="14.25">
      <c r="AA58" s="33"/>
      <c r="AB58" s="33"/>
      <c r="AC58" s="33"/>
      <c r="AD58" s="33"/>
    </row>
    <row r="59" spans="27:30" ht="14.25">
      <c r="AA59" s="33"/>
      <c r="AB59" s="33"/>
      <c r="AC59" s="33"/>
      <c r="AD59" s="33"/>
    </row>
    <row r="60" spans="27:30" ht="14.25">
      <c r="AA60" s="33"/>
      <c r="AB60" s="33"/>
      <c r="AC60" s="33"/>
      <c r="AD60" s="33"/>
    </row>
    <row r="61" spans="27:30" ht="14.25">
      <c r="AA61" s="33"/>
      <c r="AB61" s="33"/>
      <c r="AC61" s="33"/>
      <c r="AD61" s="33"/>
    </row>
    <row r="62" spans="27:30" ht="14.25">
      <c r="AA62" s="33"/>
      <c r="AB62" s="33"/>
      <c r="AC62" s="33"/>
      <c r="AD62" s="33"/>
    </row>
    <row r="63" spans="27:30" ht="14.25">
      <c r="AA63" s="33"/>
      <c r="AB63" s="33"/>
      <c r="AC63" s="33"/>
      <c r="AD63" s="33"/>
    </row>
    <row r="64" spans="27:30" ht="14.25">
      <c r="AA64" s="33"/>
      <c r="AB64" s="33"/>
      <c r="AC64" s="33"/>
      <c r="AD64" s="33"/>
    </row>
    <row r="65" spans="27:30" ht="14.25">
      <c r="AA65" s="33"/>
      <c r="AB65" s="33"/>
      <c r="AC65" s="33"/>
      <c r="AD65" s="33"/>
    </row>
    <row r="66" spans="27:30" ht="14.25">
      <c r="AA66" s="33"/>
      <c r="AB66" s="33"/>
      <c r="AC66" s="33"/>
      <c r="AD66" s="33"/>
    </row>
    <row r="67" spans="27:30" ht="14.25">
      <c r="AA67" s="33"/>
      <c r="AB67" s="33"/>
      <c r="AC67" s="33"/>
      <c r="AD67" s="33"/>
    </row>
    <row r="68" spans="27:30" ht="14.25">
      <c r="AA68" s="33"/>
      <c r="AB68" s="33"/>
      <c r="AC68" s="33"/>
      <c r="AD68" s="33"/>
    </row>
    <row r="69" spans="27:30" ht="14.25">
      <c r="AA69" s="33"/>
      <c r="AB69" s="33"/>
      <c r="AC69" s="33"/>
      <c r="AD69" s="33"/>
    </row>
    <row r="70" spans="27:30" ht="14.25">
      <c r="AA70" s="33"/>
      <c r="AB70" s="33"/>
      <c r="AC70" s="33"/>
      <c r="AD70" s="33"/>
    </row>
    <row r="71" spans="27:30" ht="14.25">
      <c r="AA71" s="33"/>
      <c r="AB71" s="33"/>
      <c r="AC71" s="33"/>
      <c r="AD71" s="33"/>
    </row>
    <row r="72" spans="27:30" ht="14.25">
      <c r="AA72" s="33"/>
      <c r="AB72" s="33"/>
      <c r="AC72" s="33"/>
      <c r="AD72" s="33"/>
    </row>
    <row r="73" spans="27:30" ht="14.25">
      <c r="AA73" s="33"/>
      <c r="AB73" s="33"/>
      <c r="AC73" s="33"/>
      <c r="AD73" s="33"/>
    </row>
    <row r="74" spans="27:30" ht="14.25">
      <c r="AA74" s="33"/>
      <c r="AB74" s="33"/>
      <c r="AC74" s="33"/>
      <c r="AD74" s="33"/>
    </row>
    <row r="75" spans="27:30" ht="14.25">
      <c r="AA75" s="33"/>
      <c r="AB75" s="33"/>
      <c r="AC75" s="33"/>
      <c r="AD75" s="33"/>
    </row>
    <row r="76" spans="27:30" ht="14.25">
      <c r="AA76" s="33"/>
      <c r="AB76" s="33"/>
      <c r="AC76" s="33"/>
      <c r="AD76" s="33"/>
    </row>
    <row r="77" spans="27:30" ht="14.25">
      <c r="AA77" s="33"/>
      <c r="AB77" s="33"/>
      <c r="AC77" s="33"/>
      <c r="AD77" s="33"/>
    </row>
    <row r="78" spans="27:30" ht="14.25">
      <c r="AA78" s="33"/>
      <c r="AB78" s="33"/>
      <c r="AC78" s="33"/>
      <c r="AD78" s="33"/>
    </row>
    <row r="79" spans="27:30" ht="14.25">
      <c r="AA79" s="33"/>
      <c r="AB79" s="33"/>
      <c r="AC79" s="33"/>
      <c r="AD79" s="33"/>
    </row>
    <row r="80" spans="27:30" ht="14.25">
      <c r="AA80" s="33"/>
      <c r="AB80" s="33"/>
      <c r="AC80" s="33"/>
      <c r="AD80" s="33"/>
    </row>
    <row r="81" spans="27:30" ht="14.25">
      <c r="AA81" s="33"/>
      <c r="AB81" s="33"/>
      <c r="AC81" s="33"/>
      <c r="AD81" s="33"/>
    </row>
    <row r="82" spans="27:30" ht="14.25">
      <c r="AA82" s="33"/>
      <c r="AB82" s="33"/>
      <c r="AC82" s="33"/>
      <c r="AD82" s="33"/>
    </row>
    <row r="83" spans="27:30" ht="14.25">
      <c r="AA83" s="33"/>
      <c r="AB83" s="33"/>
      <c r="AC83" s="33"/>
      <c r="AD83" s="33"/>
    </row>
    <row r="84" spans="27:30" ht="14.25">
      <c r="AA84" s="33"/>
      <c r="AB84" s="33"/>
      <c r="AC84" s="33"/>
      <c r="AD84" s="33"/>
    </row>
    <row r="85" spans="27:30" ht="14.25">
      <c r="AA85" s="33"/>
      <c r="AB85" s="33"/>
      <c r="AC85" s="33"/>
      <c r="AD85" s="33"/>
    </row>
    <row r="86" spans="27:30" ht="14.25">
      <c r="AA86" s="33"/>
      <c r="AB86" s="33"/>
      <c r="AC86" s="33"/>
      <c r="AD86" s="33"/>
    </row>
  </sheetData>
  <sheetProtection/>
  <mergeCells count="12">
    <mergeCell ref="AB5:AE5"/>
    <mergeCell ref="A5:A6"/>
    <mergeCell ref="B5:E5"/>
    <mergeCell ref="F5:K5"/>
    <mergeCell ref="L5:O5"/>
    <mergeCell ref="X5:AA5"/>
    <mergeCell ref="B37:Q37"/>
    <mergeCell ref="B1:V1"/>
    <mergeCell ref="B2:V2"/>
    <mergeCell ref="B3:V3"/>
    <mergeCell ref="T5:W5"/>
    <mergeCell ref="P5:S5"/>
  </mergeCells>
  <printOptions horizontalCentered="1"/>
  <pageMargins left="0.03937007874015748" right="0" top="0" bottom="0" header="0.2362204724409449" footer="0.1968503937007874"/>
  <pageSetup fitToWidth="2" horizontalDpi="600" verticalDpi="600" orientation="landscape" paperSize="9" scale="83" r:id="rId1"/>
  <colBreaks count="1" manualBreakCount="1">
    <brk id="1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Statist</cp:lastModifiedBy>
  <cp:lastPrinted>2018-08-20T06:57:46Z</cp:lastPrinted>
  <dcterms:created xsi:type="dcterms:W3CDTF">2017-12-13T08:08:22Z</dcterms:created>
  <dcterms:modified xsi:type="dcterms:W3CDTF">2018-08-20T06:58:14Z</dcterms:modified>
  <cp:category/>
  <cp:version/>
  <cp:contentType/>
  <cp:contentStatus/>
</cp:coreProperties>
</file>