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8" tabRatio="241" activeTab="1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<sst xmlns="http://schemas.openxmlformats.org/spreadsheetml/2006/main" count="68" uniqueCount="62">
  <si>
    <t>х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</si>
  <si>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</si>
  <si>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</si>
  <si>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</si>
  <si>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</si>
  <si>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</si>
  <si>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</si>
  <si>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</si>
  <si>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</si>
  <si>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</si>
  <si>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</si>
  <si>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</si>
  <si>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</si>
  <si>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</si>
  <si>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</si>
  <si>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</si>
  <si>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</si>
  <si>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</si>
  <si>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</si>
  <si>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</si>
  <si>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</si>
  <si>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</si>
  <si>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</si>
  <si>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</si>
  <si>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</si>
  <si>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</si>
  <si>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</si>
  <si>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Проходили професійне навчання, осіб</t>
  </si>
  <si>
    <t>з них, шляхом виплати одноразової допомоги по безробіттю.осіб</t>
  </si>
  <si>
    <t>на кінець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</si>
  <si>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</si>
  <si>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</si>
  <si>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</si>
  <si>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</si>
  <si>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</si>
  <si>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</si>
  <si>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</si>
  <si>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</si>
  <si>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</si>
  <si>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</si>
  <si>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</si>
  <si>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</si>
  <si>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</si>
  <si>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</si>
  <si>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</si>
  <si>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</si>
  <si>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</si>
  <si>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  З гр.8,        середній розмір допомоги по безробіттю, грн   </t>
  </si>
  <si>
    <t>Бердянський МРЦЗ</t>
  </si>
  <si>
    <t>Мелітопольський МРЦЗ</t>
  </si>
  <si>
    <t>2019 р.</t>
  </si>
  <si>
    <t>2016 рік</t>
  </si>
  <si>
    <t>2017 рік</t>
  </si>
  <si>
    <t>2018 рік</t>
  </si>
  <si>
    <t>Усього за                       2015 - 2019 рр.</t>
  </si>
  <si>
    <t>АТО  (ООС)</t>
  </si>
  <si>
    <t>учасникам АТО  (ООС)</t>
  </si>
  <si>
    <t>січень-вересень 2018 р.</t>
  </si>
  <si>
    <t>січень-вересень 2019 р.</t>
  </si>
  <si>
    <t>Станом на 1 жовтня</t>
  </si>
  <si>
    <t>Інформація щодо надання послуг Запорізькою обласною службою зайнятості учасникам АТО у січні -вересні  2019 року</t>
  </si>
  <si>
    <t xml:space="preserve"> +1437 грн.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</si>
</sst>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dd\.mm\.yyyy"/>
    <numFmt numFmtId="189" formatCode="_-* ###,0&quot;.&quot;00_р_._-;\-* ###,0&quot;.&quot;00_р_._-;_-* &quot;-&quot;??_р_._-;_-@_-"/>
    <numFmt numFmtId="190" formatCode="_(* ###,0&quot;.&quot;00_);_(* \(###,0&quot;.&quot;00\);_(* &quot;-&quot;??_);_(@_)"/>
    <numFmt numFmtId="191" formatCode="0.0"/>
    <numFmt numFmtId="192" formatCode="#,##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sz val="11"/>
      <color indexed="8"/>
      <name val="Times New Roman"/>
      <family val="1"/>
    </font>
    <font>
      <b/>
      <sz val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>
        <color indexed="63"/>
      </top>
      <bottom style="thin"/>
    </border>
  </borders>
  <cellStyleXfs count="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8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5" fillId="0" borderId="0" xfId="508" applyFont="1">
      <alignment/>
      <protection/>
    </xf>
    <xf numFmtId="0" fontId="23" fillId="0" borderId="0" xfId="508" applyFont="1" applyAlignment="1">
      <alignment horizontal="center" vertical="center" wrapText="1"/>
      <protection/>
    </xf>
    <xf numFmtId="0" fontId="27" fillId="14" borderId="3" xfId="509" applyFont="1" applyFill="1" applyBorder="1" applyAlignment="1">
      <alignment horizontal="left" vertical="center" wrapText="1"/>
      <protection/>
    </xf>
    <xf numFmtId="0" fontId="30" fillId="0" borderId="0" xfId="509" applyFont="1" applyAlignment="1">
      <alignment vertical="center" wrapText="1"/>
      <protection/>
    </xf>
    <xf numFmtId="0" fontId="25" fillId="0" borderId="0" xfId="509" applyFont="1" applyAlignment="1">
      <alignment vertical="center" wrapText="1"/>
      <protection/>
    </xf>
    <xf numFmtId="3" fontId="25" fillId="0" borderId="0" xfId="508" applyNumberFormat="1" applyFont="1">
      <alignment/>
      <protection/>
    </xf>
    <xf numFmtId="0" fontId="23" fillId="0" borderId="3" xfId="508" applyFont="1" applyBorder="1" applyAlignment="1">
      <alignment horizontal="center" vertical="center" wrapText="1"/>
      <protection/>
    </xf>
    <xf numFmtId="0" fontId="48" fillId="0" borderId="0" xfId="508" applyFont="1" applyAlignment="1">
      <alignment horizontal="right" wrapText="1"/>
      <protection/>
    </xf>
    <xf numFmtId="0" fontId="23" fillId="0" borderId="20" xfId="508" applyFont="1" applyBorder="1" applyAlignment="1">
      <alignment horizontal="center" vertical="center" wrapText="1"/>
      <protection/>
    </xf>
    <xf numFmtId="0" fontId="23" fillId="0" borderId="21" xfId="508" applyFont="1" applyBorder="1" applyAlignment="1">
      <alignment horizontal="center" vertical="center" wrapText="1"/>
      <protection/>
    </xf>
    <xf numFmtId="191" fontId="32" fillId="0" borderId="3" xfId="509" applyNumberFormat="1" applyFont="1" applyBorder="1" applyAlignment="1">
      <alignment horizontal="center" vertical="center" wrapText="1"/>
      <protection/>
    </xf>
    <xf numFmtId="0" fontId="32" fillId="14" borderId="3" xfId="509" applyFont="1" applyFill="1" applyBorder="1" applyAlignment="1">
      <alignment horizontal="left" vertical="center" wrapText="1" indent="2"/>
      <protection/>
    </xf>
    <xf numFmtId="0" fontId="33" fillId="14" borderId="20" xfId="509" applyFont="1" applyFill="1" applyBorder="1" applyAlignment="1">
      <alignment horizontal="center" vertical="center" wrapText="1"/>
      <protection/>
    </xf>
    <xf numFmtId="0" fontId="49" fillId="14" borderId="3" xfId="509" applyFont="1" applyFill="1" applyBorder="1" applyAlignment="1">
      <alignment horizontal="left" vertical="center" wrapText="1"/>
      <protection/>
    </xf>
    <xf numFmtId="0" fontId="23" fillId="14" borderId="3" xfId="509" applyFont="1" applyFill="1" applyBorder="1" applyAlignment="1">
      <alignment vertical="center" wrapText="1"/>
      <protection/>
    </xf>
    <xf numFmtId="0" fontId="27" fillId="14" borderId="3" xfId="509" applyFont="1" applyFill="1" applyBorder="1" applyAlignment="1">
      <alignment vertical="center" wrapText="1"/>
      <protection/>
    </xf>
    <xf numFmtId="0" fontId="49" fillId="14" borderId="3" xfId="509" applyFont="1" applyFill="1" applyBorder="1" applyAlignment="1">
      <alignment vertical="center" wrapText="1"/>
      <protection/>
    </xf>
    <xf numFmtId="3" fontId="49" fillId="0" borderId="3" xfId="509" applyNumberFormat="1" applyFont="1" applyFill="1" applyBorder="1" applyAlignment="1">
      <alignment horizontal="center" vertical="center" wrapText="1"/>
      <protection/>
    </xf>
    <xf numFmtId="191" fontId="25" fillId="0" borderId="0" xfId="509" applyNumberFormat="1" applyFont="1" applyAlignment="1">
      <alignment vertical="center" wrapText="1"/>
      <protection/>
    </xf>
    <xf numFmtId="3" fontId="27" fillId="0" borderId="22" xfId="509" applyNumberFormat="1" applyFont="1" applyFill="1" applyBorder="1" applyAlignment="1">
      <alignment horizontal="center" vertical="center" wrapText="1"/>
      <protection/>
    </xf>
    <xf numFmtId="3" fontId="27" fillId="0" borderId="3" xfId="509" applyNumberFormat="1" applyFont="1" applyFill="1" applyBorder="1" applyAlignment="1">
      <alignment horizontal="center" vertical="center" wrapText="1"/>
      <protection/>
    </xf>
    <xf numFmtId="3" fontId="32" fillId="0" borderId="22" xfId="509" applyNumberFormat="1" applyFont="1" applyFill="1" applyBorder="1" applyAlignment="1">
      <alignment horizontal="center" vertical="center" wrapText="1"/>
      <protection/>
    </xf>
    <xf numFmtId="3" fontId="49" fillId="0" borderId="22" xfId="509" applyNumberFormat="1" applyFont="1" applyFill="1" applyBorder="1" applyAlignment="1">
      <alignment horizontal="center" vertical="center" wrapText="1"/>
      <protection/>
    </xf>
    <xf numFmtId="3" fontId="32" fillId="0" borderId="3" xfId="509" applyNumberFormat="1" applyFont="1" applyFill="1" applyBorder="1" applyAlignment="1">
      <alignment horizontal="center" vertical="center" wrapText="1"/>
      <protection/>
    </xf>
    <xf numFmtId="3" fontId="27" fillId="14" borderId="20" xfId="509" applyNumberFormat="1" applyFont="1" applyFill="1" applyBorder="1" applyAlignment="1">
      <alignment horizontal="center" vertical="center" wrapText="1"/>
      <protection/>
    </xf>
    <xf numFmtId="0" fontId="23" fillId="0" borderId="23" xfId="508" applyFont="1" applyBorder="1" applyAlignment="1">
      <alignment horizontal="center" vertical="center" wrapText="1"/>
      <protection/>
    </xf>
    <xf numFmtId="0" fontId="25" fillId="0" borderId="0" xfId="508" applyFont="1" applyFill="1">
      <alignment/>
      <protection/>
    </xf>
    <xf numFmtId="0" fontId="46" fillId="0" borderId="0" xfId="508" applyFont="1" applyFill="1" applyAlignment="1">
      <alignment vertical="top"/>
      <protection/>
    </xf>
    <xf numFmtId="1" fontId="57" fillId="0" borderId="3" xfId="507" applyNumberFormat="1" applyFont="1" applyFill="1" applyBorder="1" applyAlignment="1" applyProtection="1">
      <alignment horizontal="center" vertical="center" wrapText="1"/>
      <protection/>
    </xf>
    <xf numFmtId="1" fontId="51" fillId="0" borderId="0" xfId="506" applyNumberFormat="1" applyFont="1" applyFill="1" applyBorder="1" applyAlignment="1" applyProtection="1">
      <alignment/>
      <protection locked="0"/>
    </xf>
    <xf numFmtId="1" fontId="24" fillId="14" borderId="0" xfId="506" applyNumberFormat="1" applyFont="1" applyFill="1" applyAlignment="1" applyProtection="1">
      <alignment wrapText="1"/>
      <protection locked="0"/>
    </xf>
    <xf numFmtId="1" fontId="25" fillId="0" borderId="0" xfId="506" applyNumberFormat="1" applyFont="1" applyFill="1" applyProtection="1">
      <alignment/>
      <protection locked="0"/>
    </xf>
    <xf numFmtId="1" fontId="49" fillId="0" borderId="0" xfId="506" applyNumberFormat="1" applyFont="1" applyFill="1" applyProtection="1">
      <alignment/>
      <protection locked="0"/>
    </xf>
    <xf numFmtId="1" fontId="52" fillId="0" borderId="0" xfId="506" applyNumberFormat="1" applyFont="1" applyFill="1" applyBorder="1" applyAlignment="1" applyProtection="1">
      <alignment/>
      <protection locked="0"/>
    </xf>
    <xf numFmtId="1" fontId="53" fillId="0" borderId="0" xfId="506" applyNumberFormat="1" applyFont="1" applyFill="1" applyAlignment="1" applyProtection="1">
      <alignment horizontal="center"/>
      <protection locked="0"/>
    </xf>
    <xf numFmtId="1" fontId="25" fillId="0" borderId="0" xfId="506" applyNumberFormat="1" applyFont="1" applyFill="1" applyBorder="1" applyAlignment="1" applyProtection="1">
      <alignment horizontal="center"/>
      <protection locked="0"/>
    </xf>
    <xf numFmtId="1" fontId="54" fillId="0" borderId="0" xfId="506" applyNumberFormat="1" applyFont="1" applyFill="1" applyBorder="1" applyAlignment="1" applyProtection="1">
      <alignment horizontal="right"/>
      <protection locked="0"/>
    </xf>
    <xf numFmtId="1" fontId="57" fillId="0" borderId="3" xfId="506" applyNumberFormat="1" applyFont="1" applyFill="1" applyBorder="1" applyAlignment="1" applyProtection="1">
      <alignment horizontal="center" vertical="center" wrapText="1"/>
      <protection/>
    </xf>
    <xf numFmtId="1" fontId="57" fillId="0" borderId="3" xfId="506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6" applyNumberFormat="1" applyFont="1" applyFill="1" applyBorder="1" applyAlignment="1" applyProtection="1">
      <alignment horizontal="center"/>
      <protection/>
    </xf>
    <xf numFmtId="1" fontId="58" fillId="14" borderId="3" xfId="506" applyNumberFormat="1" applyFont="1" applyFill="1" applyBorder="1" applyAlignment="1" applyProtection="1">
      <alignment horizontal="center"/>
      <protection/>
    </xf>
    <xf numFmtId="1" fontId="58" fillId="0" borderId="0" xfId="506" applyNumberFormat="1" applyFont="1" applyFill="1" applyProtection="1">
      <alignment/>
      <protection locked="0"/>
    </xf>
    <xf numFmtId="1" fontId="56" fillId="0" borderId="0" xfId="506" applyNumberFormat="1" applyFont="1" applyFill="1" applyBorder="1" applyAlignment="1" applyProtection="1">
      <alignment vertical="center"/>
      <protection locked="0"/>
    </xf>
    <xf numFmtId="1" fontId="49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6" applyNumberFormat="1" applyFont="1" applyFill="1" applyBorder="1" applyAlignment="1" applyProtection="1">
      <alignment horizontal="right"/>
      <protection locked="0"/>
    </xf>
    <xf numFmtId="0" fontId="31" fillId="0" borderId="3" xfId="509" applyFont="1" applyFill="1" applyBorder="1" applyAlignment="1">
      <alignment horizontal="center" vertical="center" wrapText="1"/>
      <protection/>
    </xf>
    <xf numFmtId="1" fontId="23" fillId="0" borderId="3" xfId="508" applyNumberFormat="1" applyFont="1" applyFill="1" applyBorder="1" applyAlignment="1">
      <alignment horizontal="center" vertical="center"/>
      <protection/>
    </xf>
    <xf numFmtId="49" fontId="50" fillId="0" borderId="3" xfId="508" applyNumberFormat="1" applyFont="1" applyFill="1" applyBorder="1" applyAlignment="1">
      <alignment horizontal="center" vertical="center"/>
      <protection/>
    </xf>
    <xf numFmtId="3" fontId="23" fillId="0" borderId="3" xfId="509" applyNumberFormat="1" applyFont="1" applyFill="1" applyBorder="1" applyAlignment="1">
      <alignment horizontal="center" vertical="center" wrapText="1"/>
      <protection/>
    </xf>
    <xf numFmtId="1" fontId="24" fillId="0" borderId="3" xfId="507" applyNumberFormat="1" applyFont="1" applyFill="1" applyBorder="1" applyAlignment="1" applyProtection="1">
      <alignment horizontal="left" vertical="center"/>
      <protection locked="0"/>
    </xf>
    <xf numFmtId="1" fontId="22" fillId="0" borderId="3" xfId="507" applyNumberFormat="1" applyFont="1" applyFill="1" applyBorder="1" applyProtection="1">
      <alignment/>
      <protection locked="0"/>
    </xf>
    <xf numFmtId="1" fontId="22" fillId="0" borderId="3" xfId="507" applyNumberFormat="1" applyFont="1" applyFill="1" applyBorder="1" applyAlignment="1" applyProtection="1">
      <alignment vertical="center"/>
      <protection locked="0"/>
    </xf>
    <xf numFmtId="3" fontId="24" fillId="0" borderId="24" xfId="0" applyNumberFormat="1" applyFont="1" applyBorder="1" applyAlignment="1">
      <alignment horizontal="center" vertical="center" wrapText="1"/>
    </xf>
    <xf numFmtId="191" fontId="29" fillId="0" borderId="3" xfId="509" applyNumberFormat="1" applyFont="1" applyBorder="1" applyAlignment="1">
      <alignment horizontal="center" vertical="center" wrapText="1"/>
      <protection/>
    </xf>
    <xf numFmtId="1" fontId="52" fillId="51" borderId="0" xfId="506" applyNumberFormat="1" applyFont="1" applyFill="1" applyBorder="1" applyAlignment="1" applyProtection="1">
      <alignment/>
      <protection locked="0"/>
    </xf>
    <xf numFmtId="0" fontId="23" fillId="14" borderId="24" xfId="509" applyFont="1" applyFill="1" applyBorder="1" applyAlignment="1">
      <alignment vertical="center" wrapText="1"/>
      <protection/>
    </xf>
    <xf numFmtId="3" fontId="27" fillId="14" borderId="25" xfId="509" applyNumberFormat="1" applyFont="1" applyFill="1" applyBorder="1" applyAlignment="1">
      <alignment horizontal="center" vertical="center" wrapText="1"/>
      <protection/>
    </xf>
    <xf numFmtId="0" fontId="23" fillId="14" borderId="23" xfId="509" applyFont="1" applyFill="1" applyBorder="1" applyAlignment="1">
      <alignment horizontal="center" vertical="center" wrapText="1"/>
      <protection/>
    </xf>
    <xf numFmtId="0" fontId="25" fillId="0" borderId="21" xfId="509" applyFont="1" applyBorder="1" applyAlignment="1">
      <alignment vertical="center" wrapText="1"/>
      <protection/>
    </xf>
    <xf numFmtId="3" fontId="27" fillId="0" borderId="24" xfId="509" applyNumberFormat="1" applyFont="1" applyFill="1" applyBorder="1" applyAlignment="1">
      <alignment horizontal="center" vertical="center" wrapText="1"/>
      <protection/>
    </xf>
    <xf numFmtId="192" fontId="23" fillId="0" borderId="26" xfId="509" applyNumberFormat="1" applyFont="1" applyFill="1" applyBorder="1" applyAlignment="1">
      <alignment horizontal="center" vertical="center" wrapText="1"/>
      <protection/>
    </xf>
    <xf numFmtId="173" fontId="23" fillId="0" borderId="20" xfId="508" applyNumberFormat="1" applyFont="1" applyFill="1" applyBorder="1" applyAlignment="1">
      <alignment horizontal="center" vertical="center" wrapText="1"/>
      <protection/>
    </xf>
    <xf numFmtId="3" fontId="27" fillId="0" borderId="20" xfId="509" applyNumberFormat="1" applyFont="1" applyFill="1" applyBorder="1" applyAlignment="1">
      <alignment horizontal="center" vertical="center" wrapText="1"/>
      <protection/>
    </xf>
    <xf numFmtId="3" fontId="32" fillId="0" borderId="20" xfId="509" applyNumberFormat="1" applyFont="1" applyFill="1" applyBorder="1" applyAlignment="1">
      <alignment horizontal="center" vertical="center" wrapText="1"/>
      <protection/>
    </xf>
    <xf numFmtId="3" fontId="23" fillId="0" borderId="20" xfId="509" applyNumberFormat="1" applyFont="1" applyFill="1" applyBorder="1" applyAlignment="1">
      <alignment horizontal="center" vertical="center" wrapText="1"/>
      <protection/>
    </xf>
    <xf numFmtId="3" fontId="49" fillId="0" borderId="20" xfId="509" applyNumberFormat="1" applyFont="1" applyFill="1" applyBorder="1" applyAlignment="1">
      <alignment horizontal="center" vertical="center" wrapText="1"/>
      <protection/>
    </xf>
    <xf numFmtId="192" fontId="23" fillId="0" borderId="27" xfId="509" applyNumberFormat="1" applyFont="1" applyFill="1" applyBorder="1" applyAlignment="1">
      <alignment horizontal="center" vertical="center" wrapText="1"/>
      <protection/>
    </xf>
    <xf numFmtId="1" fontId="23" fillId="0" borderId="27" xfId="508" applyNumberFormat="1" applyFont="1" applyFill="1" applyBorder="1" applyAlignment="1">
      <alignment horizontal="center" vertical="center"/>
      <protection/>
    </xf>
    <xf numFmtId="3" fontId="23" fillId="0" borderId="27" xfId="508" applyNumberFormat="1" applyFont="1" applyFill="1" applyBorder="1" applyAlignment="1">
      <alignment horizontal="center" vertical="center"/>
      <protection/>
    </xf>
    <xf numFmtId="192" fontId="23" fillId="0" borderId="28" xfId="509" applyNumberFormat="1" applyFont="1" applyFill="1" applyBorder="1" applyAlignment="1">
      <alignment horizontal="center" vertical="center" wrapText="1"/>
      <protection/>
    </xf>
    <xf numFmtId="1" fontId="23" fillId="0" borderId="21" xfId="508" applyNumberFormat="1" applyFont="1" applyFill="1" applyBorder="1" applyAlignment="1">
      <alignment horizontal="center" vertical="center"/>
      <protection/>
    </xf>
    <xf numFmtId="192" fontId="23" fillId="0" borderId="20" xfId="509" applyNumberFormat="1" applyFont="1" applyFill="1" applyBorder="1" applyAlignment="1">
      <alignment horizontal="center" vertical="center" wrapText="1"/>
      <protection/>
    </xf>
    <xf numFmtId="1" fontId="23" fillId="0" borderId="20" xfId="508" applyNumberFormat="1" applyFont="1" applyFill="1" applyBorder="1" applyAlignment="1">
      <alignment horizontal="center" vertical="center"/>
      <protection/>
    </xf>
    <xf numFmtId="3" fontId="23" fillId="0" borderId="21" xfId="508" applyNumberFormat="1" applyFont="1" applyFill="1" applyBorder="1" applyAlignment="1">
      <alignment horizontal="center" vertical="center"/>
      <protection/>
    </xf>
    <xf numFmtId="3" fontId="23" fillId="0" borderId="20" xfId="508" applyNumberFormat="1" applyFont="1" applyFill="1" applyBorder="1" applyAlignment="1">
      <alignment horizontal="center" vertical="center"/>
      <protection/>
    </xf>
    <xf numFmtId="192" fontId="28" fillId="14" borderId="22" xfId="509" applyNumberFormat="1" applyFont="1" applyFill="1" applyBorder="1" applyAlignment="1">
      <alignment vertical="center" wrapText="1"/>
      <protection/>
    </xf>
    <xf numFmtId="192" fontId="23" fillId="14" borderId="23" xfId="509" applyNumberFormat="1" applyFont="1" applyFill="1" applyBorder="1" applyAlignment="1">
      <alignment horizontal="center" vertical="center" wrapText="1"/>
      <protection/>
    </xf>
    <xf numFmtId="0" fontId="23" fillId="14" borderId="23" xfId="508" applyFont="1" applyFill="1" applyBorder="1" applyAlignment="1">
      <alignment horizontal="center" vertical="center"/>
      <protection/>
    </xf>
    <xf numFmtId="1" fontId="23" fillId="14" borderId="23" xfId="508" applyNumberFormat="1" applyFont="1" applyFill="1" applyBorder="1" applyAlignment="1">
      <alignment horizontal="center" vertical="center"/>
      <protection/>
    </xf>
    <xf numFmtId="3" fontId="23" fillId="14" borderId="23" xfId="508" applyNumberFormat="1" applyFont="1" applyFill="1" applyBorder="1" applyAlignment="1">
      <alignment horizontal="center" vertical="center" wrapText="1"/>
      <protection/>
    </xf>
    <xf numFmtId="192" fontId="23" fillId="0" borderId="29" xfId="509" applyNumberFormat="1" applyFont="1" applyFill="1" applyBorder="1" applyAlignment="1">
      <alignment horizontal="center" vertical="center" wrapText="1"/>
      <protection/>
    </xf>
    <xf numFmtId="1" fontId="23" fillId="0" borderId="29" xfId="508" applyNumberFormat="1" applyFont="1" applyFill="1" applyBorder="1" applyAlignment="1">
      <alignment horizontal="center" vertical="center"/>
      <protection/>
    </xf>
    <xf numFmtId="3" fontId="23" fillId="0" borderId="29" xfId="508" applyNumberFormat="1" applyFont="1" applyFill="1" applyBorder="1" applyAlignment="1">
      <alignment horizontal="center" vertical="center"/>
      <protection/>
    </xf>
    <xf numFmtId="3" fontId="22" fillId="0" borderId="24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center" vertical="center" wrapText="1"/>
    </xf>
    <xf numFmtId="3" fontId="23" fillId="0" borderId="3" xfId="508" applyNumberFormat="1" applyFont="1" applyFill="1" applyBorder="1" applyAlignment="1">
      <alignment horizontal="center" vertical="center"/>
      <protection/>
    </xf>
    <xf numFmtId="0" fontId="23" fillId="0" borderId="21" xfId="508" applyFont="1" applyFill="1" applyBorder="1" applyAlignment="1">
      <alignment horizontal="center" vertical="center" wrapText="1"/>
      <protection/>
    </xf>
    <xf numFmtId="3" fontId="57" fillId="0" borderId="3" xfId="0" applyNumberFormat="1" applyFont="1" applyFill="1" applyBorder="1" applyAlignment="1">
      <alignment horizontal="center" vertical="center"/>
    </xf>
    <xf numFmtId="1" fontId="27" fillId="0" borderId="24" xfId="506" applyNumberFormat="1" applyFont="1" applyFill="1" applyBorder="1" applyAlignment="1" applyProtection="1">
      <alignment horizontal="center"/>
      <protection locked="0"/>
    </xf>
    <xf numFmtId="3" fontId="56" fillId="14" borderId="3" xfId="506" applyNumberFormat="1" applyFont="1" applyFill="1" applyBorder="1" applyAlignment="1" applyProtection="1">
      <alignment horizontal="center" vertical="center"/>
      <protection/>
    </xf>
    <xf numFmtId="3" fontId="22" fillId="0" borderId="3" xfId="506" applyNumberFormat="1" applyFont="1" applyFill="1" applyBorder="1" applyAlignment="1" applyProtection="1">
      <alignment horizontal="center" vertical="center"/>
      <protection locked="0"/>
    </xf>
    <xf numFmtId="3" fontId="22" fillId="14" borderId="3" xfId="506" applyNumberFormat="1" applyFont="1" applyFill="1" applyBorder="1" applyAlignment="1" applyProtection="1">
      <alignment horizontal="center" vertical="center"/>
      <protection/>
    </xf>
    <xf numFmtId="0" fontId="60" fillId="0" borderId="3" xfId="0" applyFont="1" applyBorder="1" applyAlignment="1">
      <alignment horizontal="center" vertical="center"/>
    </xf>
    <xf numFmtId="3" fontId="22" fillId="0" borderId="3" xfId="506" applyNumberFormat="1" applyFont="1" applyFill="1" applyBorder="1" applyAlignment="1" applyProtection="1">
      <alignment horizontal="center" vertical="center"/>
      <protection/>
    </xf>
    <xf numFmtId="3" fontId="22" fillId="0" borderId="3" xfId="505" applyNumberFormat="1" applyFont="1" applyFill="1" applyBorder="1" applyAlignment="1" applyProtection="1">
      <alignment horizontal="center" vertical="center"/>
      <protection locked="0"/>
    </xf>
    <xf numFmtId="3" fontId="22" fillId="0" borderId="3" xfId="505" applyNumberFormat="1" applyFont="1" applyFill="1" applyBorder="1" applyAlignment="1" applyProtection="1">
      <alignment horizontal="center" vertical="center"/>
      <protection/>
    </xf>
    <xf numFmtId="0" fontId="23" fillId="0" borderId="23" xfId="508" applyFont="1" applyBorder="1" applyAlignment="1">
      <alignment horizontal="left" vertical="center"/>
      <protection/>
    </xf>
    <xf numFmtId="0" fontId="23" fillId="0" borderId="21" xfId="508" applyFont="1" applyBorder="1" applyAlignment="1">
      <alignment horizontal="left" vertical="center"/>
      <protection/>
    </xf>
    <xf numFmtId="0" fontId="23" fillId="0" borderId="23" xfId="508" applyFont="1" applyBorder="1" applyAlignment="1">
      <alignment horizontal="left" vertical="center" wrapText="1"/>
      <protection/>
    </xf>
    <xf numFmtId="0" fontId="23" fillId="0" borderId="21" xfId="508" applyFont="1" applyBorder="1" applyAlignment="1">
      <alignment horizontal="left" vertical="center" wrapText="1"/>
      <protection/>
    </xf>
    <xf numFmtId="0" fontId="59" fillId="0" borderId="0" xfId="508" applyFont="1" applyFill="1" applyAlignment="1">
      <alignment horizontal="center" vertical="center"/>
      <protection/>
    </xf>
    <xf numFmtId="0" fontId="47" fillId="0" borderId="0" xfId="508" applyFont="1" applyFill="1" applyAlignment="1">
      <alignment horizontal="center" vertical="center" wrapText="1"/>
      <protection/>
    </xf>
    <xf numFmtId="0" fontId="23" fillId="14" borderId="30" xfId="509" applyFont="1" applyFill="1" applyBorder="1" applyAlignment="1">
      <alignment horizontal="center" vertical="center" wrapText="1"/>
      <protection/>
    </xf>
    <xf numFmtId="0" fontId="23" fillId="14" borderId="28" xfId="509" applyFont="1" applyFill="1" applyBorder="1" applyAlignment="1">
      <alignment horizontal="center" vertical="center" wrapText="1"/>
      <protection/>
    </xf>
    <xf numFmtId="192" fontId="28" fillId="14" borderId="23" xfId="509" applyNumberFormat="1" applyFont="1" applyFill="1" applyBorder="1" applyAlignment="1">
      <alignment horizontal="center" vertical="center" wrapText="1"/>
      <protection/>
    </xf>
    <xf numFmtId="192" fontId="28" fillId="14" borderId="22" xfId="509" applyNumberFormat="1" applyFont="1" applyFill="1" applyBorder="1" applyAlignment="1">
      <alignment horizontal="center" vertical="center" wrapText="1"/>
      <protection/>
    </xf>
    <xf numFmtId="192" fontId="28" fillId="14" borderId="21" xfId="509" applyNumberFormat="1" applyFont="1" applyFill="1" applyBorder="1" applyAlignment="1">
      <alignment horizontal="center" vertical="center" wrapText="1"/>
      <protection/>
    </xf>
    <xf numFmtId="192" fontId="28" fillId="14" borderId="29" xfId="509" applyNumberFormat="1" applyFont="1" applyFill="1" applyBorder="1" applyAlignment="1">
      <alignment horizontal="center" vertical="center" wrapText="1"/>
      <protection/>
    </xf>
    <xf numFmtId="1" fontId="61" fillId="0" borderId="0" xfId="506" applyNumberFormat="1" applyFont="1" applyFill="1" applyAlignment="1" applyProtection="1">
      <alignment horizontal="left" vertical="center" wrapText="1"/>
      <protection locked="0"/>
    </xf>
    <xf numFmtId="0" fontId="60" fillId="0" borderId="3" xfId="0" applyFont="1" applyBorder="1" applyAlignment="1">
      <alignment/>
    </xf>
    <xf numFmtId="0" fontId="60" fillId="0" borderId="3" xfId="0" applyFont="1" applyBorder="1" applyAlignment="1">
      <alignment horizontal="center"/>
    </xf>
    <xf numFmtId="0" fontId="23" fillId="0" borderId="3" xfId="508" applyFont="1" applyFill="1" applyBorder="1" applyAlignment="1">
      <alignment horizontal="center" vertical="center" wrapText="1"/>
      <protection/>
    </xf>
  </cellXfs>
  <cellStyles count="539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Вывод" xfId="430"/>
    <cellStyle name="Вывод 2" xfId="431"/>
    <cellStyle name="Вывод 3" xfId="432"/>
    <cellStyle name="Вывод_П_1" xfId="433"/>
    <cellStyle name="Вычисление" xfId="434"/>
    <cellStyle name="Вычисление 2" xfId="435"/>
    <cellStyle name="Вычисление 3" xfId="436"/>
    <cellStyle name="Вычисление_П_1" xfId="437"/>
    <cellStyle name="Гиперссылка 2" xfId="438"/>
    <cellStyle name="Гиперссылка 3" xfId="439"/>
    <cellStyle name="Грошовий 2" xfId="440"/>
    <cellStyle name="Currency" xfId="441"/>
    <cellStyle name="Currency [0]" xfId="442"/>
    <cellStyle name="Добре" xfId="443"/>
    <cellStyle name="Добре 2" xfId="444"/>
    <cellStyle name="Заголовок 1" xfId="445"/>
    <cellStyle name="Заголовок 1 2" xfId="446"/>
    <cellStyle name="Заголовок 1 3" xfId="447"/>
    <cellStyle name="Заголовок 2" xfId="448"/>
    <cellStyle name="Заголовок 2 2" xfId="449"/>
    <cellStyle name="Заголовок 2 3" xfId="450"/>
    <cellStyle name="Заголовок 3" xfId="451"/>
    <cellStyle name="Заголовок 3 2" xfId="452"/>
    <cellStyle name="Заголовок 3 3" xfId="453"/>
    <cellStyle name="Заголовок 4" xfId="454"/>
    <cellStyle name="Заголовок 4 2" xfId="455"/>
    <cellStyle name="Заголовок 4 3" xfId="456"/>
    <cellStyle name="Звичайний 2" xfId="457"/>
    <cellStyle name="Звичайний 2 2" xfId="458"/>
    <cellStyle name="Звичайний 2_Випускники ВНЗ" xfId="459"/>
    <cellStyle name="Звичайний 3" xfId="460"/>
    <cellStyle name="Звичайний 3 2" xfId="461"/>
    <cellStyle name="Звичайний 4" xfId="462"/>
    <cellStyle name="Звичайний 4 2" xfId="463"/>
    <cellStyle name="Звичайний 5" xfId="464"/>
    <cellStyle name="Звичайний 5 2" xfId="465"/>
    <cellStyle name="Звичайний 5 3" xfId="466"/>
    <cellStyle name="Звичайний 5_портал_АТО_01_фил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" xfId="472"/>
    <cellStyle name="Итог 2" xfId="473"/>
    <cellStyle name="Итог 3" xfId="474"/>
    <cellStyle name="Итог_П_1" xfId="475"/>
    <cellStyle name="Контрольна клітинка" xfId="476"/>
    <cellStyle name="Контрольна клітинка 2" xfId="477"/>
    <cellStyle name="Контрольная ячейка" xfId="478"/>
    <cellStyle name="Контрольная ячейка 2" xfId="479"/>
    <cellStyle name="Контрольная ячейка 3" xfId="480"/>
    <cellStyle name="Контрольная ячейка_П_1" xfId="481"/>
    <cellStyle name="Назва" xfId="482"/>
    <cellStyle name="Назва 2" xfId="483"/>
    <cellStyle name="Название" xfId="484"/>
    <cellStyle name="Название 2" xfId="485"/>
    <cellStyle name="Название 3" xfId="486"/>
    <cellStyle name="Нейтральный" xfId="487"/>
    <cellStyle name="Нейтральный 2" xfId="488"/>
    <cellStyle name="Нейтральный 3" xfId="489"/>
    <cellStyle name="Обчислення" xfId="490"/>
    <cellStyle name="Обчислення 2" xfId="491"/>
    <cellStyle name="Обчислення_П_1" xfId="492"/>
    <cellStyle name="Обычный 2" xfId="493"/>
    <cellStyle name="Обычный 2 2" xfId="494"/>
    <cellStyle name="Обычный 2 3" xfId="495"/>
    <cellStyle name="Обычный 2 4" xfId="496"/>
    <cellStyle name="Обычный 2_портал_АТО_01_фил" xfId="497"/>
    <cellStyle name="Обычный 3" xfId="498"/>
    <cellStyle name="Обычный 3 2" xfId="499"/>
    <cellStyle name="Обычный 4" xfId="500"/>
    <cellStyle name="Обычный 5" xfId="501"/>
    <cellStyle name="Обычный 6" xfId="502"/>
    <cellStyle name="Обычный 7" xfId="503"/>
    <cellStyle name="Обычный 8" xfId="504"/>
    <cellStyle name="Обычный 9" xfId="505"/>
    <cellStyle name="Обычный 9_портал_АТО_01_фил" xfId="506"/>
    <cellStyle name="Обычный_06" xfId="507"/>
    <cellStyle name="Обычный_4 категории вмесмте СОЦ_УРАЗЛИВІ__ТАБО_4 категорії Квота!!!_2014 рік" xfId="508"/>
    <cellStyle name="Обычный_Перевірка_Молодь_до 18 років" xfId="509"/>
    <cellStyle name="Підсумок" xfId="510"/>
    <cellStyle name="Підсумок 2" xfId="511"/>
    <cellStyle name="Підсумок_П_1" xfId="512"/>
    <cellStyle name="Плохой" xfId="513"/>
    <cellStyle name="Плохой 2" xfId="514"/>
    <cellStyle name="Плохой 3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римечание" xfId="521"/>
    <cellStyle name="Примечание 2" xfId="522"/>
    <cellStyle name="Примечание 3" xfId="523"/>
    <cellStyle name="Примечание_П_1" xfId="524"/>
    <cellStyle name="Примітка" xfId="525"/>
    <cellStyle name="Примітка 2" xfId="526"/>
    <cellStyle name="Примітка_П_1" xfId="527"/>
    <cellStyle name="Percent" xfId="528"/>
    <cellStyle name="Результат" xfId="529"/>
    <cellStyle name="Связанная ячейка" xfId="530"/>
    <cellStyle name="Связанная ячейка 2" xfId="531"/>
    <cellStyle name="Связанная ячейка 3" xfId="532"/>
    <cellStyle name="Связанная ячейка_П_1" xfId="533"/>
    <cellStyle name="Середній" xfId="534"/>
    <cellStyle name="Середній 2" xfId="535"/>
    <cellStyle name="Стиль 1" xfId="536"/>
    <cellStyle name="Стиль 1 2" xfId="537"/>
    <cellStyle name="Текст попередження" xfId="538"/>
    <cellStyle name="Текст попередження 2" xfId="539"/>
    <cellStyle name="Текст пояснення" xfId="540"/>
    <cellStyle name="Текст пояснення 2" xfId="541"/>
    <cellStyle name="Текст предупреждения" xfId="542"/>
    <cellStyle name="Текст предупреждения 2" xfId="543"/>
    <cellStyle name="Текст предупреждения 3" xfId="544"/>
    <cellStyle name="Тысячи [0]_Анализ" xfId="545"/>
    <cellStyle name="Тысячи_Анализ" xfId="546"/>
    <cellStyle name="Comma" xfId="547"/>
    <cellStyle name="Comma [0]" xfId="548"/>
    <cellStyle name="ФинᎰнсовый_Лист1 (3)_1" xfId="549"/>
    <cellStyle name="Хороший" xfId="550"/>
    <cellStyle name="Хороший 2" xfId="551"/>
    <cellStyle name="Хороший 3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63" zoomScaleNormal="72" zoomScaleSheetLayoutView="63" zoomScalePageLayoutView="0" workbookViewId="0" topLeftCell="A1">
      <selection activeCell="L7" sqref="L7"/>
    </sheetView>
  </sheetViews>
  <sheetFormatPr defaultColWidth="9.375" defaultRowHeight="12.75"/>
  <cols>
    <col min="1" max="1" width="52.50390625" style="1" customWidth="1"/>
    <col min="2" max="2" width="21.375" style="1" customWidth="1"/>
    <col min="3" max="3" width="12.625" style="1" hidden="1" customWidth="1"/>
    <col min="4" max="5" width="19.50390625" style="1" customWidth="1"/>
    <col min="6" max="6" width="19.50390625" style="27" customWidth="1"/>
    <col min="7" max="7" width="14.875" style="27" customWidth="1"/>
    <col min="8" max="8" width="14.50390625" style="27" customWidth="1"/>
    <col min="9" max="9" width="15.50390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s="27" customFormat="1" ht="21" customHeight="1">
      <c r="B1" s="28"/>
      <c r="C1" s="28"/>
      <c r="F1" s="103" t="s">
        <v>55</v>
      </c>
      <c r="G1" s="103"/>
      <c r="H1" s="103"/>
      <c r="I1" s="103"/>
    </row>
    <row r="2" spans="1:9" s="27" customFormat="1" ht="25.5" customHeight="1">
      <c r="A2" s="104" t="s">
        <v>25</v>
      </c>
      <c r="B2" s="104"/>
      <c r="C2" s="104"/>
      <c r="D2" s="104"/>
      <c r="E2" s="104"/>
      <c r="F2" s="104"/>
      <c r="G2" s="104"/>
      <c r="H2" s="104"/>
      <c r="I2" s="104"/>
    </row>
    <row r="3" spans="1:9" s="27" customFormat="1" ht="24" customHeight="1">
      <c r="A3" s="104" t="s">
        <v>56</v>
      </c>
      <c r="B3" s="104"/>
      <c r="C3" s="104"/>
      <c r="D3" s="104"/>
      <c r="E3" s="104"/>
      <c r="F3" s="104"/>
      <c r="G3" s="104"/>
      <c r="H3" s="104"/>
      <c r="I3" s="104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54</v>
      </c>
      <c r="C5" s="10" t="s">
        <v>3</v>
      </c>
      <c r="D5" s="7" t="s">
        <v>51</v>
      </c>
      <c r="E5" s="26" t="s">
        <v>52</v>
      </c>
      <c r="F5" s="64" t="s">
        <v>53</v>
      </c>
      <c r="G5" s="89" t="s">
        <v>57</v>
      </c>
      <c r="H5" s="114" t="s">
        <v>58</v>
      </c>
      <c r="I5" s="48" t="s">
        <v>6</v>
      </c>
    </row>
    <row r="6" spans="1:9" s="4" customFormat="1" ht="34.5" customHeight="1">
      <c r="A6" s="3" t="s">
        <v>19</v>
      </c>
      <c r="B6" s="25">
        <f>916+D7+E7+F7+H7</f>
        <v>5026</v>
      </c>
      <c r="C6" s="20">
        <v>916</v>
      </c>
      <c r="D6" s="21">
        <v>2178</v>
      </c>
      <c r="E6" s="21">
        <v>2124</v>
      </c>
      <c r="F6" s="65">
        <v>1293</v>
      </c>
      <c r="G6" s="21">
        <v>1060</v>
      </c>
      <c r="H6" s="21">
        <v>1085</v>
      </c>
      <c r="I6" s="11">
        <f>H6/G6*100</f>
        <v>102.35849056603774</v>
      </c>
    </row>
    <row r="7" spans="1:9" s="4" customFormat="1" ht="42">
      <c r="A7" s="12" t="s">
        <v>24</v>
      </c>
      <c r="B7" s="13" t="s">
        <v>0</v>
      </c>
      <c r="C7" s="22">
        <v>916</v>
      </c>
      <c r="D7" s="24">
        <v>1561</v>
      </c>
      <c r="E7" s="24">
        <v>1027</v>
      </c>
      <c r="F7" s="66">
        <f>F6-E16</f>
        <v>828</v>
      </c>
      <c r="G7" s="22">
        <f>G6-E16</f>
        <v>595</v>
      </c>
      <c r="H7" s="24">
        <f>H6-F16</f>
        <v>694</v>
      </c>
      <c r="I7" s="11">
        <f>H7/G7*100</f>
        <v>116.63865546218489</v>
      </c>
    </row>
    <row r="8" spans="1:9" s="4" customFormat="1" ht="42">
      <c r="A8" s="14" t="s">
        <v>20</v>
      </c>
      <c r="B8" s="25">
        <f>C8+D8-C17+E8-D17+F8-E17+H8-F17</f>
        <v>4603</v>
      </c>
      <c r="C8" s="23">
        <v>846</v>
      </c>
      <c r="D8" s="51">
        <v>2068</v>
      </c>
      <c r="E8" s="51">
        <v>1974</v>
      </c>
      <c r="F8" s="67">
        <v>1122</v>
      </c>
      <c r="G8" s="51">
        <v>899</v>
      </c>
      <c r="H8" s="51">
        <v>977</v>
      </c>
      <c r="I8" s="11">
        <f aca="true" t="shared" si="0" ref="I8:I13">H8/G8*100</f>
        <v>108.67630700778643</v>
      </c>
    </row>
    <row r="9" spans="1:9" s="5" customFormat="1" ht="68.25" customHeight="1">
      <c r="A9" s="16" t="s">
        <v>23</v>
      </c>
      <c r="B9" s="25">
        <f>C9+D9+E9+F9+H9</f>
        <v>2165</v>
      </c>
      <c r="C9" s="20">
        <v>216</v>
      </c>
      <c r="D9" s="21">
        <v>524</v>
      </c>
      <c r="E9" s="21">
        <v>667</v>
      </c>
      <c r="F9" s="65">
        <v>421</v>
      </c>
      <c r="G9" s="21">
        <v>346</v>
      </c>
      <c r="H9" s="21">
        <v>337</v>
      </c>
      <c r="I9" s="11">
        <f t="shared" si="0"/>
        <v>97.39884393063583</v>
      </c>
    </row>
    <row r="10" spans="1:12" s="5" customFormat="1" ht="49.5" customHeight="1">
      <c r="A10" s="17" t="s">
        <v>28</v>
      </c>
      <c r="B10" s="25">
        <f>C10+D10+E10+F10+H10</f>
        <v>263</v>
      </c>
      <c r="C10" s="23">
        <v>93</v>
      </c>
      <c r="D10" s="18">
        <v>68</v>
      </c>
      <c r="E10" s="18">
        <v>60</v>
      </c>
      <c r="F10" s="68">
        <v>17</v>
      </c>
      <c r="G10" s="18">
        <v>16</v>
      </c>
      <c r="H10" s="18">
        <v>25</v>
      </c>
      <c r="I10" s="11">
        <f t="shared" si="0"/>
        <v>156.25</v>
      </c>
      <c r="L10" s="19"/>
    </row>
    <row r="11" spans="1:9" s="5" customFormat="1" ht="69.75" customHeight="1">
      <c r="A11" s="15" t="s">
        <v>22</v>
      </c>
      <c r="B11" s="25">
        <f>C11+D11+E11+F11+H11</f>
        <v>28</v>
      </c>
      <c r="C11" s="20">
        <v>2</v>
      </c>
      <c r="D11" s="21">
        <v>4</v>
      </c>
      <c r="E11" s="21">
        <v>8</v>
      </c>
      <c r="F11" s="65">
        <v>13</v>
      </c>
      <c r="G11" s="21">
        <v>11</v>
      </c>
      <c r="H11" s="21">
        <v>1</v>
      </c>
      <c r="I11" s="11">
        <f t="shared" si="0"/>
        <v>9.090909090909092</v>
      </c>
    </row>
    <row r="12" spans="1:9" s="5" customFormat="1" ht="39.75" customHeight="1">
      <c r="A12" s="15" t="s">
        <v>27</v>
      </c>
      <c r="B12" s="25">
        <f>342-2+F12+H12</f>
        <v>445</v>
      </c>
      <c r="C12" s="20">
        <v>87</v>
      </c>
      <c r="D12" s="21">
        <v>135</v>
      </c>
      <c r="E12" s="21">
        <v>157</v>
      </c>
      <c r="F12" s="65">
        <v>61</v>
      </c>
      <c r="G12" s="21">
        <v>58</v>
      </c>
      <c r="H12" s="21">
        <v>44</v>
      </c>
      <c r="I12" s="11">
        <f t="shared" si="0"/>
        <v>75.86206896551724</v>
      </c>
    </row>
    <row r="13" spans="1:9" s="5" customFormat="1" ht="63" customHeight="1">
      <c r="A13" s="58" t="s">
        <v>21</v>
      </c>
      <c r="B13" s="59">
        <f>472+F13-1+H13</f>
        <v>582</v>
      </c>
      <c r="C13" s="20">
        <v>112</v>
      </c>
      <c r="D13" s="21">
        <v>212</v>
      </c>
      <c r="E13" s="62">
        <v>148</v>
      </c>
      <c r="F13" s="65">
        <v>56</v>
      </c>
      <c r="G13" s="21">
        <v>53</v>
      </c>
      <c r="H13" s="21">
        <v>55</v>
      </c>
      <c r="I13" s="11">
        <f t="shared" si="0"/>
        <v>103.77358490566037</v>
      </c>
    </row>
    <row r="14" spans="1:9" s="5" customFormat="1" ht="39.75" customHeight="1">
      <c r="A14" s="60"/>
      <c r="B14" s="61"/>
      <c r="C14" s="78" t="s">
        <v>26</v>
      </c>
      <c r="D14" s="110" t="s">
        <v>26</v>
      </c>
      <c r="E14" s="108"/>
      <c r="F14" s="108"/>
      <c r="G14" s="107" t="s">
        <v>59</v>
      </c>
      <c r="H14" s="108"/>
      <c r="I14" s="109"/>
    </row>
    <row r="15" spans="1:9" s="5" customFormat="1" ht="48">
      <c r="A15" s="105"/>
      <c r="B15" s="106"/>
      <c r="C15" s="79" t="s">
        <v>4</v>
      </c>
      <c r="D15" s="83" t="s">
        <v>5</v>
      </c>
      <c r="E15" s="69" t="s">
        <v>18</v>
      </c>
      <c r="F15" s="74" t="s">
        <v>50</v>
      </c>
      <c r="G15" s="72" t="s">
        <v>18</v>
      </c>
      <c r="H15" s="63" t="s">
        <v>50</v>
      </c>
      <c r="I15" s="48" t="s">
        <v>6</v>
      </c>
    </row>
    <row r="16" spans="1:9" ht="20.25">
      <c r="A16" s="99" t="s">
        <v>19</v>
      </c>
      <c r="B16" s="100"/>
      <c r="C16" s="80">
        <v>617</v>
      </c>
      <c r="D16" s="84">
        <v>1097</v>
      </c>
      <c r="E16" s="70">
        <v>465</v>
      </c>
      <c r="F16" s="75">
        <v>391</v>
      </c>
      <c r="G16" s="73">
        <v>342</v>
      </c>
      <c r="H16" s="49">
        <v>422</v>
      </c>
      <c r="I16" s="56">
        <f>H16/G16*100</f>
        <v>123.39181286549707</v>
      </c>
    </row>
    <row r="17" spans="1:9" ht="20.25">
      <c r="A17" s="99" t="s">
        <v>20</v>
      </c>
      <c r="B17" s="100"/>
      <c r="C17" s="81">
        <v>590</v>
      </c>
      <c r="D17" s="84">
        <v>1031</v>
      </c>
      <c r="E17" s="70">
        <v>409</v>
      </c>
      <c r="F17" s="75">
        <v>354</v>
      </c>
      <c r="G17" s="73">
        <v>294</v>
      </c>
      <c r="H17" s="49">
        <v>382</v>
      </c>
      <c r="I17" s="56">
        <f>H17/G17*100</f>
        <v>129.93197278911566</v>
      </c>
    </row>
    <row r="18" spans="1:11" ht="20.25">
      <c r="A18" s="101" t="s">
        <v>7</v>
      </c>
      <c r="B18" s="102"/>
      <c r="C18" s="82">
        <v>2456</v>
      </c>
      <c r="D18" s="85">
        <v>3355</v>
      </c>
      <c r="E18" s="71">
        <v>4025</v>
      </c>
      <c r="F18" s="77">
        <v>4817</v>
      </c>
      <c r="G18" s="76">
        <v>4547</v>
      </c>
      <c r="H18" s="88">
        <v>5984</v>
      </c>
      <c r="I18" s="50" t="s">
        <v>61</v>
      </c>
      <c r="K18" s="6"/>
    </row>
  </sheetData>
  <sheetProtection/>
  <mergeCells count="9">
    <mergeCell ref="A16:B16"/>
    <mergeCell ref="A17:B17"/>
    <mergeCell ref="A18:B18"/>
    <mergeCell ref="F1:I1"/>
    <mergeCell ref="A2:I2"/>
    <mergeCell ref="A3:I3"/>
    <mergeCell ref="A15:B15"/>
    <mergeCell ref="G14:I14"/>
    <mergeCell ref="D14:F14"/>
  </mergeCells>
  <printOptions horizontalCentered="1"/>
  <pageMargins left="0" right="0" top="0" bottom="0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7"/>
  <sheetViews>
    <sheetView tabSelected="1" view="pageBreakPreview" zoomScale="79" zoomScaleNormal="85" zoomScaleSheetLayoutView="79" zoomScalePageLayoutView="0" workbookViewId="0" topLeftCell="A2">
      <selection activeCell="A2" sqref="A2:K2"/>
    </sheetView>
  </sheetViews>
  <sheetFormatPr defaultColWidth="6.375" defaultRowHeight="12.75"/>
  <cols>
    <col min="1" max="1" width="27.00390625" style="46" customWidth="1"/>
    <col min="2" max="2" width="17.875" style="47" customWidth="1"/>
    <col min="3" max="3" width="14.625" style="47" hidden="1" customWidth="1"/>
    <col min="4" max="4" width="17.00390625" style="47" customWidth="1"/>
    <col min="5" max="5" width="14.50390625" style="47" customWidth="1"/>
    <col min="6" max="6" width="21.875" style="47" customWidth="1"/>
    <col min="7" max="7" width="12.375" style="47" customWidth="1"/>
    <col min="8" max="8" width="21.875" style="47" customWidth="1"/>
    <col min="9" max="9" width="16.50390625" style="47" customWidth="1"/>
    <col min="10" max="10" width="16.625" style="47" customWidth="1"/>
    <col min="11" max="11" width="15.50390625" style="47" customWidth="1"/>
    <col min="12" max="219" width="9.125" style="45" customWidth="1"/>
    <col min="220" max="220" width="15.375" style="45" customWidth="1"/>
    <col min="221" max="221" width="8.625" style="45" customWidth="1"/>
    <col min="222" max="222" width="8.375" style="45" customWidth="1"/>
    <col min="223" max="223" width="6.125" style="45" customWidth="1"/>
    <col min="224" max="224" width="8.375" style="45" customWidth="1"/>
    <col min="225" max="225" width="8.50390625" style="45" customWidth="1"/>
    <col min="226" max="226" width="6.50390625" style="45" customWidth="1"/>
    <col min="227" max="227" width="8.375" style="45" customWidth="1"/>
    <col min="228" max="228" width="8.50390625" style="45" customWidth="1"/>
    <col min="229" max="229" width="6.00390625" style="45" customWidth="1"/>
    <col min="230" max="230" width="7.125" style="45" customWidth="1"/>
    <col min="231" max="231" width="7.00390625" style="45" customWidth="1"/>
    <col min="232" max="232" width="6.375" style="45" customWidth="1"/>
    <col min="233" max="233" width="7.50390625" style="45" customWidth="1"/>
    <col min="234" max="234" width="7.00390625" style="45" customWidth="1"/>
    <col min="235" max="235" width="6.50390625" style="45" customWidth="1"/>
    <col min="236" max="236" width="7.125" style="45" customWidth="1"/>
    <col min="237" max="237" width="7.375" style="45" customWidth="1"/>
    <col min="238" max="238" width="6.625" style="45" customWidth="1"/>
    <col min="239" max="239" width="8.625" style="45" customWidth="1"/>
    <col min="240" max="240" width="8.50390625" style="45" customWidth="1"/>
    <col min="241" max="241" width="6.50390625" style="45" customWidth="1"/>
    <col min="242" max="242" width="9.00390625" style="45" customWidth="1"/>
    <col min="243" max="243" width="8.375" style="45" customWidth="1"/>
    <col min="244" max="244" width="6.00390625" style="45" customWidth="1"/>
    <col min="245" max="245" width="8.375" style="45" customWidth="1"/>
    <col min="246" max="246" width="8.875" style="45" customWidth="1"/>
    <col min="247" max="247" width="6.50390625" style="45" customWidth="1"/>
    <col min="248" max="248" width="8.50390625" style="45" customWidth="1"/>
    <col min="249" max="249" width="8.375" style="45" customWidth="1"/>
    <col min="250" max="250" width="6.375" style="45" customWidth="1"/>
    <col min="251" max="251" width="8.50390625" style="45" customWidth="1"/>
    <col min="252" max="252" width="8.375" style="45" customWidth="1"/>
    <col min="253" max="253" width="6.125" style="45" customWidth="1"/>
    <col min="254" max="255" width="8.50390625" style="45" customWidth="1"/>
    <col min="256" max="16384" width="6.375" style="45" customWidth="1"/>
  </cols>
  <sheetData>
    <row r="1" spans="1:11" s="32" customFormat="1" ht="15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33" customFormat="1" ht="38.25" customHeight="1">
      <c r="A2" s="111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2:11" s="32" customFormat="1" ht="18.75" customHeight="1">
      <c r="B3" s="34"/>
      <c r="C3" s="57">
        <v>391</v>
      </c>
      <c r="D3" s="34"/>
      <c r="E3" s="34"/>
      <c r="F3" s="35"/>
      <c r="H3" s="36"/>
      <c r="I3" s="34"/>
      <c r="K3" s="37" t="s">
        <v>8</v>
      </c>
    </row>
    <row r="4" spans="1:11" s="33" customFormat="1" ht="70.5" customHeight="1">
      <c r="A4" s="91"/>
      <c r="B4" s="38" t="s">
        <v>9</v>
      </c>
      <c r="C4" s="38" t="s">
        <v>29</v>
      </c>
      <c r="D4" s="38" t="s">
        <v>13</v>
      </c>
      <c r="E4" s="38" t="s">
        <v>14</v>
      </c>
      <c r="F4" s="38" t="s">
        <v>15</v>
      </c>
      <c r="G4" s="38" t="s">
        <v>1</v>
      </c>
      <c r="H4" s="38" t="s">
        <v>2</v>
      </c>
      <c r="I4" s="39" t="s">
        <v>10</v>
      </c>
      <c r="J4" s="29" t="s">
        <v>11</v>
      </c>
      <c r="K4" s="29" t="s">
        <v>47</v>
      </c>
    </row>
    <row r="5" spans="1:11" s="42" customFormat="1" ht="14.25" customHeight="1">
      <c r="A5" s="40" t="s">
        <v>12</v>
      </c>
      <c r="B5" s="41">
        <v>1</v>
      </c>
      <c r="C5" s="41"/>
      <c r="D5" s="41">
        <v>2</v>
      </c>
      <c r="E5" s="41">
        <v>3</v>
      </c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</row>
    <row r="6" spans="1:11" s="43" customFormat="1" ht="18" customHeight="1">
      <c r="A6" s="52" t="s">
        <v>16</v>
      </c>
      <c r="B6" s="92">
        <f aca="true" t="shared" si="0" ref="B6:J6">SUM(B7:B26)</f>
        <v>1085</v>
      </c>
      <c r="C6" s="92">
        <f t="shared" si="0"/>
        <v>391</v>
      </c>
      <c r="D6" s="92">
        <f t="shared" si="0"/>
        <v>694</v>
      </c>
      <c r="E6" s="92">
        <f t="shared" si="0"/>
        <v>977</v>
      </c>
      <c r="F6" s="92">
        <f t="shared" si="0"/>
        <v>337</v>
      </c>
      <c r="G6" s="92">
        <f t="shared" si="0"/>
        <v>44</v>
      </c>
      <c r="H6" s="92">
        <f t="shared" si="0"/>
        <v>55</v>
      </c>
      <c r="I6" s="92">
        <f t="shared" si="0"/>
        <v>422</v>
      </c>
      <c r="J6" s="92">
        <f t="shared" si="0"/>
        <v>382</v>
      </c>
      <c r="K6" s="55">
        <v>5984</v>
      </c>
    </row>
    <row r="7" spans="1:11" s="44" customFormat="1" ht="22.5" customHeight="1">
      <c r="A7" s="53" t="s">
        <v>17</v>
      </c>
      <c r="B7" s="90">
        <v>395</v>
      </c>
      <c r="C7" s="93">
        <v>136</v>
      </c>
      <c r="D7" s="94">
        <f>B7-C7</f>
        <v>259</v>
      </c>
      <c r="E7" s="90">
        <v>360</v>
      </c>
      <c r="F7" s="86">
        <v>100</v>
      </c>
      <c r="G7" s="94">
        <v>15</v>
      </c>
      <c r="H7" s="86">
        <v>23</v>
      </c>
      <c r="I7" s="86">
        <v>181</v>
      </c>
      <c r="J7" s="90">
        <v>164</v>
      </c>
      <c r="K7" s="90">
        <v>6385</v>
      </c>
    </row>
    <row r="8" spans="1:11" s="44" customFormat="1" ht="22.5" customHeight="1">
      <c r="A8" s="53" t="s">
        <v>48</v>
      </c>
      <c r="B8" s="95">
        <v>51</v>
      </c>
      <c r="C8" s="93">
        <v>11</v>
      </c>
      <c r="D8" s="94">
        <f aca="true" t="shared" si="1" ref="D8:D26">B8-C8</f>
        <v>40</v>
      </c>
      <c r="E8" s="95">
        <v>48</v>
      </c>
      <c r="F8" s="86">
        <v>23</v>
      </c>
      <c r="G8" s="94">
        <v>0</v>
      </c>
      <c r="H8" s="86">
        <v>7</v>
      </c>
      <c r="I8" s="86">
        <v>17</v>
      </c>
      <c r="J8" s="113">
        <v>16</v>
      </c>
      <c r="K8" s="113">
        <v>6109</v>
      </c>
    </row>
    <row r="9" spans="1:11" s="44" customFormat="1" ht="22.5" customHeight="1">
      <c r="A9" s="53" t="s">
        <v>49</v>
      </c>
      <c r="B9" s="95">
        <v>29</v>
      </c>
      <c r="C9" s="93">
        <v>11</v>
      </c>
      <c r="D9" s="94">
        <f t="shared" si="1"/>
        <v>18</v>
      </c>
      <c r="E9" s="95">
        <v>28</v>
      </c>
      <c r="F9" s="86">
        <v>7</v>
      </c>
      <c r="G9" s="94">
        <v>0</v>
      </c>
      <c r="H9" s="86">
        <v>1</v>
      </c>
      <c r="I9" s="86">
        <v>10</v>
      </c>
      <c r="J9" s="113">
        <v>10</v>
      </c>
      <c r="K9" s="113">
        <v>5991</v>
      </c>
    </row>
    <row r="10" spans="1:11" s="44" customFormat="1" ht="22.5" customHeight="1">
      <c r="A10" s="53" t="s">
        <v>30</v>
      </c>
      <c r="B10" s="95">
        <v>59</v>
      </c>
      <c r="C10" s="93">
        <v>35</v>
      </c>
      <c r="D10" s="94">
        <f t="shared" si="1"/>
        <v>24</v>
      </c>
      <c r="E10" s="95">
        <v>57</v>
      </c>
      <c r="F10" s="86">
        <v>20</v>
      </c>
      <c r="G10" s="94">
        <v>3</v>
      </c>
      <c r="H10" s="86">
        <v>3</v>
      </c>
      <c r="I10" s="86">
        <v>15</v>
      </c>
      <c r="J10" s="113">
        <v>14</v>
      </c>
      <c r="K10" s="113">
        <v>6162</v>
      </c>
    </row>
    <row r="11" spans="1:11" s="44" customFormat="1" ht="22.5" customHeight="1">
      <c r="A11" s="53" t="s">
        <v>31</v>
      </c>
      <c r="B11" s="95">
        <v>37</v>
      </c>
      <c r="C11" s="93">
        <v>15</v>
      </c>
      <c r="D11" s="94">
        <f t="shared" si="1"/>
        <v>22</v>
      </c>
      <c r="E11" s="95">
        <v>35</v>
      </c>
      <c r="F11" s="86">
        <v>11</v>
      </c>
      <c r="G11" s="94">
        <v>2</v>
      </c>
      <c r="H11" s="86">
        <v>0</v>
      </c>
      <c r="I11" s="86">
        <v>16</v>
      </c>
      <c r="J11" s="113">
        <v>14</v>
      </c>
      <c r="K11" s="113">
        <v>6681</v>
      </c>
    </row>
    <row r="12" spans="1:11" s="44" customFormat="1" ht="22.5" customHeight="1">
      <c r="A12" s="53" t="s">
        <v>32</v>
      </c>
      <c r="B12" s="95">
        <v>56</v>
      </c>
      <c r="C12" s="93">
        <v>18</v>
      </c>
      <c r="D12" s="94">
        <f t="shared" si="1"/>
        <v>38</v>
      </c>
      <c r="E12" s="95">
        <v>55</v>
      </c>
      <c r="F12" s="86">
        <v>16</v>
      </c>
      <c r="G12" s="94">
        <v>3</v>
      </c>
      <c r="H12" s="86">
        <v>1</v>
      </c>
      <c r="I12" s="86">
        <v>23</v>
      </c>
      <c r="J12" s="113">
        <v>22</v>
      </c>
      <c r="K12" s="113">
        <v>6097</v>
      </c>
    </row>
    <row r="13" spans="1:11" s="44" customFormat="1" ht="22.5" customHeight="1">
      <c r="A13" s="53" t="s">
        <v>33</v>
      </c>
      <c r="B13" s="95">
        <v>0</v>
      </c>
      <c r="C13" s="93">
        <v>0</v>
      </c>
      <c r="D13" s="94">
        <f t="shared" si="1"/>
        <v>0</v>
      </c>
      <c r="E13" s="95">
        <v>0</v>
      </c>
      <c r="F13" s="86">
        <v>0</v>
      </c>
      <c r="G13" s="96">
        <v>0</v>
      </c>
      <c r="H13" s="86">
        <v>0</v>
      </c>
      <c r="I13" s="86">
        <v>0</v>
      </c>
      <c r="J13" s="113">
        <v>0</v>
      </c>
      <c r="K13" s="113">
        <v>0</v>
      </c>
    </row>
    <row r="14" spans="1:11" s="44" customFormat="1" ht="22.5" customHeight="1">
      <c r="A14" s="53" t="s">
        <v>34</v>
      </c>
      <c r="B14" s="95">
        <v>51</v>
      </c>
      <c r="C14" s="93">
        <v>19</v>
      </c>
      <c r="D14" s="94">
        <f t="shared" si="1"/>
        <v>32</v>
      </c>
      <c r="E14" s="95">
        <v>46</v>
      </c>
      <c r="F14" s="86">
        <v>16</v>
      </c>
      <c r="G14" s="96">
        <v>2</v>
      </c>
      <c r="H14" s="86">
        <v>1</v>
      </c>
      <c r="I14" s="86">
        <v>18</v>
      </c>
      <c r="J14" s="113">
        <v>16</v>
      </c>
      <c r="K14" s="113">
        <v>5359</v>
      </c>
    </row>
    <row r="15" spans="1:11" s="44" customFormat="1" ht="22.5" customHeight="1">
      <c r="A15" s="53" t="s">
        <v>35</v>
      </c>
      <c r="B15" s="95">
        <v>40</v>
      </c>
      <c r="C15" s="93">
        <v>16</v>
      </c>
      <c r="D15" s="94">
        <f t="shared" si="1"/>
        <v>24</v>
      </c>
      <c r="E15" s="95">
        <v>35</v>
      </c>
      <c r="F15" s="86">
        <v>6</v>
      </c>
      <c r="G15" s="96">
        <v>0</v>
      </c>
      <c r="H15" s="86">
        <v>1</v>
      </c>
      <c r="I15" s="86">
        <v>11</v>
      </c>
      <c r="J15" s="113">
        <v>9</v>
      </c>
      <c r="K15" s="113">
        <v>7464</v>
      </c>
    </row>
    <row r="16" spans="1:11" s="44" customFormat="1" ht="22.5" customHeight="1">
      <c r="A16" s="54" t="s">
        <v>36</v>
      </c>
      <c r="B16" s="95">
        <v>31</v>
      </c>
      <c r="C16" s="93">
        <v>9</v>
      </c>
      <c r="D16" s="94">
        <f t="shared" si="1"/>
        <v>22</v>
      </c>
      <c r="E16" s="95">
        <v>27</v>
      </c>
      <c r="F16" s="86">
        <v>13</v>
      </c>
      <c r="G16" s="96">
        <v>3</v>
      </c>
      <c r="H16" s="86">
        <v>1</v>
      </c>
      <c r="I16" s="86">
        <v>6</v>
      </c>
      <c r="J16" s="113">
        <v>4</v>
      </c>
      <c r="K16" s="113">
        <v>7701</v>
      </c>
    </row>
    <row r="17" spans="1:11" s="44" customFormat="1" ht="22.5" customHeight="1">
      <c r="A17" s="53" t="s">
        <v>37</v>
      </c>
      <c r="B17" s="95">
        <v>37</v>
      </c>
      <c r="C17" s="93">
        <v>11</v>
      </c>
      <c r="D17" s="94">
        <f t="shared" si="1"/>
        <v>26</v>
      </c>
      <c r="E17" s="95">
        <v>35</v>
      </c>
      <c r="F17" s="86">
        <v>9</v>
      </c>
      <c r="G17" s="96">
        <v>0</v>
      </c>
      <c r="H17" s="86">
        <v>1</v>
      </c>
      <c r="I17" s="86">
        <v>20</v>
      </c>
      <c r="J17" s="113">
        <v>19</v>
      </c>
      <c r="K17" s="113">
        <v>5019</v>
      </c>
    </row>
    <row r="18" spans="1:11" s="44" customFormat="1" ht="22.5" customHeight="1">
      <c r="A18" s="53" t="s">
        <v>38</v>
      </c>
      <c r="B18" s="95">
        <v>71</v>
      </c>
      <c r="C18" s="93">
        <v>19</v>
      </c>
      <c r="D18" s="94">
        <f t="shared" si="1"/>
        <v>52</v>
      </c>
      <c r="E18" s="95">
        <v>61</v>
      </c>
      <c r="F18" s="86">
        <v>33</v>
      </c>
      <c r="G18" s="96">
        <v>5</v>
      </c>
      <c r="H18" s="86">
        <v>3</v>
      </c>
      <c r="I18" s="86">
        <v>25</v>
      </c>
      <c r="J18" s="113">
        <v>24</v>
      </c>
      <c r="K18" s="113">
        <v>5304</v>
      </c>
    </row>
    <row r="19" spans="1:11" s="44" customFormat="1" ht="22.5" customHeight="1">
      <c r="A19" s="53" t="s">
        <v>39</v>
      </c>
      <c r="B19" s="95">
        <v>1</v>
      </c>
      <c r="C19" s="93">
        <v>0</v>
      </c>
      <c r="D19" s="94">
        <f t="shared" si="1"/>
        <v>1</v>
      </c>
      <c r="E19" s="95">
        <v>1</v>
      </c>
      <c r="F19" s="86">
        <v>1</v>
      </c>
      <c r="G19" s="96">
        <v>0</v>
      </c>
      <c r="H19" s="86">
        <v>1</v>
      </c>
      <c r="I19" s="86">
        <v>0</v>
      </c>
      <c r="J19" s="113">
        <v>0</v>
      </c>
      <c r="K19" s="113">
        <v>0</v>
      </c>
    </row>
    <row r="20" spans="1:11" s="44" customFormat="1" ht="22.5" customHeight="1">
      <c r="A20" s="53" t="s">
        <v>40</v>
      </c>
      <c r="B20" s="95">
        <v>39</v>
      </c>
      <c r="C20" s="93">
        <v>16</v>
      </c>
      <c r="D20" s="94">
        <f t="shared" si="1"/>
        <v>23</v>
      </c>
      <c r="E20" s="95">
        <v>27</v>
      </c>
      <c r="F20" s="86">
        <v>13</v>
      </c>
      <c r="G20" s="96">
        <v>1</v>
      </c>
      <c r="H20" s="86">
        <v>0</v>
      </c>
      <c r="I20" s="86">
        <v>10</v>
      </c>
      <c r="J20" s="113">
        <v>5</v>
      </c>
      <c r="K20" s="113">
        <v>6876</v>
      </c>
    </row>
    <row r="21" spans="1:11" s="44" customFormat="1" ht="22.5" customHeight="1">
      <c r="A21" s="53" t="s">
        <v>41</v>
      </c>
      <c r="B21" s="95">
        <v>28</v>
      </c>
      <c r="C21" s="97">
        <v>10</v>
      </c>
      <c r="D21" s="94">
        <f t="shared" si="1"/>
        <v>18</v>
      </c>
      <c r="E21" s="95">
        <v>25</v>
      </c>
      <c r="F21" s="86">
        <v>13</v>
      </c>
      <c r="G21" s="97">
        <v>1</v>
      </c>
      <c r="H21" s="86">
        <v>1</v>
      </c>
      <c r="I21" s="86">
        <v>6</v>
      </c>
      <c r="J21" s="113">
        <v>6</v>
      </c>
      <c r="K21" s="113">
        <v>5938</v>
      </c>
    </row>
    <row r="22" spans="1:11" s="44" customFormat="1" ht="22.5" customHeight="1">
      <c r="A22" s="53" t="s">
        <v>42</v>
      </c>
      <c r="B22" s="95">
        <v>70</v>
      </c>
      <c r="C22" s="97">
        <v>22</v>
      </c>
      <c r="D22" s="94">
        <f t="shared" si="1"/>
        <v>48</v>
      </c>
      <c r="E22" s="95">
        <v>55</v>
      </c>
      <c r="F22" s="86">
        <v>29</v>
      </c>
      <c r="G22" s="98">
        <v>4</v>
      </c>
      <c r="H22" s="86">
        <v>1</v>
      </c>
      <c r="I22" s="86">
        <v>28</v>
      </c>
      <c r="J22" s="113">
        <v>25</v>
      </c>
      <c r="K22" s="113">
        <v>4917</v>
      </c>
    </row>
    <row r="23" spans="1:11" s="44" customFormat="1" ht="22.5" customHeight="1">
      <c r="A23" s="53" t="s">
        <v>43</v>
      </c>
      <c r="B23" s="95">
        <v>21</v>
      </c>
      <c r="C23" s="97">
        <v>5</v>
      </c>
      <c r="D23" s="94">
        <f t="shared" si="1"/>
        <v>16</v>
      </c>
      <c r="E23" s="95">
        <v>21</v>
      </c>
      <c r="F23" s="86">
        <v>3</v>
      </c>
      <c r="G23" s="98">
        <v>2</v>
      </c>
      <c r="H23" s="86">
        <v>1</v>
      </c>
      <c r="I23" s="86">
        <v>12</v>
      </c>
      <c r="J23" s="113">
        <v>12</v>
      </c>
      <c r="K23" s="113">
        <v>4434</v>
      </c>
    </row>
    <row r="24" spans="1:11" s="44" customFormat="1" ht="22.5" customHeight="1">
      <c r="A24" s="53" t="s">
        <v>44</v>
      </c>
      <c r="B24" s="95">
        <v>9</v>
      </c>
      <c r="C24" s="97">
        <v>5</v>
      </c>
      <c r="D24" s="94">
        <f t="shared" si="1"/>
        <v>4</v>
      </c>
      <c r="E24" s="95">
        <v>8</v>
      </c>
      <c r="F24" s="86">
        <v>3</v>
      </c>
      <c r="G24" s="98">
        <v>0</v>
      </c>
      <c r="H24" s="86">
        <v>2</v>
      </c>
      <c r="I24" s="86">
        <v>2</v>
      </c>
      <c r="J24" s="113">
        <v>2</v>
      </c>
      <c r="K24" s="113">
        <v>4720</v>
      </c>
    </row>
    <row r="25" spans="1:11" s="44" customFormat="1" ht="22.5" customHeight="1">
      <c r="A25" s="53" t="s">
        <v>45</v>
      </c>
      <c r="B25" s="95">
        <v>29</v>
      </c>
      <c r="C25" s="97">
        <v>17</v>
      </c>
      <c r="D25" s="94">
        <f t="shared" si="1"/>
        <v>12</v>
      </c>
      <c r="E25" s="95">
        <v>29</v>
      </c>
      <c r="F25" s="86">
        <v>7</v>
      </c>
      <c r="G25" s="98">
        <v>0</v>
      </c>
      <c r="H25" s="86">
        <v>4</v>
      </c>
      <c r="I25" s="86">
        <v>12</v>
      </c>
      <c r="J25" s="113">
        <v>12</v>
      </c>
      <c r="K25" s="113">
        <v>5547</v>
      </c>
    </row>
    <row r="26" spans="1:11" s="44" customFormat="1" ht="22.5" customHeight="1">
      <c r="A26" s="53" t="s">
        <v>46</v>
      </c>
      <c r="B26" s="95">
        <v>31</v>
      </c>
      <c r="C26" s="97">
        <v>16</v>
      </c>
      <c r="D26" s="94">
        <f t="shared" si="1"/>
        <v>15</v>
      </c>
      <c r="E26" s="95">
        <v>24</v>
      </c>
      <c r="F26" s="87">
        <v>14</v>
      </c>
      <c r="G26" s="98">
        <v>3</v>
      </c>
      <c r="H26" s="87">
        <v>3</v>
      </c>
      <c r="I26" s="87">
        <v>10</v>
      </c>
      <c r="J26" s="113">
        <v>8</v>
      </c>
      <c r="K26" s="113">
        <v>4852</v>
      </c>
    </row>
    <row r="27" ht="15">
      <c r="K27" s="112"/>
    </row>
  </sheetData>
  <sheetProtection/>
  <mergeCells count="1">
    <mergeCell ref="A2:K2"/>
  </mergeCells>
  <printOptions horizontalCentered="1"/>
  <pageMargins left="0" right="0" top="0.5511811023622047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2019-09-23T13:11:56Z</cp:lastPrinted>
  <dcterms:created xsi:type="dcterms:W3CDTF">2015-02-25T13:00:12Z</dcterms:created>
  <dcterms:modified xsi:type="dcterms:W3CDTF">2019-10-15T12:11:37Z</dcterms:modified>
  <cp:category/>
  <cp:version/>
  <cp:contentType/>
  <cp:contentStatus/>
</cp:coreProperties>
</file>