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4"/>
  </bookViews>
  <sheets>
    <sheet name="1" sheetId="1" r:id="rId1"/>
    <sheet name="2" sheetId="2" r:id="rId2"/>
    <sheet name="3 " sheetId="3" r:id="rId3"/>
    <sheet name="5 " sheetId="4" r:id="rId4"/>
    <sheet name=" 7 " sheetId="5" r:id="rId5"/>
    <sheet name="8 " sheetId="6" r:id="rId6"/>
    <sheet name="9" sheetId="7" r:id="rId7"/>
    <sheet name="10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7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7">#REF!</definedName>
    <definedName name="_lastColumn" localSheetId="5">#REF!</definedName>
    <definedName name="_lastColumn" localSheetId="6">#REF!</definedName>
    <definedName name="_lastColumn">#REF!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 7 '!#REF!</definedName>
    <definedName name="ACwvu.форма7." localSheetId="0" hidden="1">'1'!#REF!</definedName>
    <definedName name="ACwvu.форма7." localSheetId="7" hidden="1">'10'!#REF!</definedName>
    <definedName name="ACwvu.форма7." localSheetId="1" hidden="1">'2'!#REF!</definedName>
    <definedName name="ACwvu.форма7." localSheetId="5" hidden="1">'8 '!#REF!</definedName>
    <definedName name="ACwvu.форма7." localSheetId="6" hidden="1">'9'!#REF!</definedName>
    <definedName name="date.e" localSheetId="4">'[1]Sheet1 (3)'!#REF!</definedName>
    <definedName name="date.e" localSheetId="0">'[1]Sheet1 (3)'!#REF!</definedName>
    <definedName name="date.e" localSheetId="7">'[1]Sheet1 (3)'!#REF!</definedName>
    <definedName name="date.e" localSheetId="1">'[1]Sheet1 (3)'!#REF!</definedName>
    <definedName name="date.e" localSheetId="5">'[1]Sheet1 (3)'!#REF!</definedName>
    <definedName name="date.e" localSheetId="6">'[1]Sheet1 (3)'!#REF!</definedName>
    <definedName name="date.e">'[1]Sheet1 (3)'!#REF!</definedName>
    <definedName name="date_b" localSheetId="4">#REF!</definedName>
    <definedName name="date_b" localSheetId="0">#REF!</definedName>
    <definedName name="date_b" localSheetId="7">#REF!</definedName>
    <definedName name="date_b" localSheetId="1">#REF!</definedName>
    <definedName name="date_b" localSheetId="5">#REF!</definedName>
    <definedName name="date_b" localSheetId="6">#REF!</definedName>
    <definedName name="date_b">#REF!</definedName>
    <definedName name="date_e" localSheetId="4">'[1]Sheet1 (2)'!#REF!</definedName>
    <definedName name="date_e" localSheetId="0">'[1]Sheet1 (2)'!#REF!</definedName>
    <definedName name="date_e" localSheetId="7">'[1]Sheet1 (2)'!#REF!</definedName>
    <definedName name="date_e" localSheetId="1">'[1]Sheet1 (2)'!#REF!</definedName>
    <definedName name="date_e" localSheetId="5">'[1]Sheet1 (2)'!#REF!</definedName>
    <definedName name="date_e" localSheetId="6">'[1]Sheet1 (2)'!#REF!</definedName>
    <definedName name="date_e">'[1]Sheet1 (2)'!#REF!</definedName>
    <definedName name="Excel_BuiltIn_Print_Area_1" localSheetId="4">#REF!</definedName>
    <definedName name="Excel_BuiltIn_Print_Area_1" localSheetId="0">#REF!</definedName>
    <definedName name="Excel_BuiltIn_Print_Area_1" localSheetId="7">#REF!</definedName>
    <definedName name="Excel_BuiltIn_Print_Area_1" localSheetId="1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4">'[2]Sheet3'!$A$3</definedName>
    <definedName name="hjj" localSheetId="0">'[2]Sheet3'!$A$3</definedName>
    <definedName name="hjj" localSheetId="7">'[2]Sheet3'!$A$3</definedName>
    <definedName name="hjj" localSheetId="1">'[2]Sheet3'!$A$3</definedName>
    <definedName name="hjj" localSheetId="5">'[3]Sheet3'!$A$3</definedName>
    <definedName name="hjj" localSheetId="6">'[2]Sheet3'!$A$3</definedName>
    <definedName name="hjj">'[4]Sheet3'!$A$3</definedName>
    <definedName name="hl_0" localSheetId="4">#REF!</definedName>
    <definedName name="hl_0" localSheetId="0">#REF!</definedName>
    <definedName name="hl_0" localSheetId="7">#REF!</definedName>
    <definedName name="hl_0" localSheetId="1">#REF!</definedName>
    <definedName name="hl_0" localSheetId="5">#REF!</definedName>
    <definedName name="hl_0" localSheetId="6">#REF!</definedName>
    <definedName name="hl_0">#REF!</definedName>
    <definedName name="hn_0" localSheetId="4">#REF!</definedName>
    <definedName name="hn_0" localSheetId="0">#REF!</definedName>
    <definedName name="hn_0" localSheetId="7">#REF!</definedName>
    <definedName name="hn_0" localSheetId="5">#REF!</definedName>
    <definedName name="hn_0" localSheetId="6">#REF!</definedName>
    <definedName name="hn_0">#REF!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4">'[1]Sheet1 (2)'!#REF!</definedName>
    <definedName name="lcz" localSheetId="0">'[1]Sheet1 (2)'!#REF!</definedName>
    <definedName name="lcz" localSheetId="7">'[1]Sheet1 (2)'!#REF!</definedName>
    <definedName name="lcz" localSheetId="1">'[1]Sheet1 (2)'!#REF!</definedName>
    <definedName name="lcz" localSheetId="5">'[1]Sheet1 (2)'!#REF!</definedName>
    <definedName name="lcz" localSheetId="6">'[1]Sheet1 (2)'!#REF!</definedName>
    <definedName name="lcz">'[1]Sheet1 (2)'!#REF!</definedName>
    <definedName name="name_cz" localSheetId="4">#REF!</definedName>
    <definedName name="name_cz" localSheetId="0">#REF!</definedName>
    <definedName name="name_cz" localSheetId="7">#REF!</definedName>
    <definedName name="name_cz" localSheetId="1">#REF!</definedName>
    <definedName name="name_cz" localSheetId="5">#REF!</definedName>
    <definedName name="name_cz" localSheetId="6">#REF!</definedName>
    <definedName name="name_cz">#REF!</definedName>
    <definedName name="name_period" localSheetId="4">#REF!</definedName>
    <definedName name="name_period" localSheetId="0">#REF!</definedName>
    <definedName name="name_period" localSheetId="7">#REF!</definedName>
    <definedName name="name_period" localSheetId="1">#REF!</definedName>
    <definedName name="name_period" localSheetId="5">#REF!</definedName>
    <definedName name="name_period" localSheetId="6">#REF!</definedName>
    <definedName name="name_period">#REF!</definedName>
    <definedName name="pyear" localSheetId="4">#REF!</definedName>
    <definedName name="pyear" localSheetId="0">#REF!</definedName>
    <definedName name="pyear" localSheetId="7">#REF!</definedName>
    <definedName name="pyear" localSheetId="1">#REF!</definedName>
    <definedName name="pyear" localSheetId="5">#REF!</definedName>
    <definedName name="pyear" localSheetId="6">#REF!</definedName>
    <definedName name="pyear">#REF!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 7 '!#REF!</definedName>
    <definedName name="Swvu.форма7." localSheetId="0" hidden="1">'1'!#REF!</definedName>
    <definedName name="Swvu.форма7." localSheetId="7" hidden="1">'10'!#REF!</definedName>
    <definedName name="Swvu.форма7." localSheetId="1" hidden="1">'2'!#REF!</definedName>
    <definedName name="Swvu.форма7." localSheetId="5" hidden="1">'8 '!#REF!</definedName>
    <definedName name="Swvu.форма7." localSheetId="6" hidden="1">'9'!#REF!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4">' 7 '!$A:$A</definedName>
    <definedName name="_xlnm.Print_Titles" localSheetId="0">'1'!$A:$A</definedName>
    <definedName name="_xlnm.Print_Titles" localSheetId="7">'10'!$A:$A</definedName>
    <definedName name="_xlnm.Print_Titles" localSheetId="1">'2'!$A:$A</definedName>
    <definedName name="_xlnm.Print_Titles" localSheetId="2">'3 '!$4:$7</definedName>
    <definedName name="_xlnm.Print_Titles" localSheetId="5">'8 '!$A:$A</definedName>
    <definedName name="_xlnm.Print_Titles" localSheetId="6">'9'!$A:$A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4">' 7 '!$A$1:$G$26</definedName>
    <definedName name="_xlnm.Print_Area" localSheetId="0">'1'!$A$1:$G$24</definedName>
    <definedName name="_xlnm.Print_Area" localSheetId="7">'10'!$A$1:$D$14</definedName>
    <definedName name="_xlnm.Print_Area" localSheetId="1">'2'!$A$1:$G$14</definedName>
    <definedName name="_xlnm.Print_Area" localSheetId="2">'3 '!$A$1:$G$57</definedName>
    <definedName name="_xlnm.Print_Area" localSheetId="5">'8 '!$A$1:$G$14</definedName>
    <definedName name="_xlnm.Print_Area" localSheetId="6">'9'!$A$1:$D$27</definedName>
    <definedName name="олд" localSheetId="4">'[5]Sheet1 (3)'!#REF!</definedName>
    <definedName name="олд" localSheetId="0">'[5]Sheet1 (3)'!#REF!</definedName>
    <definedName name="олд" localSheetId="7">'[5]Sheet1 (3)'!#REF!</definedName>
    <definedName name="олд" localSheetId="1">'[5]Sheet1 (3)'!#REF!</definedName>
    <definedName name="олд" localSheetId="5">'[5]Sheet1 (3)'!#REF!</definedName>
    <definedName name="олд" localSheetId="6">'[5]Sheet1 (3)'!#REF!</definedName>
    <definedName name="олд">'[5]Sheet1 (3)'!#REF!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4">'[6]Sheet3'!$A$2</definedName>
    <definedName name="ц" localSheetId="0">'[6]Sheet3'!$A$2</definedName>
    <definedName name="ц" localSheetId="7">'[6]Sheet3'!$A$2</definedName>
    <definedName name="ц" localSheetId="1">'[6]Sheet3'!$A$2</definedName>
    <definedName name="ц" localSheetId="5">'[7]Sheet3'!$A$2</definedName>
    <definedName name="ц" localSheetId="6">'[6]Sheet3'!$A$2</definedName>
    <definedName name="ц">'[8]Sheet3'!$A$2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<sst xmlns="http://schemas.openxmlformats.org/spreadsheetml/2006/main" count="253" uniqueCount="167">
  <si>
    <t>А</t>
  </si>
  <si>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</si>
  <si>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</si>
  <si>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</si>
  <si>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</si>
  <si>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</si>
  <si>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</si>
  <si>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</si>
  <si>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</si>
  <si>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</si>
  <si>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</si>
  <si>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</si>
  <si>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</si>
  <si>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</si>
  <si>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</si>
  <si>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</si>
  <si>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</si>
  <si>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</si>
  <si>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</si>
  <si>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</si>
  <si>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</si>
  <si>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</si>
  <si>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</si>
  <si>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</si>
  <si>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</si>
  <si>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</si>
  <si>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</si>
  <si>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</si>
  <si>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</si>
  <si>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</si>
  <si>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</si>
  <si>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</si>
  <si>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</si>
  <si>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</si>
  <si>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</si>
  <si>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</si>
  <si>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</si>
  <si>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</si>
  <si>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</si>
  <si>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</si>
  <si>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</si>
  <si>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</si>
  <si>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</si>
  <si>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</si>
  <si>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</si>
  <si>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</si>
  <si>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</si>
  <si>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</si>
  <si>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</si>
  <si>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>Кількість осіб, які мали статус безробітного</t>
  </si>
  <si>
    <t>Кількість вакансій, зареєстрованих в Запорізькій обласній службі зайнятості</t>
  </si>
  <si>
    <t>машиніст крана металургійного виробництва</t>
  </si>
  <si>
    <t>електролізник водних розчинів</t>
  </si>
  <si>
    <t>волочильник кольорових металів</t>
  </si>
  <si>
    <t xml:space="preserve">Професії, по яких кількість  вакансій у Запорізькій обласній службі зайнятості є найбільшою
 у січні -лютому 2018 року </t>
  </si>
  <si>
    <t>Усього по Запорізькій області</t>
  </si>
  <si>
    <t>Кількість осіб, які мали статус безробітного у Запорізькій обласній службі зайнятості</t>
  </si>
  <si>
    <t>плавильник (вторинна переплавка кольоровихметалів)</t>
  </si>
  <si>
    <t>готувач составів  до розливання плавок</t>
  </si>
  <si>
    <t>машиніст фрезерно-зачисної машини</t>
  </si>
  <si>
    <t>підручний сталевара електропечі</t>
  </si>
  <si>
    <t>тракторист-машиніст сільськогосподарського (лісогосподарського) виробництва</t>
  </si>
  <si>
    <t>електрогазозварник</t>
  </si>
  <si>
    <t>диригент</t>
  </si>
  <si>
    <t>майстер шляховий</t>
  </si>
  <si>
    <t>головний метролог</t>
  </si>
  <si>
    <t>маляр</t>
  </si>
  <si>
    <t>листоноша (поштар)</t>
  </si>
  <si>
    <t>лаборант (освіта)</t>
  </si>
  <si>
    <t>продавець-консультант</t>
  </si>
  <si>
    <t>молодша медична сестра (санітарка, санітарка-прибиральниця, санітарка-буфетниця та ін.)</t>
  </si>
  <si>
    <t>електромонтер з ремонту та обслуговування електроустаткування</t>
  </si>
  <si>
    <t>водій автотранспортних засобів</t>
  </si>
  <si>
    <t>підсобний робітник</t>
  </si>
  <si>
    <t>продавець продовольчих товарів</t>
  </si>
  <si>
    <t>охоронник</t>
  </si>
  <si>
    <t>прибиральник службових приміщень</t>
  </si>
  <si>
    <t>бухгалтер</t>
  </si>
  <si>
    <t>продавець непродовольчих товарів</t>
  </si>
  <si>
    <t>сторож</t>
  </si>
  <si>
    <t>кухар</t>
  </si>
  <si>
    <t>слюсар-ремонтник</t>
  </si>
  <si>
    <t>тракторист</t>
  </si>
  <si>
    <t>вантажник</t>
  </si>
  <si>
    <t>сестра медична</t>
  </si>
  <si>
    <t>вчитель загальноосвітнього навчального закладу</t>
  </si>
  <si>
    <t>комірник</t>
  </si>
  <si>
    <t>вихователь</t>
  </si>
  <si>
    <t>двірник</t>
  </si>
  <si>
    <t>покоївка</t>
  </si>
  <si>
    <t>адміністратор</t>
  </si>
  <si>
    <t>офіціант</t>
  </si>
  <si>
    <t>слюсар з механоскладальних робіт</t>
  </si>
  <si>
    <t>помічник вихователя</t>
  </si>
  <si>
    <t>прибиральник територій</t>
  </si>
  <si>
    <t>кухонний робітник</t>
  </si>
  <si>
    <t>токар</t>
  </si>
  <si>
    <t>економіст</t>
  </si>
  <si>
    <t>спеціаліст державної служби</t>
  </si>
  <si>
    <t>оператор поштового зв'язку</t>
  </si>
  <si>
    <t>укладальник-пакувальник</t>
  </si>
  <si>
    <t>оператор заправних станцій</t>
  </si>
  <si>
    <t>машиніст насосних установок</t>
  </si>
  <si>
    <t>прибиральник виробничих приміщень</t>
  </si>
  <si>
    <t>рибалка прибережного лову</t>
  </si>
  <si>
    <t>соціальний робітник</t>
  </si>
  <si>
    <t>фахівець</t>
  </si>
  <si>
    <t>менеджер (управитель) із збуту</t>
  </si>
  <si>
    <t>слюсар-сантехнік</t>
  </si>
  <si>
    <t>слюсар з ремонту сільськогосподарських машин та устаткування</t>
  </si>
  <si>
    <t>робітник з комплексного обслуговування й ремонту будинків</t>
  </si>
  <si>
    <t>головний бухгалтер</t>
  </si>
  <si>
    <t>оператор поста керування (сталеплавильне та прокатне виробництва)</t>
  </si>
  <si>
    <t>інженер</t>
  </si>
  <si>
    <t>прибиральник відходів металургійного виробництва</t>
  </si>
  <si>
    <t>вальцювальник стана гарячого прокату</t>
  </si>
  <si>
    <t>нагрівальник металу (прокатне виробництво)</t>
  </si>
  <si>
    <t>садчик у печі та на тунельні вагони</t>
  </si>
  <si>
    <t>оператор обдирних верстатів (сталеплавильне та прокатне виробництва)</t>
  </si>
  <si>
    <t>різальник гарячого металу (прокатне виробництво)</t>
  </si>
  <si>
    <t>трубопровідник лінійний</t>
  </si>
  <si>
    <t>начальник цеху</t>
  </si>
  <si>
    <t>січень -жовтень 2017 р.</t>
  </si>
  <si>
    <t>січень - жовтень 2018 р.</t>
  </si>
  <si>
    <t>Станом на 01.11.2017 р.</t>
  </si>
  <si>
    <t>Станом на 01.11.2018 р.</t>
  </si>
  <si>
    <t>січень-жовтень        2017 р.</t>
  </si>
  <si>
    <t>січень-жовтень 2018 р.</t>
  </si>
  <si>
    <t>Станом на 01.11.2018 року</t>
  </si>
  <si>
    <t>оператор котельні</t>
  </si>
  <si>
    <t>машиніст бульдозера (гірничі роботи)</t>
  </si>
  <si>
    <t>лікар-стоматолог</t>
  </si>
  <si>
    <t>машиніст укладача асфальтобетону</t>
  </si>
  <si>
    <t>контролер якості</t>
  </si>
  <si>
    <t>плавильник металу та сплавів</t>
  </si>
  <si>
    <t>начальник відділу кадрів</t>
  </si>
  <si>
    <t>інженер електрозв'язку</t>
  </si>
  <si>
    <t>інженер з організації експлуатації та ремонту</t>
  </si>
  <si>
    <t>лікар-анестезіолог</t>
  </si>
  <si>
    <t>лікар-ортопед-травматолог</t>
  </si>
  <si>
    <t>машиніст навантажувальної машини</t>
  </si>
  <si>
    <t>сортувальник-здавальник металу</t>
  </si>
  <si>
    <t>водій навантажувача</t>
  </si>
  <si>
    <t>газорізальник</t>
  </si>
  <si>
    <t>головний енергетик</t>
  </si>
  <si>
    <t>артист оркестру (духового, естрадного, народних інструментів, симфонічного та ін.)</t>
  </si>
  <si>
    <t>майстер виробництва</t>
  </si>
  <si>
    <t>лаборант з фізико-механічних випробувань</t>
  </si>
  <si>
    <t>ливарник кольорових металів</t>
  </si>
  <si>
    <t>терміст прокату й труб</t>
  </si>
  <si>
    <t>машиніст екскаватора</t>
  </si>
  <si>
    <t>перемотувальник</t>
  </si>
  <si>
    <t>стрижневик машинного формування</t>
  </si>
  <si>
    <t>обпресувальник кабелів та проводів пластиками та гумою</t>
  </si>
  <si>
    <t>електрослюсар з ремонту електричних машин</t>
  </si>
  <si>
    <t>контролер зварювальних робіт</t>
  </si>
  <si>
    <t>лицювальник-плиточник</t>
  </si>
  <si>
    <t>замірник</t>
  </si>
  <si>
    <t>майстер з експлуатації та ремонту машин і механізмів</t>
  </si>
  <si>
    <t>монтажник будівельний</t>
  </si>
  <si>
    <t>електрослюсар з ремонту устаткування розподільних пристроїв</t>
  </si>
  <si>
    <t>Професії, по яких середній розмір запропонованої  заробітної  плати є найбільшим, станом на 01.11.2018 року</t>
  </si>
  <si>
    <t>січень-жовтень 2017 р.</t>
  </si>
  <si>
    <t>січень - жовтень
2017 р.</t>
  </si>
  <si>
    <t>січень - жовтень
2018 р.</t>
  </si>
  <si>
    <t>Кількість вакансій та чисельність безробітних у Запорізькій обласній службі зайнятості за професіними групами  станом на 1 листопада 2018 року</t>
  </si>
  <si>
    <t>Кількість вакансій та чисельність безробітних   у Запорізькій обласній службі зайнятості  
станом на 1 листопада 2018 року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</si>
</sst>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u val="single"/>
      <sz val="7.7"/>
      <color indexed="12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7.7"/>
      <color indexed="20"/>
      <name val="Calibri"/>
      <family val="2"/>
    </font>
    <font>
      <b/>
      <sz val="14"/>
      <color indexed="8"/>
      <name val="Times New Roman Cyr"/>
      <family val="1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7.7"/>
      <color theme="11"/>
      <name val="Calibri"/>
      <family val="2"/>
    </font>
    <font>
      <b/>
      <sz val="14"/>
      <color theme="1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67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68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9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8" fillId="0" borderId="0" xfId="522" applyFont="1" applyFill="1">
      <alignment/>
      <protection/>
    </xf>
    <xf numFmtId="0" fontId="44" fillId="0" borderId="0" xfId="522" applyFont="1" applyFill="1" applyBorder="1" applyAlignment="1">
      <alignment horizontal="center"/>
      <protection/>
    </xf>
    <xf numFmtId="0" fontId="44" fillId="0" borderId="0" xfId="522" applyFont="1" applyFill="1">
      <alignment/>
      <protection/>
    </xf>
    <xf numFmtId="0" fontId="44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1" fontId="7" fillId="0" borderId="0" xfId="522" applyNumberFormat="1" applyFont="1" applyFill="1">
      <alignment/>
      <protection/>
    </xf>
    <xf numFmtId="181" fontId="8" fillId="0" borderId="3" xfId="522" applyNumberFormat="1" applyFont="1" applyFill="1" applyBorder="1" applyAlignment="1">
      <alignment horizontal="center" vertical="center" wrapText="1"/>
      <protection/>
    </xf>
    <xf numFmtId="0" fontId="3" fillId="0" borderId="0" xfId="522" applyFont="1" applyFill="1" applyAlignment="1">
      <alignment vertical="center"/>
      <protection/>
    </xf>
    <xf numFmtId="1" fontId="7" fillId="0" borderId="0" xfId="522" applyNumberFormat="1" applyFont="1" applyFill="1" applyAlignment="1">
      <alignment horizontal="center" vertical="center"/>
      <protection/>
    </xf>
    <xf numFmtId="0" fontId="3" fillId="0" borderId="0" xfId="522" applyFont="1" applyFill="1" applyAlignment="1">
      <alignment vertical="center" wrapText="1"/>
      <protection/>
    </xf>
    <xf numFmtId="1" fontId="7" fillId="50" borderId="0" xfId="522" applyNumberFormat="1" applyFont="1" applyFill="1" applyAlignment="1">
      <alignment horizontal="center" vertical="center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0" fontId="8" fillId="0" borderId="22" xfId="522" applyFont="1" applyFill="1" applyBorder="1" applyAlignment="1">
      <alignment horizontal="center" vertical="center" wrapText="1"/>
      <protection/>
    </xf>
    <xf numFmtId="0" fontId="3" fillId="0" borderId="22" xfId="522" applyFont="1" applyFill="1" applyBorder="1" applyAlignment="1">
      <alignment horizontal="left" vertical="center" wrapText="1"/>
      <protection/>
    </xf>
    <xf numFmtId="0" fontId="3" fillId="0" borderId="23" xfId="522" applyFont="1" applyFill="1" applyBorder="1" applyAlignment="1">
      <alignment horizontal="left" vertical="center" wrapText="1"/>
      <protection/>
    </xf>
    <xf numFmtId="0" fontId="42" fillId="0" borderId="22" xfId="522" applyFont="1" applyFill="1" applyBorder="1" applyAlignment="1">
      <alignment horizontal="center" vertical="center" wrapText="1"/>
      <protection/>
    </xf>
    <xf numFmtId="3" fontId="42" fillId="0" borderId="3" xfId="522" applyNumberFormat="1" applyFont="1" applyFill="1" applyBorder="1" applyAlignment="1">
      <alignment horizontal="center" vertical="center"/>
      <protection/>
    </xf>
    <xf numFmtId="3" fontId="50" fillId="0" borderId="0" xfId="522" applyNumberFormat="1" applyFont="1" applyFill="1" applyAlignment="1">
      <alignment horizontal="center" vertical="center"/>
      <protection/>
    </xf>
    <xf numFmtId="3" fontId="49" fillId="0" borderId="3" xfId="522" applyNumberFormat="1" applyFont="1" applyFill="1" applyBorder="1" applyAlignment="1">
      <alignment horizontal="center" vertical="center" wrapText="1"/>
      <protection/>
    </xf>
    <xf numFmtId="3" fontId="49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44" fillId="0" borderId="0" xfId="522" applyNumberFormat="1" applyFont="1" applyFill="1">
      <alignment/>
      <protection/>
    </xf>
    <xf numFmtId="3" fontId="3" fillId="0" borderId="3" xfId="522" applyNumberFormat="1" applyFont="1" applyFill="1" applyBorder="1" applyAlignment="1">
      <alignment horizontal="center" vertical="center"/>
      <protection/>
    </xf>
    <xf numFmtId="3" fontId="44" fillId="0" borderId="0" xfId="522" applyNumberFormat="1" applyFont="1" applyFill="1" applyAlignment="1">
      <alignment vertical="center"/>
      <protection/>
    </xf>
    <xf numFmtId="3" fontId="3" fillId="0" borderId="3" xfId="522" applyNumberFormat="1" applyFont="1" applyFill="1" applyBorder="1" applyAlignment="1">
      <alignment horizontal="center" vertical="center" wrapText="1"/>
      <protection/>
    </xf>
    <xf numFmtId="0" fontId="7" fillId="0" borderId="0" xfId="522" applyFont="1" applyFill="1">
      <alignment/>
      <protection/>
    </xf>
    <xf numFmtId="0" fontId="42" fillId="0" borderId="0" xfId="522" applyFont="1" applyFill="1">
      <alignment/>
      <protection/>
    </xf>
    <xf numFmtId="0" fontId="49" fillId="0" borderId="0" xfId="522" applyFont="1" applyFill="1">
      <alignment/>
      <protection/>
    </xf>
    <xf numFmtId="3" fontId="49" fillId="0" borderId="0" xfId="522" applyNumberFormat="1" applyFont="1" applyFill="1" applyAlignment="1">
      <alignment vertical="center"/>
      <protection/>
    </xf>
    <xf numFmtId="0" fontId="3" fillId="0" borderId="24" xfId="522" applyFont="1" applyFill="1" applyBorder="1" applyAlignment="1">
      <alignment horizontal="left" vertical="center" wrapText="1"/>
      <protection/>
    </xf>
    <xf numFmtId="181" fontId="49" fillId="0" borderId="0" xfId="522" applyNumberFormat="1" applyFont="1" applyFill="1">
      <alignment/>
      <protection/>
    </xf>
    <xf numFmtId="0" fontId="7" fillId="0" borderId="25" xfId="522" applyFont="1" applyFill="1" applyBorder="1">
      <alignment/>
      <protection/>
    </xf>
    <xf numFmtId="181" fontId="42" fillId="0" borderId="3" xfId="522" applyNumberFormat="1" applyFont="1" applyFill="1" applyBorder="1" applyAlignment="1">
      <alignment horizontal="center" vertical="center" wrapText="1"/>
      <protection/>
    </xf>
    <xf numFmtId="3" fontId="8" fillId="51" borderId="3" xfId="522" applyNumberFormat="1" applyFont="1" applyFill="1" applyBorder="1" applyAlignment="1">
      <alignment horizontal="center" vertical="center"/>
      <protection/>
    </xf>
    <xf numFmtId="3" fontId="3" fillId="51" borderId="3" xfId="522" applyNumberFormat="1" applyFont="1" applyFill="1" applyBorder="1" applyAlignment="1">
      <alignment horizontal="center" vertical="center"/>
      <protection/>
    </xf>
    <xf numFmtId="0" fontId="8" fillId="0" borderId="0" xfId="522" applyFont="1" applyFill="1" applyAlignment="1">
      <alignment vertical="center" wrapText="1"/>
      <protection/>
    </xf>
    <xf numFmtId="0" fontId="3" fillId="0" borderId="0" xfId="522" applyFont="1" applyFill="1" applyAlignment="1">
      <alignment horizontal="center" vertical="top" wrapText="1"/>
      <protection/>
    </xf>
    <xf numFmtId="0" fontId="2" fillId="0" borderId="0" xfId="501" applyFont="1">
      <alignment/>
      <protection/>
    </xf>
    <xf numFmtId="0" fontId="2" fillId="0" borderId="3" xfId="501" applyFont="1" applyBorder="1" applyAlignment="1">
      <alignment horizontal="center" vertical="center" wrapText="1"/>
      <protection/>
    </xf>
    <xf numFmtId="0" fontId="56" fillId="0" borderId="0" xfId="501" applyFont="1" applyAlignment="1">
      <alignment horizontal="center" vertical="center" wrapText="1"/>
      <protection/>
    </xf>
    <xf numFmtId="0" fontId="9" fillId="0" borderId="0" xfId="501" applyFont="1">
      <alignment/>
      <protection/>
    </xf>
    <xf numFmtId="0" fontId="51" fillId="0" borderId="0" xfId="501" applyFont="1">
      <alignment/>
      <protection/>
    </xf>
    <xf numFmtId="2" fontId="2" fillId="0" borderId="3" xfId="501" applyNumberFormat="1" applyFont="1" applyBorder="1" applyAlignment="1">
      <alignment horizontal="center" vertical="center" wrapText="1"/>
      <protection/>
    </xf>
    <xf numFmtId="0" fontId="9" fillId="0" borderId="0" xfId="501" applyFont="1" applyAlignment="1">
      <alignment/>
      <protection/>
    </xf>
    <xf numFmtId="2" fontId="2" fillId="0" borderId="0" xfId="501" applyNumberFormat="1" applyFont="1" applyAlignment="1">
      <alignment wrapText="1"/>
      <protection/>
    </xf>
    <xf numFmtId="0" fontId="2" fillId="0" borderId="0" xfId="501" applyFont="1" applyAlignment="1">
      <alignment/>
      <protection/>
    </xf>
    <xf numFmtId="0" fontId="48" fillId="0" borderId="0" xfId="522" applyFont="1" applyFill="1" applyAlignment="1">
      <alignment horizontal="center"/>
      <protection/>
    </xf>
    <xf numFmtId="0" fontId="52" fillId="0" borderId="22" xfId="521" applyFont="1" applyBorder="1" applyAlignment="1">
      <alignment vertical="center" wrapText="1"/>
      <protection/>
    </xf>
    <xf numFmtId="0" fontId="52" fillId="0" borderId="23" xfId="521" applyFont="1" applyBorder="1" applyAlignment="1">
      <alignment vertical="center" wrapText="1"/>
      <protection/>
    </xf>
    <xf numFmtId="3" fontId="3" fillId="0" borderId="26" xfId="522" applyNumberFormat="1" applyFont="1" applyFill="1" applyBorder="1" applyAlignment="1">
      <alignment horizontal="center" vertical="center" wrapText="1"/>
      <protection/>
    </xf>
    <xf numFmtId="181" fontId="8" fillId="0" borderId="26" xfId="522" applyNumberFormat="1" applyFont="1" applyFill="1" applyBorder="1" applyAlignment="1">
      <alignment horizontal="center" vertical="center" wrapText="1"/>
      <protection/>
    </xf>
    <xf numFmtId="181" fontId="42" fillId="0" borderId="27" xfId="522" applyNumberFormat="1" applyFont="1" applyFill="1" applyBorder="1" applyAlignment="1">
      <alignment horizontal="center" vertical="center"/>
      <protection/>
    </xf>
    <xf numFmtId="0" fontId="51" fillId="0" borderId="22" xfId="521" applyFont="1" applyBorder="1" applyAlignment="1">
      <alignment vertical="center" wrapText="1"/>
      <protection/>
    </xf>
    <xf numFmtId="0" fontId="51" fillId="0" borderId="23" xfId="521" applyFont="1" applyBorder="1" applyAlignment="1">
      <alignment vertical="center" wrapText="1"/>
      <protection/>
    </xf>
    <xf numFmtId="3" fontId="49" fillId="0" borderId="26" xfId="522" applyNumberFormat="1" applyFont="1" applyFill="1" applyBorder="1" applyAlignment="1">
      <alignment horizontal="center" vertical="center" wrapText="1"/>
      <protection/>
    </xf>
    <xf numFmtId="181" fontId="42" fillId="0" borderId="26" xfId="522" applyNumberFormat="1" applyFont="1" applyFill="1" applyBorder="1" applyAlignment="1">
      <alignment horizontal="center" vertical="center" wrapText="1"/>
      <protection/>
    </xf>
    <xf numFmtId="181" fontId="42" fillId="0" borderId="28" xfId="522" applyNumberFormat="1" applyFont="1" applyFill="1" applyBorder="1" applyAlignment="1">
      <alignment horizontal="center" vertical="center"/>
      <protection/>
    </xf>
    <xf numFmtId="0" fontId="8" fillId="0" borderId="22" xfId="522" applyFont="1" applyFill="1" applyBorder="1" applyAlignment="1">
      <alignment horizontal="center" vertical="center" wrapText="1"/>
      <protection/>
    </xf>
    <xf numFmtId="3" fontId="8" fillId="0" borderId="27" xfId="522" applyNumberFormat="1" applyFont="1" applyFill="1" applyBorder="1" applyAlignment="1">
      <alignment horizontal="center" vertical="center" wrapText="1"/>
      <protection/>
    </xf>
    <xf numFmtId="3" fontId="3" fillId="0" borderId="27" xfId="522" applyNumberFormat="1" applyFont="1" applyFill="1" applyBorder="1" applyAlignment="1">
      <alignment horizontal="center" vertical="center" wrapText="1"/>
      <protection/>
    </xf>
    <xf numFmtId="0" fontId="54" fillId="0" borderId="22" xfId="522" applyFont="1" applyFill="1" applyBorder="1" applyAlignment="1">
      <alignment horizontal="center" vertical="center" wrapText="1"/>
      <protection/>
    </xf>
    <xf numFmtId="3" fontId="9" fillId="0" borderId="0" xfId="501" applyNumberFormat="1" applyFont="1" applyAlignment="1">
      <alignment horizontal="center"/>
      <protection/>
    </xf>
    <xf numFmtId="0" fontId="2" fillId="0" borderId="29" xfId="501" applyFont="1" applyBorder="1" applyAlignment="1">
      <alignment horizontal="center" vertical="center"/>
      <protection/>
    </xf>
    <xf numFmtId="2" fontId="4" fillId="0" borderId="30" xfId="501" applyNumberFormat="1" applyFont="1" applyBorder="1" applyAlignment="1">
      <alignment horizontal="center" vertical="center" wrapText="1"/>
      <protection/>
    </xf>
    <xf numFmtId="0" fontId="2" fillId="0" borderId="22" xfId="501" applyFont="1" applyBorder="1" applyAlignment="1">
      <alignment horizontal="center"/>
      <protection/>
    </xf>
    <xf numFmtId="0" fontId="44" fillId="0" borderId="29" xfId="522" applyFont="1" applyFill="1" applyBorder="1" applyAlignment="1">
      <alignment horizontal="center"/>
      <protection/>
    </xf>
    <xf numFmtId="0" fontId="8" fillId="0" borderId="30" xfId="522" applyFont="1" applyFill="1" applyBorder="1" applyAlignment="1">
      <alignment horizontal="center" vertical="center" wrapText="1"/>
      <protection/>
    </xf>
    <xf numFmtId="0" fontId="8" fillId="0" borderId="31" xfId="522" applyFont="1" applyFill="1" applyBorder="1" applyAlignment="1">
      <alignment horizontal="center" vertical="center" wrapText="1"/>
      <protection/>
    </xf>
    <xf numFmtId="3" fontId="8" fillId="0" borderId="28" xfId="522" applyNumberFormat="1" applyFont="1" applyFill="1" applyBorder="1" applyAlignment="1">
      <alignment horizontal="center" vertical="center" wrapText="1"/>
      <protection/>
    </xf>
    <xf numFmtId="0" fontId="2" fillId="0" borderId="27" xfId="501" applyFont="1" applyBorder="1" applyAlignment="1">
      <alignment horizontal="center" vertical="center" wrapText="1"/>
      <protection/>
    </xf>
    <xf numFmtId="0" fontId="9" fillId="0" borderId="22" xfId="501" applyFont="1" applyBorder="1" applyAlignment="1">
      <alignment horizontal="center" vertical="center"/>
      <protection/>
    </xf>
    <xf numFmtId="0" fontId="3" fillId="0" borderId="32" xfId="522" applyFont="1" applyFill="1" applyBorder="1" applyAlignment="1">
      <alignment horizontal="left" vertical="center" wrapText="1"/>
      <protection/>
    </xf>
    <xf numFmtId="0" fontId="3" fillId="0" borderId="33" xfId="522" applyFont="1" applyFill="1" applyBorder="1" applyAlignment="1">
      <alignment horizontal="left" vertical="center" wrapText="1"/>
      <protection/>
    </xf>
    <xf numFmtId="3" fontId="4" fillId="0" borderId="31" xfId="501" applyNumberFormat="1" applyFont="1" applyBorder="1" applyAlignment="1">
      <alignment horizontal="center" vertical="center" wrapText="1"/>
      <protection/>
    </xf>
    <xf numFmtId="181" fontId="42" fillId="0" borderId="34" xfId="522" applyNumberFormat="1" applyFont="1" applyFill="1" applyBorder="1" applyAlignment="1">
      <alignment horizontal="center" vertical="center" wrapText="1"/>
      <protection/>
    </xf>
    <xf numFmtId="0" fontId="9" fillId="0" borderId="22" xfId="501" applyFont="1" applyBorder="1" applyAlignment="1">
      <alignment horizontal="center"/>
      <protection/>
    </xf>
    <xf numFmtId="0" fontId="51" fillId="0" borderId="3" xfId="0" applyFont="1" applyBorder="1" applyAlignment="1">
      <alignment horizontal="center" vertical="center"/>
    </xf>
    <xf numFmtId="1" fontId="8" fillId="0" borderId="30" xfId="449" applyNumberFormat="1" applyFont="1" applyFill="1" applyBorder="1" applyAlignment="1">
      <alignment horizontal="center" vertical="center" wrapText="1"/>
      <protection/>
    </xf>
    <xf numFmtId="3" fontId="51" fillId="0" borderId="3" xfId="0" applyNumberFormat="1" applyFont="1" applyBorder="1" applyAlignment="1">
      <alignment horizontal="center"/>
    </xf>
    <xf numFmtId="3" fontId="42" fillId="0" borderId="3" xfId="522" applyNumberFormat="1" applyFont="1" applyFill="1" applyBorder="1" applyAlignment="1">
      <alignment horizontal="center"/>
      <protection/>
    </xf>
    <xf numFmtId="181" fontId="42" fillId="0" borderId="3" xfId="522" applyNumberFormat="1" applyFont="1" applyFill="1" applyBorder="1" applyAlignment="1">
      <alignment horizontal="center" wrapText="1"/>
      <protection/>
    </xf>
    <xf numFmtId="3" fontId="74" fillId="0" borderId="3" xfId="522" applyNumberFormat="1" applyFont="1" applyFill="1" applyBorder="1" applyAlignment="1">
      <alignment horizontal="center"/>
      <protection/>
    </xf>
    <xf numFmtId="181" fontId="42" fillId="0" borderId="27" xfId="522" applyNumberFormat="1" applyFont="1" applyFill="1" applyBorder="1" applyAlignment="1">
      <alignment horizontal="center" wrapText="1"/>
      <protection/>
    </xf>
    <xf numFmtId="14" fontId="8" fillId="0" borderId="30" xfId="449" applyNumberFormat="1" applyFont="1" applyFill="1" applyBorder="1" applyAlignment="1">
      <alignment horizontal="center" vertical="center" wrapText="1"/>
      <protection/>
    </xf>
    <xf numFmtId="3" fontId="8" fillId="0" borderId="3" xfId="449" applyNumberFormat="1" applyFont="1" applyFill="1" applyBorder="1" applyAlignment="1">
      <alignment horizontal="center" vertical="center" wrapText="1"/>
      <protection/>
    </xf>
    <xf numFmtId="0" fontId="51" fillId="0" borderId="3" xfId="0" applyFont="1" applyFill="1" applyBorder="1" applyAlignment="1">
      <alignment horizontal="center" vertical="center"/>
    </xf>
    <xf numFmtId="3" fontId="51" fillId="0" borderId="3" xfId="0" applyNumberFormat="1" applyFont="1" applyBorder="1" applyAlignment="1">
      <alignment horizontal="center" vertical="center"/>
    </xf>
    <xf numFmtId="0" fontId="51" fillId="0" borderId="3" xfId="0" applyFont="1" applyBorder="1" applyAlignment="1">
      <alignment horizontal="center"/>
    </xf>
    <xf numFmtId="3" fontId="49" fillId="0" borderId="35" xfId="522" applyNumberFormat="1" applyFont="1" applyFill="1" applyBorder="1" applyAlignment="1">
      <alignment horizontal="center" vertical="center" wrapText="1"/>
      <protection/>
    </xf>
    <xf numFmtId="3" fontId="49" fillId="0" borderId="36" xfId="522" applyNumberFormat="1" applyFont="1" applyFill="1" applyBorder="1" applyAlignment="1">
      <alignment horizontal="center" vertical="center" wrapText="1"/>
      <protection/>
    </xf>
    <xf numFmtId="0" fontId="49" fillId="0" borderId="3" xfId="522" applyFont="1" applyFill="1" applyBorder="1" applyAlignment="1">
      <alignment horizontal="center" vertical="center"/>
      <protection/>
    </xf>
    <xf numFmtId="3" fontId="49" fillId="0" borderId="34" xfId="522" applyNumberFormat="1" applyFont="1" applyFill="1" applyBorder="1" applyAlignment="1">
      <alignment horizontal="center" vertical="center" wrapText="1"/>
      <protection/>
    </xf>
    <xf numFmtId="3" fontId="49" fillId="0" borderId="37" xfId="522" applyNumberFormat="1" applyFont="1" applyFill="1" applyBorder="1" applyAlignment="1">
      <alignment horizontal="center" vertical="center" wrapText="1"/>
      <protection/>
    </xf>
    <xf numFmtId="3" fontId="51" fillId="0" borderId="3" xfId="501" applyNumberFormat="1" applyFont="1" applyFill="1" applyBorder="1" applyAlignment="1">
      <alignment horizontal="center" vertical="center" wrapText="1"/>
      <protection/>
    </xf>
    <xf numFmtId="0" fontId="9" fillId="0" borderId="3" xfId="449" applyFont="1" applyBorder="1" applyAlignment="1">
      <alignment horizontal="left" vertical="center" wrapText="1"/>
      <protection/>
    </xf>
    <xf numFmtId="3" fontId="51" fillId="0" borderId="3" xfId="449" applyNumberFormat="1" applyFont="1" applyFill="1" applyBorder="1" applyAlignment="1">
      <alignment horizontal="center" vertical="center"/>
      <protection/>
    </xf>
    <xf numFmtId="0" fontId="49" fillId="0" borderId="0" xfId="522" applyFont="1" applyFill="1" applyBorder="1" applyAlignment="1">
      <alignment horizontal="center"/>
      <protection/>
    </xf>
    <xf numFmtId="0" fontId="49" fillId="0" borderId="0" xfId="522" applyFont="1" applyFill="1" applyAlignment="1">
      <alignment wrapText="1"/>
      <protection/>
    </xf>
    <xf numFmtId="0" fontId="49" fillId="0" borderId="0" xfId="522" applyFont="1" applyFill="1">
      <alignment/>
      <protection/>
    </xf>
    <xf numFmtId="0" fontId="51" fillId="0" borderId="3" xfId="0" applyFont="1" applyBorder="1" applyAlignment="1">
      <alignment horizontal="center" vertical="center" wrapText="1"/>
    </xf>
    <xf numFmtId="3" fontId="8" fillId="0" borderId="3" xfId="449" applyNumberFormat="1" applyFont="1" applyFill="1" applyBorder="1" applyAlignment="1">
      <alignment horizontal="center" wrapText="1"/>
      <protection/>
    </xf>
    <xf numFmtId="181" fontId="8" fillId="0" borderId="3" xfId="449" applyNumberFormat="1" applyFont="1" applyFill="1" applyBorder="1" applyAlignment="1">
      <alignment horizontal="center" wrapText="1"/>
      <protection/>
    </xf>
    <xf numFmtId="180" fontId="8" fillId="0" borderId="27" xfId="449" applyNumberFormat="1" applyFont="1" applyFill="1" applyBorder="1" applyAlignment="1">
      <alignment horizontal="center" wrapText="1"/>
      <protection/>
    </xf>
    <xf numFmtId="3" fontId="8" fillId="0" borderId="35" xfId="522" applyNumberFormat="1" applyFont="1" applyFill="1" applyBorder="1" applyAlignment="1">
      <alignment horizontal="center"/>
      <protection/>
    </xf>
    <xf numFmtId="3" fontId="8" fillId="0" borderId="3" xfId="522" applyNumberFormat="1" applyFont="1" applyFill="1" applyBorder="1" applyAlignment="1">
      <alignment horizontal="center"/>
      <protection/>
    </xf>
    <xf numFmtId="3" fontId="8" fillId="0" borderId="3" xfId="522" applyNumberFormat="1" applyFont="1" applyFill="1" applyBorder="1" applyAlignment="1">
      <alignment horizontal="center" wrapText="1"/>
      <protection/>
    </xf>
    <xf numFmtId="0" fontId="53" fillId="0" borderId="38" xfId="522" applyFont="1" applyFill="1" applyBorder="1" applyAlignment="1">
      <alignment horizontal="center" vertical="center" wrapText="1"/>
      <protection/>
    </xf>
    <xf numFmtId="3" fontId="8" fillId="0" borderId="3" xfId="522" applyNumberFormat="1" applyFont="1" applyFill="1" applyBorder="1" applyAlignment="1">
      <alignment horizontal="center" vertical="center" wrapText="1"/>
      <protection/>
    </xf>
    <xf numFmtId="3" fontId="42" fillId="0" borderId="35" xfId="522" applyNumberFormat="1" applyFont="1" applyFill="1" applyBorder="1" applyAlignment="1">
      <alignment horizontal="center" vertical="center" wrapText="1"/>
      <protection/>
    </xf>
    <xf numFmtId="3" fontId="51" fillId="0" borderId="26" xfId="0" applyNumberFormat="1" applyFont="1" applyBorder="1" applyAlignment="1">
      <alignment horizontal="center" vertical="center"/>
    </xf>
    <xf numFmtId="3" fontId="42" fillId="0" borderId="27" xfId="522" applyNumberFormat="1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vertical="center" wrapText="1"/>
    </xf>
    <xf numFmtId="0" fontId="51" fillId="51" borderId="3" xfId="0" applyFont="1" applyFill="1" applyBorder="1" applyAlignment="1">
      <alignment horizontal="center" vertical="center"/>
    </xf>
    <xf numFmtId="0" fontId="51" fillId="0" borderId="3" xfId="501" applyFont="1" applyBorder="1" applyAlignment="1">
      <alignment horizontal="center"/>
      <protection/>
    </xf>
    <xf numFmtId="0" fontId="9" fillId="0" borderId="3" xfId="501" applyFont="1" applyBorder="1" applyAlignment="1">
      <alignment wrapText="1"/>
      <protection/>
    </xf>
    <xf numFmtId="0" fontId="9" fillId="0" borderId="0" xfId="501" applyFont="1" applyAlignment="1">
      <alignment wrapText="1"/>
      <protection/>
    </xf>
    <xf numFmtId="2" fontId="9" fillId="0" borderId="0" xfId="501" applyNumberFormat="1" applyFont="1" applyAlignment="1">
      <alignment wrapText="1"/>
      <protection/>
    </xf>
    <xf numFmtId="3" fontId="8" fillId="51" borderId="3" xfId="522" applyNumberFormat="1" applyFont="1" applyFill="1" applyBorder="1" applyAlignment="1">
      <alignment horizontal="center" wrapText="1"/>
      <protection/>
    </xf>
    <xf numFmtId="3" fontId="8" fillId="51" borderId="3" xfId="449" applyNumberFormat="1" applyFont="1" applyFill="1" applyBorder="1" applyAlignment="1">
      <alignment horizontal="center" vertical="center" wrapText="1"/>
      <protection/>
    </xf>
    <xf numFmtId="3" fontId="42" fillId="51" borderId="3" xfId="522" applyNumberFormat="1" applyFont="1" applyFill="1" applyBorder="1" applyAlignment="1">
      <alignment horizontal="center" vertical="center"/>
      <protection/>
    </xf>
    <xf numFmtId="3" fontId="42" fillId="51" borderId="3" xfId="522" applyNumberFormat="1" applyFont="1" applyFill="1" applyBorder="1" applyAlignment="1">
      <alignment horizontal="center"/>
      <protection/>
    </xf>
    <xf numFmtId="0" fontId="2" fillId="0" borderId="0" xfId="501" applyFont="1" applyAlignment="1">
      <alignment horizontal="center"/>
      <protection/>
    </xf>
    <xf numFmtId="3" fontId="9" fillId="0" borderId="3" xfId="0" applyNumberFormat="1" applyFont="1" applyBorder="1" applyAlignment="1">
      <alignment horizontal="center"/>
    </xf>
    <xf numFmtId="180" fontId="8" fillId="0" borderId="3" xfId="449" applyNumberFormat="1" applyFont="1" applyFill="1" applyBorder="1" applyAlignment="1">
      <alignment horizontal="center" wrapText="1"/>
      <protection/>
    </xf>
    <xf numFmtId="0" fontId="9" fillId="0" borderId="3" xfId="0" applyFont="1" applyBorder="1" applyAlignment="1">
      <alignment horizontal="center"/>
    </xf>
    <xf numFmtId="0" fontId="51" fillId="0" borderId="39" xfId="0" applyFont="1" applyBorder="1" applyAlignment="1">
      <alignment horizontal="center" vertical="center"/>
    </xf>
    <xf numFmtId="0" fontId="49" fillId="0" borderId="29" xfId="522" applyFont="1" applyFill="1" applyBorder="1" applyAlignment="1">
      <alignment horizontal="center"/>
      <protection/>
    </xf>
    <xf numFmtId="1" fontId="42" fillId="0" borderId="30" xfId="449" applyNumberFormat="1" applyFont="1" applyFill="1" applyBorder="1" applyAlignment="1">
      <alignment horizontal="center" vertical="center" wrapText="1"/>
      <protection/>
    </xf>
    <xf numFmtId="0" fontId="42" fillId="0" borderId="31" xfId="522" applyFont="1" applyFill="1" applyBorder="1" applyAlignment="1">
      <alignment horizontal="center" vertical="center" wrapText="1"/>
      <protection/>
    </xf>
    <xf numFmtId="0" fontId="51" fillId="0" borderId="26" xfId="0" applyFont="1" applyBorder="1" applyAlignment="1">
      <alignment horizontal="center" vertical="center"/>
    </xf>
    <xf numFmtId="0" fontId="45" fillId="0" borderId="0" xfId="522" applyFont="1" applyFill="1" applyAlignment="1">
      <alignment horizontal="center"/>
      <protection/>
    </xf>
    <xf numFmtId="0" fontId="46" fillId="0" borderId="0" xfId="522" applyFont="1" applyFill="1" applyAlignment="1">
      <alignment horizontal="center"/>
      <protection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56" fillId="0" borderId="0" xfId="501" applyFont="1" applyAlignment="1">
      <alignment horizontal="center" vertical="center" wrapText="1"/>
      <protection/>
    </xf>
    <xf numFmtId="0" fontId="9" fillId="0" borderId="29" xfId="501" applyFont="1" applyBorder="1" applyAlignment="1">
      <alignment horizontal="center"/>
      <protection/>
    </xf>
    <xf numFmtId="0" fontId="9" fillId="0" borderId="22" xfId="501" applyFont="1" applyBorder="1" applyAlignment="1">
      <alignment horizontal="center"/>
      <protection/>
    </xf>
    <xf numFmtId="2" fontId="9" fillId="0" borderId="30" xfId="501" applyNumberFormat="1" applyFont="1" applyBorder="1" applyAlignment="1">
      <alignment horizontal="center" vertical="center" wrapText="1"/>
      <protection/>
    </xf>
    <xf numFmtId="2" fontId="9" fillId="0" borderId="3" xfId="501" applyNumberFormat="1" applyFont="1" applyBorder="1" applyAlignment="1">
      <alignment horizontal="center" vertical="center" wrapText="1"/>
      <protection/>
    </xf>
    <xf numFmtId="0" fontId="9" fillId="0" borderId="30" xfId="501" applyFont="1" applyBorder="1" applyAlignment="1">
      <alignment horizontal="center" vertical="center" wrapText="1"/>
      <protection/>
    </xf>
    <xf numFmtId="0" fontId="9" fillId="0" borderId="3" xfId="501" applyFont="1" applyBorder="1" applyAlignment="1">
      <alignment horizontal="center" vertical="center" wrapText="1"/>
      <protection/>
    </xf>
    <xf numFmtId="0" fontId="9" fillId="0" borderId="30" xfId="501" applyNumberFormat="1" applyFont="1" applyBorder="1" applyAlignment="1">
      <alignment horizontal="center" vertical="center" wrapText="1"/>
      <protection/>
    </xf>
    <xf numFmtId="0" fontId="9" fillId="0" borderId="31" xfId="501" applyNumberFormat="1" applyFont="1" applyBorder="1" applyAlignment="1">
      <alignment horizontal="center" vertical="center" wrapText="1"/>
      <protection/>
    </xf>
    <xf numFmtId="0" fontId="9" fillId="0" borderId="27" xfId="501" applyFont="1" applyBorder="1" applyAlignment="1">
      <alignment horizontal="center" vertical="center" wrapText="1"/>
      <protection/>
    </xf>
    <xf numFmtId="0" fontId="57" fillId="0" borderId="0" xfId="501" applyFont="1" applyAlignment="1">
      <alignment horizontal="center" vertical="center" wrapText="1"/>
      <protection/>
    </xf>
    <xf numFmtId="0" fontId="43" fillId="0" borderId="0" xfId="522" applyFont="1" applyFill="1" applyAlignment="1">
      <alignment horizontal="center"/>
      <protection/>
    </xf>
    <xf numFmtId="0" fontId="55" fillId="0" borderId="0" xfId="522" applyFont="1" applyFill="1" applyBorder="1" applyAlignment="1">
      <alignment horizontal="center" vertical="center" wrapText="1"/>
      <protection/>
    </xf>
    <xf numFmtId="0" fontId="45" fillId="0" borderId="0" xfId="522" applyFont="1" applyFill="1" applyAlignment="1">
      <alignment horizontal="center" wrapText="1"/>
      <protection/>
    </xf>
    <xf numFmtId="0" fontId="44" fillId="0" borderId="29" xfId="522" applyFont="1" applyFill="1" applyBorder="1" applyAlignment="1">
      <alignment horizontal="center"/>
      <protection/>
    </xf>
    <xf numFmtId="0" fontId="44" fillId="0" borderId="22" xfId="522" applyFont="1" applyFill="1" applyBorder="1" applyAlignment="1">
      <alignment horizontal="center"/>
      <protection/>
    </xf>
    <xf numFmtId="2" fontId="49" fillId="0" borderId="30" xfId="522" applyNumberFormat="1" applyFont="1" applyFill="1" applyBorder="1" applyAlignment="1">
      <alignment horizontal="center" vertical="center" wrapText="1"/>
      <protection/>
    </xf>
    <xf numFmtId="2" fontId="49" fillId="0" borderId="3" xfId="522" applyNumberFormat="1" applyFont="1" applyFill="1" applyBorder="1" applyAlignment="1">
      <alignment horizontal="center" vertical="center" wrapText="1"/>
      <protection/>
    </xf>
    <xf numFmtId="0" fontId="49" fillId="0" borderId="30" xfId="522" applyFont="1" applyFill="1" applyBorder="1" applyAlignment="1">
      <alignment horizontal="center" vertical="center" wrapText="1"/>
      <protection/>
    </xf>
    <xf numFmtId="0" fontId="49" fillId="0" borderId="3" xfId="522" applyFont="1" applyFill="1" applyBorder="1" applyAlignment="1">
      <alignment horizontal="center" vertical="center" wrapText="1"/>
      <protection/>
    </xf>
    <xf numFmtId="14" fontId="3" fillId="0" borderId="31" xfId="449" applyNumberFormat="1" applyFont="1" applyBorder="1" applyAlignment="1">
      <alignment horizontal="center" vertical="center" wrapText="1"/>
      <protection/>
    </xf>
    <xf numFmtId="14" fontId="3" fillId="0" borderId="27" xfId="449" applyNumberFormat="1" applyFont="1" applyBorder="1" applyAlignment="1">
      <alignment horizontal="center" vertical="center" wrapText="1"/>
      <protection/>
    </xf>
    <xf numFmtId="0" fontId="49" fillId="0" borderId="31" xfId="522" applyFont="1" applyFill="1" applyBorder="1" applyAlignment="1">
      <alignment horizontal="center" vertical="center" wrapText="1"/>
      <protection/>
    </xf>
    <xf numFmtId="0" fontId="49" fillId="0" borderId="27" xfId="522" applyFont="1" applyFill="1" applyBorder="1" applyAlignment="1">
      <alignment horizontal="center" vertical="center" wrapText="1"/>
      <protection/>
    </xf>
    <xf numFmtId="3" fontId="9" fillId="0" borderId="3" xfId="0" applyNumberFormat="1" applyFont="1" applyFill="1" applyBorder="1" applyAlignment="1">
      <alignment horizontal="center"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7"/>
  <sheetViews>
    <sheetView view="pageBreakPreview" zoomScaleNormal="75" zoomScaleSheetLayoutView="100" zoomScalePageLayoutView="0" workbookViewId="0" topLeftCell="A1">
      <selection activeCell="I6" sqref="I6"/>
    </sheetView>
  </sheetViews>
  <sheetFormatPr defaultColWidth="8.8515625" defaultRowHeight="15"/>
  <cols>
    <col min="1" max="1" width="37.140625" style="5" customWidth="1"/>
    <col min="2" max="2" width="12.140625" style="5" customWidth="1"/>
    <col min="3" max="3" width="11.421875" style="5" customWidth="1"/>
    <col min="4" max="4" width="13.00390625" style="5" customWidth="1"/>
    <col min="5" max="5" width="14.421875" style="5" customWidth="1"/>
    <col min="6" max="6" width="14.57421875" style="5" customWidth="1"/>
    <col min="7" max="7" width="12.421875" style="5" customWidth="1"/>
    <col min="8" max="16384" width="8.8515625" style="5" customWidth="1"/>
  </cols>
  <sheetData>
    <row r="1" spans="1:7" s="1" customFormat="1" ht="20.25" customHeight="1">
      <c r="A1" s="133" t="s">
        <v>50</v>
      </c>
      <c r="B1" s="133"/>
      <c r="C1" s="133"/>
      <c r="D1" s="133"/>
      <c r="E1" s="133"/>
      <c r="F1" s="133"/>
      <c r="G1" s="133"/>
    </row>
    <row r="2" spans="1:7" s="1" customFormat="1" ht="19.5" customHeight="1">
      <c r="A2" s="134" t="s">
        <v>7</v>
      </c>
      <c r="B2" s="134"/>
      <c r="C2" s="134"/>
      <c r="D2" s="134"/>
      <c r="E2" s="134"/>
      <c r="F2" s="134"/>
      <c r="G2" s="134"/>
    </row>
    <row r="3" spans="1:7" s="3" customFormat="1" ht="30.75" customHeight="1" thickBot="1">
      <c r="A3" s="2"/>
      <c r="B3" s="2"/>
      <c r="C3" s="2"/>
      <c r="D3" s="2"/>
      <c r="E3" s="2"/>
      <c r="F3" s="2"/>
      <c r="G3" s="2"/>
    </row>
    <row r="4" spans="1:7" s="3" customFormat="1" ht="68.25" customHeight="1">
      <c r="A4" s="68"/>
      <c r="B4" s="80" t="s">
        <v>122</v>
      </c>
      <c r="C4" s="80" t="s">
        <v>123</v>
      </c>
      <c r="D4" s="69" t="s">
        <v>29</v>
      </c>
      <c r="E4" s="80" t="s">
        <v>124</v>
      </c>
      <c r="F4" s="80" t="s">
        <v>125</v>
      </c>
      <c r="G4" s="70" t="s">
        <v>29</v>
      </c>
    </row>
    <row r="5" spans="1:7" s="9" customFormat="1" ht="34.5" customHeight="1">
      <c r="A5" s="15" t="s">
        <v>30</v>
      </c>
      <c r="B5" s="123">
        <f>SUM(B6:B24)</f>
        <v>39266</v>
      </c>
      <c r="C5" s="82">
        <f>SUM(C6:C24)</f>
        <v>42613</v>
      </c>
      <c r="D5" s="83">
        <f>ROUND(C5/B5*100,1)</f>
        <v>108.5</v>
      </c>
      <c r="E5" s="84">
        <f>SUM(E6:E24)</f>
        <v>1697</v>
      </c>
      <c r="F5" s="84">
        <f>SUM(F6:F24)</f>
        <v>2227</v>
      </c>
      <c r="G5" s="85">
        <f>ROUND(F5/E5*100,1)</f>
        <v>131.2</v>
      </c>
    </row>
    <row r="6" spans="1:8" ht="60" customHeight="1">
      <c r="A6" s="16" t="s">
        <v>9</v>
      </c>
      <c r="B6" s="81">
        <v>7926</v>
      </c>
      <c r="C6" s="81">
        <v>8934</v>
      </c>
      <c r="D6" s="83">
        <f aca="true" t="shared" si="0" ref="D6:D24">ROUND(C6/B6*100,1)</f>
        <v>112.7</v>
      </c>
      <c r="E6" s="81">
        <v>35</v>
      </c>
      <c r="F6" s="81">
        <v>78</v>
      </c>
      <c r="G6" s="85">
        <f aca="true" t="shared" si="1" ref="G6:G24">ROUND(F6/E6*100,1)</f>
        <v>222.9</v>
      </c>
      <c r="H6" s="10"/>
    </row>
    <row r="7" spans="1:8" ht="44.25" customHeight="1">
      <c r="A7" s="16" t="s">
        <v>10</v>
      </c>
      <c r="B7" s="90">
        <v>575</v>
      </c>
      <c r="C7" s="81">
        <v>584</v>
      </c>
      <c r="D7" s="83">
        <f t="shared" si="0"/>
        <v>101.6</v>
      </c>
      <c r="E7" s="81">
        <v>15</v>
      </c>
      <c r="F7" s="81">
        <v>31</v>
      </c>
      <c r="G7" s="85">
        <f t="shared" si="1"/>
        <v>206.7</v>
      </c>
      <c r="H7" s="10"/>
    </row>
    <row r="8" spans="1:8" s="13" customFormat="1" ht="27.75" customHeight="1">
      <c r="A8" s="16" t="s">
        <v>11</v>
      </c>
      <c r="B8" s="90">
        <v>8488</v>
      </c>
      <c r="C8" s="81">
        <v>8068</v>
      </c>
      <c r="D8" s="83">
        <f t="shared" si="0"/>
        <v>95.1</v>
      </c>
      <c r="E8" s="81">
        <v>487</v>
      </c>
      <c r="F8" s="81">
        <v>499</v>
      </c>
      <c r="G8" s="85">
        <f t="shared" si="1"/>
        <v>102.5</v>
      </c>
      <c r="H8" s="12"/>
    </row>
    <row r="9" spans="1:8" ht="43.5" customHeight="1">
      <c r="A9" s="16" t="s">
        <v>12</v>
      </c>
      <c r="B9" s="90">
        <v>1081</v>
      </c>
      <c r="C9" s="81">
        <v>1342</v>
      </c>
      <c r="D9" s="83">
        <f t="shared" si="0"/>
        <v>124.1</v>
      </c>
      <c r="E9" s="81">
        <v>59</v>
      </c>
      <c r="F9" s="81">
        <v>141</v>
      </c>
      <c r="G9" s="85">
        <f t="shared" si="1"/>
        <v>239</v>
      </c>
      <c r="H9" s="10"/>
    </row>
    <row r="10" spans="1:8" ht="42" customHeight="1">
      <c r="A10" s="16" t="s">
        <v>13</v>
      </c>
      <c r="B10" s="90">
        <v>820</v>
      </c>
      <c r="C10" s="81">
        <v>844</v>
      </c>
      <c r="D10" s="83">
        <f t="shared" si="0"/>
        <v>102.9</v>
      </c>
      <c r="E10" s="81">
        <v>33</v>
      </c>
      <c r="F10" s="81">
        <v>61</v>
      </c>
      <c r="G10" s="85">
        <f t="shared" si="1"/>
        <v>184.8</v>
      </c>
      <c r="H10" s="10"/>
    </row>
    <row r="11" spans="1:8" ht="26.25" customHeight="1">
      <c r="A11" s="16" t="s">
        <v>14</v>
      </c>
      <c r="B11" s="90">
        <v>833</v>
      </c>
      <c r="C11" s="81">
        <v>1032</v>
      </c>
      <c r="D11" s="83">
        <f t="shared" si="0"/>
        <v>123.9</v>
      </c>
      <c r="E11" s="81">
        <v>44</v>
      </c>
      <c r="F11" s="81">
        <v>71</v>
      </c>
      <c r="G11" s="85">
        <f t="shared" si="1"/>
        <v>161.4</v>
      </c>
      <c r="H11" s="10"/>
    </row>
    <row r="12" spans="1:8" ht="57" customHeight="1">
      <c r="A12" s="16" t="s">
        <v>15</v>
      </c>
      <c r="B12" s="90">
        <v>5349</v>
      </c>
      <c r="C12" s="81">
        <v>5544</v>
      </c>
      <c r="D12" s="83">
        <f t="shared" si="0"/>
        <v>103.6</v>
      </c>
      <c r="E12" s="81">
        <v>213</v>
      </c>
      <c r="F12" s="81">
        <v>338</v>
      </c>
      <c r="G12" s="85">
        <f t="shared" si="1"/>
        <v>158.7</v>
      </c>
      <c r="H12" s="10"/>
    </row>
    <row r="13" spans="1:8" ht="42" customHeight="1">
      <c r="A13" s="16" t="s">
        <v>16</v>
      </c>
      <c r="B13" s="90">
        <v>1970</v>
      </c>
      <c r="C13" s="81">
        <v>1976</v>
      </c>
      <c r="D13" s="83">
        <f t="shared" si="0"/>
        <v>100.3</v>
      </c>
      <c r="E13" s="81">
        <v>67</v>
      </c>
      <c r="F13" s="81">
        <v>129</v>
      </c>
      <c r="G13" s="85">
        <f t="shared" si="1"/>
        <v>192.5</v>
      </c>
      <c r="H13" s="12"/>
    </row>
    <row r="14" spans="1:8" ht="41.25" customHeight="1">
      <c r="A14" s="16" t="s">
        <v>17</v>
      </c>
      <c r="B14" s="90">
        <v>2104</v>
      </c>
      <c r="C14" s="81">
        <v>2033</v>
      </c>
      <c r="D14" s="83">
        <f t="shared" si="0"/>
        <v>96.6</v>
      </c>
      <c r="E14" s="81">
        <v>51</v>
      </c>
      <c r="F14" s="81">
        <v>37</v>
      </c>
      <c r="G14" s="85">
        <f t="shared" si="1"/>
        <v>72.5</v>
      </c>
      <c r="H14" s="10"/>
    </row>
    <row r="15" spans="1:8" ht="24" customHeight="1">
      <c r="A15" s="16" t="s">
        <v>18</v>
      </c>
      <c r="B15" s="90">
        <v>197</v>
      </c>
      <c r="C15" s="81">
        <v>275</v>
      </c>
      <c r="D15" s="83">
        <f t="shared" si="0"/>
        <v>139.6</v>
      </c>
      <c r="E15" s="81">
        <v>11</v>
      </c>
      <c r="F15" s="81">
        <v>18</v>
      </c>
      <c r="G15" s="85">
        <f t="shared" si="1"/>
        <v>163.6</v>
      </c>
      <c r="H15" s="10"/>
    </row>
    <row r="16" spans="1:8" ht="24" customHeight="1">
      <c r="A16" s="16" t="s">
        <v>19</v>
      </c>
      <c r="B16" s="81">
        <v>253</v>
      </c>
      <c r="C16" s="81">
        <v>331</v>
      </c>
      <c r="D16" s="83">
        <f t="shared" si="0"/>
        <v>130.8</v>
      </c>
      <c r="E16" s="81">
        <v>12</v>
      </c>
      <c r="F16" s="81">
        <v>25</v>
      </c>
      <c r="G16" s="85">
        <f t="shared" si="1"/>
        <v>208.3</v>
      </c>
      <c r="H16" s="10"/>
    </row>
    <row r="17" spans="1:8" ht="24" customHeight="1">
      <c r="A17" s="16" t="s">
        <v>20</v>
      </c>
      <c r="B17" s="81">
        <v>374</v>
      </c>
      <c r="C17" s="81">
        <v>421</v>
      </c>
      <c r="D17" s="83">
        <f t="shared" si="0"/>
        <v>112.6</v>
      </c>
      <c r="E17" s="81">
        <v>47</v>
      </c>
      <c r="F17" s="81">
        <v>44</v>
      </c>
      <c r="G17" s="85">
        <f t="shared" si="1"/>
        <v>93.6</v>
      </c>
      <c r="H17" s="10"/>
    </row>
    <row r="18" spans="1:8" ht="41.25" customHeight="1">
      <c r="A18" s="16" t="s">
        <v>21</v>
      </c>
      <c r="B18" s="81">
        <v>451</v>
      </c>
      <c r="C18" s="81">
        <v>617</v>
      </c>
      <c r="D18" s="83">
        <f t="shared" si="0"/>
        <v>136.8</v>
      </c>
      <c r="E18" s="81">
        <v>27</v>
      </c>
      <c r="F18" s="81">
        <v>36</v>
      </c>
      <c r="G18" s="85">
        <f t="shared" si="1"/>
        <v>133.3</v>
      </c>
      <c r="H18" s="10"/>
    </row>
    <row r="19" spans="1:8" ht="41.25" customHeight="1">
      <c r="A19" s="16" t="s">
        <v>22</v>
      </c>
      <c r="B19" s="81">
        <v>776</v>
      </c>
      <c r="C19" s="81">
        <v>1182</v>
      </c>
      <c r="D19" s="83">
        <f t="shared" si="0"/>
        <v>152.3</v>
      </c>
      <c r="E19" s="81">
        <v>36</v>
      </c>
      <c r="F19" s="81">
        <v>69</v>
      </c>
      <c r="G19" s="85">
        <f t="shared" si="1"/>
        <v>191.7</v>
      </c>
      <c r="H19" s="10"/>
    </row>
    <row r="20" spans="1:8" ht="42.75" customHeight="1">
      <c r="A20" s="16" t="s">
        <v>23</v>
      </c>
      <c r="B20" s="81">
        <v>1886</v>
      </c>
      <c r="C20" s="81">
        <v>2078</v>
      </c>
      <c r="D20" s="83">
        <f t="shared" si="0"/>
        <v>110.2</v>
      </c>
      <c r="E20" s="81">
        <v>98</v>
      </c>
      <c r="F20" s="81">
        <v>98</v>
      </c>
      <c r="G20" s="85">
        <f t="shared" si="1"/>
        <v>100</v>
      </c>
      <c r="H20" s="12"/>
    </row>
    <row r="21" spans="1:8" ht="24" customHeight="1">
      <c r="A21" s="16" t="s">
        <v>24</v>
      </c>
      <c r="B21" s="81">
        <v>3170</v>
      </c>
      <c r="C21" s="81">
        <v>4273</v>
      </c>
      <c r="D21" s="83">
        <f t="shared" si="0"/>
        <v>134.8</v>
      </c>
      <c r="E21" s="81">
        <v>307</v>
      </c>
      <c r="F21" s="81">
        <v>332</v>
      </c>
      <c r="G21" s="85">
        <f t="shared" si="1"/>
        <v>108.1</v>
      </c>
      <c r="H21" s="10"/>
    </row>
    <row r="22" spans="1:8" ht="42.75" customHeight="1">
      <c r="A22" s="16" t="s">
        <v>25</v>
      </c>
      <c r="B22" s="81">
        <v>2519</v>
      </c>
      <c r="C22" s="81">
        <v>2574</v>
      </c>
      <c r="D22" s="83">
        <f t="shared" si="0"/>
        <v>102.2</v>
      </c>
      <c r="E22" s="81">
        <v>130</v>
      </c>
      <c r="F22" s="81">
        <v>169</v>
      </c>
      <c r="G22" s="85">
        <f t="shared" si="1"/>
        <v>130</v>
      </c>
      <c r="H22" s="12"/>
    </row>
    <row r="23" spans="1:8" ht="36.75" customHeight="1">
      <c r="A23" s="16" t="s">
        <v>26</v>
      </c>
      <c r="B23" s="81">
        <v>220</v>
      </c>
      <c r="C23" s="81">
        <v>283</v>
      </c>
      <c r="D23" s="83">
        <f t="shared" si="0"/>
        <v>128.6</v>
      </c>
      <c r="E23" s="81">
        <v>17</v>
      </c>
      <c r="F23" s="81">
        <v>40</v>
      </c>
      <c r="G23" s="83">
        <f t="shared" si="1"/>
        <v>235.3</v>
      </c>
      <c r="H23" s="10"/>
    </row>
    <row r="24" spans="1:8" ht="27.75" customHeight="1" thickBot="1">
      <c r="A24" s="17" t="s">
        <v>27</v>
      </c>
      <c r="B24" s="81">
        <v>274</v>
      </c>
      <c r="C24" s="81">
        <v>222</v>
      </c>
      <c r="D24" s="83">
        <f t="shared" si="0"/>
        <v>81</v>
      </c>
      <c r="E24" s="81">
        <v>8</v>
      </c>
      <c r="F24" s="81">
        <v>11</v>
      </c>
      <c r="G24" s="83">
        <f t="shared" si="1"/>
        <v>137.5</v>
      </c>
      <c r="H24" s="10"/>
    </row>
    <row r="25" spans="1:7" ht="12.75">
      <c r="A25" s="6"/>
      <c r="B25" s="6"/>
      <c r="C25" s="6"/>
      <c r="D25" s="6"/>
      <c r="E25" s="6"/>
      <c r="F25" s="6"/>
      <c r="G25" s="6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20"/>
  <sheetViews>
    <sheetView view="pageBreakPreview" zoomScale="70" zoomScaleNormal="75" zoomScaleSheetLayoutView="70" zoomScalePageLayoutView="0" workbookViewId="0" topLeftCell="A1">
      <selection activeCell="J10" sqref="J10"/>
    </sheetView>
  </sheetViews>
  <sheetFormatPr defaultColWidth="8.8515625" defaultRowHeight="15"/>
  <cols>
    <col min="1" max="1" width="50.140625" style="101" customWidth="1"/>
    <col min="2" max="2" width="16.421875" style="5" customWidth="1"/>
    <col min="3" max="3" width="16.00390625" style="5" customWidth="1"/>
    <col min="4" max="4" width="14.00390625" style="5" customWidth="1"/>
    <col min="5" max="5" width="16.140625" style="5" customWidth="1"/>
    <col min="6" max="6" width="16.281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35" t="s">
        <v>50</v>
      </c>
      <c r="B1" s="135"/>
      <c r="C1" s="135"/>
      <c r="D1" s="135"/>
      <c r="E1" s="135"/>
      <c r="F1" s="135"/>
      <c r="G1" s="135"/>
    </row>
    <row r="2" spans="1:7" s="1" customFormat="1" ht="19.5" customHeight="1">
      <c r="A2" s="136" t="s">
        <v>31</v>
      </c>
      <c r="B2" s="136"/>
      <c r="C2" s="136"/>
      <c r="D2" s="136"/>
      <c r="E2" s="136"/>
      <c r="F2" s="136"/>
      <c r="G2" s="136"/>
    </row>
    <row r="3" spans="1:6" s="3" customFormat="1" ht="20.25" customHeight="1" thickBot="1">
      <c r="A3" s="99"/>
      <c r="B3" s="2"/>
      <c r="C3" s="2"/>
      <c r="D3" s="2"/>
      <c r="E3" s="2"/>
      <c r="F3" s="2"/>
    </row>
    <row r="4" spans="1:7" s="3" customFormat="1" ht="60.75" customHeight="1">
      <c r="A4" s="129"/>
      <c r="B4" s="80" t="s">
        <v>126</v>
      </c>
      <c r="C4" s="80" t="s">
        <v>127</v>
      </c>
      <c r="D4" s="130" t="s">
        <v>29</v>
      </c>
      <c r="E4" s="80" t="s">
        <v>124</v>
      </c>
      <c r="F4" s="80" t="s">
        <v>125</v>
      </c>
      <c r="G4" s="131" t="s">
        <v>29</v>
      </c>
    </row>
    <row r="5" spans="1:9" s="4" customFormat="1" ht="34.5" customHeight="1">
      <c r="A5" s="18" t="s">
        <v>30</v>
      </c>
      <c r="B5" s="122">
        <f>SUM(B6:B14)</f>
        <v>39266</v>
      </c>
      <c r="C5" s="19">
        <f>SUM(C6:C14)</f>
        <v>42613</v>
      </c>
      <c r="D5" s="35">
        <f>ROUND(C5/B5*100,1)</f>
        <v>108.5</v>
      </c>
      <c r="E5" s="19">
        <f>SUM(E6:E14)</f>
        <v>1697</v>
      </c>
      <c r="F5" s="19">
        <f>SUM(F6:F14)</f>
        <v>2227</v>
      </c>
      <c r="G5" s="54">
        <f>ROUND(F5/E5*100,1)</f>
        <v>131.2</v>
      </c>
      <c r="I5" s="20"/>
    </row>
    <row r="6" spans="1:13" ht="57.75" customHeight="1">
      <c r="A6" s="55" t="s">
        <v>32</v>
      </c>
      <c r="B6" s="21">
        <v>2054</v>
      </c>
      <c r="C6" s="102">
        <v>2317</v>
      </c>
      <c r="D6" s="35">
        <f aca="true" t="shared" si="0" ref="D6:D14">ROUND(C6/B6*100,1)</f>
        <v>112.8</v>
      </c>
      <c r="E6" s="22">
        <v>87</v>
      </c>
      <c r="F6" s="102">
        <v>129</v>
      </c>
      <c r="G6" s="54">
        <f aca="true" t="shared" si="1" ref="G6:G13">ROUND(F6/E6*100,1)</f>
        <v>148.3</v>
      </c>
      <c r="I6" s="20"/>
      <c r="J6" s="23"/>
      <c r="M6" s="23"/>
    </row>
    <row r="7" spans="1:13" ht="35.25" customHeight="1">
      <c r="A7" s="55" t="s">
        <v>3</v>
      </c>
      <c r="B7" s="21">
        <v>3000</v>
      </c>
      <c r="C7" s="102">
        <v>3591</v>
      </c>
      <c r="D7" s="35">
        <f t="shared" si="0"/>
        <v>119.7</v>
      </c>
      <c r="E7" s="21">
        <v>151</v>
      </c>
      <c r="F7" s="102">
        <v>198</v>
      </c>
      <c r="G7" s="54">
        <f t="shared" si="1"/>
        <v>131.1</v>
      </c>
      <c r="I7" s="20"/>
      <c r="J7" s="23"/>
      <c r="M7" s="23"/>
    </row>
    <row r="8" spans="1:13" s="13" customFormat="1" ht="25.5" customHeight="1">
      <c r="A8" s="55" t="s">
        <v>2</v>
      </c>
      <c r="B8" s="21">
        <v>3447</v>
      </c>
      <c r="C8" s="79">
        <v>4142</v>
      </c>
      <c r="D8" s="35">
        <f t="shared" si="0"/>
        <v>120.2</v>
      </c>
      <c r="E8" s="91">
        <v>134</v>
      </c>
      <c r="F8" s="79">
        <v>223</v>
      </c>
      <c r="G8" s="54">
        <f t="shared" si="1"/>
        <v>166.4</v>
      </c>
      <c r="H8" s="5"/>
      <c r="I8" s="20"/>
      <c r="J8" s="23"/>
      <c r="K8" s="5"/>
      <c r="M8" s="23"/>
    </row>
    <row r="9" spans="1:13" ht="36.75" customHeight="1">
      <c r="A9" s="55" t="s">
        <v>1</v>
      </c>
      <c r="B9" s="21">
        <v>1642</v>
      </c>
      <c r="C9" s="79">
        <v>1743</v>
      </c>
      <c r="D9" s="77">
        <f t="shared" si="0"/>
        <v>106.2</v>
      </c>
      <c r="E9" s="21">
        <v>63</v>
      </c>
      <c r="F9" s="128">
        <v>70</v>
      </c>
      <c r="G9" s="54">
        <f t="shared" si="1"/>
        <v>111.1</v>
      </c>
      <c r="I9" s="20"/>
      <c r="J9" s="23"/>
      <c r="M9" s="23"/>
    </row>
    <row r="10" spans="1:13" ht="35.25" customHeight="1">
      <c r="A10" s="55" t="s">
        <v>4</v>
      </c>
      <c r="B10" s="21">
        <v>6885</v>
      </c>
      <c r="C10" s="79">
        <v>6810</v>
      </c>
      <c r="D10" s="35">
        <f t="shared" si="0"/>
        <v>98.9</v>
      </c>
      <c r="E10" s="92">
        <v>206</v>
      </c>
      <c r="F10" s="79">
        <v>261</v>
      </c>
      <c r="G10" s="54">
        <f t="shared" si="1"/>
        <v>126.7</v>
      </c>
      <c r="I10" s="20"/>
      <c r="J10" s="23"/>
      <c r="M10" s="23"/>
    </row>
    <row r="11" spans="1:13" ht="59.25" customHeight="1">
      <c r="A11" s="55" t="s">
        <v>28</v>
      </c>
      <c r="B11" s="21">
        <v>648</v>
      </c>
      <c r="C11" s="79">
        <v>748</v>
      </c>
      <c r="D11" s="35">
        <f t="shared" si="0"/>
        <v>115.4</v>
      </c>
      <c r="E11" s="21">
        <v>14</v>
      </c>
      <c r="F11" s="79">
        <v>33</v>
      </c>
      <c r="G11" s="54">
        <f t="shared" si="1"/>
        <v>235.7</v>
      </c>
      <c r="I11" s="20"/>
      <c r="J11" s="23"/>
      <c r="M11" s="23"/>
    </row>
    <row r="12" spans="1:20" ht="38.25" customHeight="1">
      <c r="A12" s="55" t="s">
        <v>5</v>
      </c>
      <c r="B12" s="21">
        <v>5247</v>
      </c>
      <c r="C12" s="79">
        <v>5867</v>
      </c>
      <c r="D12" s="35">
        <f t="shared" si="0"/>
        <v>111.8</v>
      </c>
      <c r="E12" s="21">
        <v>343</v>
      </c>
      <c r="F12" s="79">
        <v>493</v>
      </c>
      <c r="G12" s="54">
        <f t="shared" si="1"/>
        <v>143.7</v>
      </c>
      <c r="I12" s="20"/>
      <c r="J12" s="23"/>
      <c r="M12" s="23"/>
      <c r="T12" s="7"/>
    </row>
    <row r="13" spans="1:20" ht="79.5" customHeight="1">
      <c r="A13" s="55" t="s">
        <v>6</v>
      </c>
      <c r="B13" s="21">
        <v>9242</v>
      </c>
      <c r="C13" s="79">
        <v>9427</v>
      </c>
      <c r="D13" s="35">
        <f t="shared" si="0"/>
        <v>102</v>
      </c>
      <c r="E13" s="21">
        <v>469</v>
      </c>
      <c r="F13" s="79">
        <v>550</v>
      </c>
      <c r="G13" s="54">
        <f t="shared" si="1"/>
        <v>117.3</v>
      </c>
      <c r="I13" s="20"/>
      <c r="J13" s="23"/>
      <c r="M13" s="23"/>
      <c r="T13" s="7"/>
    </row>
    <row r="14" spans="1:20" ht="43.5" customHeight="1" thickBot="1">
      <c r="A14" s="56" t="s">
        <v>33</v>
      </c>
      <c r="B14" s="57">
        <v>7101</v>
      </c>
      <c r="C14" s="132">
        <v>7968</v>
      </c>
      <c r="D14" s="58">
        <f t="shared" si="0"/>
        <v>112.2</v>
      </c>
      <c r="E14" s="57">
        <v>230</v>
      </c>
      <c r="F14" s="132">
        <v>270</v>
      </c>
      <c r="G14" s="59">
        <f>ROUND(F14/E14*100,1)</f>
        <v>117.4</v>
      </c>
      <c r="I14" s="20"/>
      <c r="J14" s="23"/>
      <c r="M14" s="23"/>
      <c r="T14" s="7"/>
    </row>
    <row r="15" spans="1:20" ht="18.75">
      <c r="A15" s="100"/>
      <c r="B15" s="6"/>
      <c r="C15" s="6"/>
      <c r="D15" s="6"/>
      <c r="E15" s="6"/>
      <c r="F15" s="6"/>
      <c r="T15" s="7"/>
    </row>
    <row r="16" spans="1:20" ht="18.75">
      <c r="A16" s="100"/>
      <c r="B16" s="6"/>
      <c r="C16" s="6"/>
      <c r="D16" s="6"/>
      <c r="E16" s="6"/>
      <c r="F16" s="6"/>
      <c r="T16" s="7"/>
    </row>
    <row r="17" ht="18.75">
      <c r="T17" s="7"/>
    </row>
    <row r="18" ht="18.75">
      <c r="T18" s="7"/>
    </row>
    <row r="19" ht="18.75">
      <c r="T19" s="7"/>
    </row>
    <row r="20" ht="18.75">
      <c r="T20" s="7"/>
    </row>
  </sheetData>
  <sheetProtection/>
  <mergeCells count="2">
    <mergeCell ref="A1:G1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8"/>
  <sheetViews>
    <sheetView view="pageBreakPreview" zoomScaleSheetLayoutView="100" zoomScalePageLayoutView="0" workbookViewId="0" topLeftCell="A25">
      <selection activeCell="H29" sqref="H29"/>
    </sheetView>
  </sheetViews>
  <sheetFormatPr defaultColWidth="9.140625" defaultRowHeight="15"/>
  <cols>
    <col min="1" max="1" width="3.140625" style="43" customWidth="1"/>
    <col min="2" max="2" width="25.421875" style="47" customWidth="1"/>
    <col min="3" max="3" width="10.00390625" style="40" customWidth="1"/>
    <col min="4" max="4" width="13.00390625" style="40" customWidth="1"/>
    <col min="5" max="6" width="12.421875" style="40" customWidth="1"/>
    <col min="7" max="7" width="14.7109375" style="40" customWidth="1"/>
    <col min="8" max="16384" width="9.140625" style="40" customWidth="1"/>
  </cols>
  <sheetData>
    <row r="1" spans="1:7" s="44" customFormat="1" ht="41.25" customHeight="1">
      <c r="A1" s="43"/>
      <c r="B1" s="137" t="s">
        <v>54</v>
      </c>
      <c r="C1" s="137"/>
      <c r="D1" s="137"/>
      <c r="E1" s="137"/>
      <c r="F1" s="137"/>
      <c r="G1" s="137"/>
    </row>
    <row r="2" spans="1:7" s="44" customFormat="1" ht="20.25">
      <c r="A2" s="43"/>
      <c r="B2" s="42"/>
      <c r="C2" s="137" t="s">
        <v>40</v>
      </c>
      <c r="D2" s="137"/>
      <c r="E2" s="137"/>
      <c r="F2" s="42"/>
      <c r="G2" s="42"/>
    </row>
    <row r="3" ht="10.5" customHeight="1" thickBot="1"/>
    <row r="4" spans="1:7" s="43" customFormat="1" ht="18.75" customHeight="1">
      <c r="A4" s="138"/>
      <c r="B4" s="140" t="s">
        <v>41</v>
      </c>
      <c r="C4" s="142" t="s">
        <v>42</v>
      </c>
      <c r="D4" s="142" t="s">
        <v>43</v>
      </c>
      <c r="E4" s="142" t="s">
        <v>44</v>
      </c>
      <c r="F4" s="144" t="s">
        <v>128</v>
      </c>
      <c r="G4" s="145"/>
    </row>
    <row r="5" spans="1:7" s="43" customFormat="1" ht="18.75" customHeight="1">
      <c r="A5" s="139"/>
      <c r="B5" s="141"/>
      <c r="C5" s="143"/>
      <c r="D5" s="143"/>
      <c r="E5" s="143"/>
      <c r="F5" s="143" t="s">
        <v>42</v>
      </c>
      <c r="G5" s="146" t="s">
        <v>43</v>
      </c>
    </row>
    <row r="6" spans="1:7" s="43" customFormat="1" ht="58.5" customHeight="1">
      <c r="A6" s="139"/>
      <c r="B6" s="141"/>
      <c r="C6" s="143"/>
      <c r="D6" s="143"/>
      <c r="E6" s="143"/>
      <c r="F6" s="143"/>
      <c r="G6" s="146"/>
    </row>
    <row r="7" spans="1:7" ht="13.5" customHeight="1">
      <c r="A7" s="67" t="s">
        <v>45</v>
      </c>
      <c r="B7" s="45" t="s">
        <v>0</v>
      </c>
      <c r="C7" s="41">
        <v>1</v>
      </c>
      <c r="D7" s="41">
        <v>3</v>
      </c>
      <c r="E7" s="41">
        <v>4</v>
      </c>
      <c r="F7" s="41">
        <v>5</v>
      </c>
      <c r="G7" s="72">
        <v>6</v>
      </c>
    </row>
    <row r="8" spans="1:7" ht="21.75" customHeight="1">
      <c r="A8" s="78">
        <v>1</v>
      </c>
      <c r="B8" s="114" t="s">
        <v>73</v>
      </c>
      <c r="C8" s="88">
        <v>3012</v>
      </c>
      <c r="D8" s="88">
        <v>3261</v>
      </c>
      <c r="E8" s="96">
        <f>C8-D8</f>
        <v>-249</v>
      </c>
      <c r="F8" s="88">
        <v>41</v>
      </c>
      <c r="G8" s="88">
        <v>946</v>
      </c>
    </row>
    <row r="9" spans="1:7" ht="34.5" customHeight="1">
      <c r="A9" s="73">
        <v>2</v>
      </c>
      <c r="B9" s="114" t="s">
        <v>72</v>
      </c>
      <c r="C9" s="88">
        <v>2354</v>
      </c>
      <c r="D9" s="88">
        <v>2241</v>
      </c>
      <c r="E9" s="96">
        <f aca="true" t="shared" si="0" ref="E9:E57">C9-D9</f>
        <v>113</v>
      </c>
      <c r="F9" s="88">
        <v>62</v>
      </c>
      <c r="G9" s="88">
        <v>518</v>
      </c>
    </row>
    <row r="10" spans="1:7" s="46" customFormat="1" ht="30.75" customHeight="1">
      <c r="A10" s="73">
        <v>3</v>
      </c>
      <c r="B10" s="114" t="s">
        <v>61</v>
      </c>
      <c r="C10" s="88">
        <v>2107</v>
      </c>
      <c r="D10" s="88">
        <v>2212</v>
      </c>
      <c r="E10" s="96">
        <f t="shared" si="0"/>
        <v>-105</v>
      </c>
      <c r="F10" s="88">
        <v>7</v>
      </c>
      <c r="G10" s="88">
        <v>290</v>
      </c>
    </row>
    <row r="11" spans="1:7" s="46" customFormat="1" ht="31.5">
      <c r="A11" s="73">
        <v>4</v>
      </c>
      <c r="B11" s="114" t="s">
        <v>74</v>
      </c>
      <c r="C11" s="88">
        <v>1620</v>
      </c>
      <c r="D11" s="88">
        <v>2094</v>
      </c>
      <c r="E11" s="96">
        <f t="shared" si="0"/>
        <v>-474</v>
      </c>
      <c r="F11" s="88">
        <v>85</v>
      </c>
      <c r="G11" s="88">
        <v>685</v>
      </c>
    </row>
    <row r="12" spans="1:7" s="46" customFormat="1" ht="31.5">
      <c r="A12" s="73">
        <v>5</v>
      </c>
      <c r="B12" s="114" t="s">
        <v>78</v>
      </c>
      <c r="C12" s="115">
        <v>1015</v>
      </c>
      <c r="D12" s="88">
        <v>1391</v>
      </c>
      <c r="E12" s="96">
        <f t="shared" si="0"/>
        <v>-376</v>
      </c>
      <c r="F12" s="88">
        <v>30</v>
      </c>
      <c r="G12" s="88">
        <v>463</v>
      </c>
    </row>
    <row r="13" spans="1:7" s="46" customFormat="1" ht="31.5">
      <c r="A13" s="73">
        <v>6</v>
      </c>
      <c r="B13" s="114" t="s">
        <v>76</v>
      </c>
      <c r="C13" s="88">
        <v>994</v>
      </c>
      <c r="D13" s="88">
        <v>1158</v>
      </c>
      <c r="E13" s="96">
        <f t="shared" si="0"/>
        <v>-164</v>
      </c>
      <c r="F13" s="88">
        <v>35</v>
      </c>
      <c r="G13" s="88">
        <v>447</v>
      </c>
    </row>
    <row r="14" spans="1:7" s="46" customFormat="1" ht="18.75">
      <c r="A14" s="73">
        <v>7</v>
      </c>
      <c r="B14" s="114" t="s">
        <v>75</v>
      </c>
      <c r="C14" s="88">
        <v>958</v>
      </c>
      <c r="D14" s="88">
        <v>1383</v>
      </c>
      <c r="E14" s="96">
        <f t="shared" si="0"/>
        <v>-425</v>
      </c>
      <c r="F14" s="88">
        <v>23</v>
      </c>
      <c r="G14" s="88">
        <v>465</v>
      </c>
    </row>
    <row r="15" spans="1:7" s="46" customFormat="1" ht="18.75">
      <c r="A15" s="78">
        <v>8</v>
      </c>
      <c r="B15" s="114" t="s">
        <v>77</v>
      </c>
      <c r="C15" s="88">
        <v>950</v>
      </c>
      <c r="D15" s="88">
        <v>1116</v>
      </c>
      <c r="E15" s="96">
        <f>C15-D15</f>
        <v>-166</v>
      </c>
      <c r="F15" s="88">
        <v>47</v>
      </c>
      <c r="G15" s="88">
        <v>412</v>
      </c>
    </row>
    <row r="16" spans="1:7" s="46" customFormat="1" ht="18.75">
      <c r="A16" s="73">
        <v>9</v>
      </c>
      <c r="B16" s="114" t="s">
        <v>79</v>
      </c>
      <c r="C16" s="88">
        <v>912</v>
      </c>
      <c r="D16" s="88">
        <v>972</v>
      </c>
      <c r="E16" s="96">
        <f>C16-D16</f>
        <v>-60</v>
      </c>
      <c r="F16" s="88">
        <v>15</v>
      </c>
      <c r="G16" s="88">
        <v>331</v>
      </c>
    </row>
    <row r="17" spans="1:7" s="46" customFormat="1" ht="18.75">
      <c r="A17" s="73">
        <v>10</v>
      </c>
      <c r="B17" s="114" t="s">
        <v>80</v>
      </c>
      <c r="C17" s="88">
        <v>786</v>
      </c>
      <c r="D17" s="88">
        <v>1413</v>
      </c>
      <c r="E17" s="96">
        <f>C17-D17</f>
        <v>-627</v>
      </c>
      <c r="F17" s="88">
        <v>24</v>
      </c>
      <c r="G17" s="88">
        <v>452</v>
      </c>
    </row>
    <row r="18" spans="1:7" s="46" customFormat="1" ht="18.75">
      <c r="A18" s="73">
        <v>11</v>
      </c>
      <c r="B18" s="114" t="s">
        <v>81</v>
      </c>
      <c r="C18" s="115">
        <v>680</v>
      </c>
      <c r="D18" s="79">
        <v>683</v>
      </c>
      <c r="E18" s="96">
        <f t="shared" si="0"/>
        <v>-3</v>
      </c>
      <c r="F18" s="88">
        <v>49</v>
      </c>
      <c r="G18" s="88">
        <v>183</v>
      </c>
    </row>
    <row r="19" spans="1:7" s="46" customFormat="1" ht="18.75">
      <c r="A19" s="73">
        <v>12</v>
      </c>
      <c r="B19" s="114" t="s">
        <v>82</v>
      </c>
      <c r="C19" s="88">
        <v>553</v>
      </c>
      <c r="D19" s="79">
        <v>608</v>
      </c>
      <c r="E19" s="96">
        <f t="shared" si="0"/>
        <v>-55</v>
      </c>
      <c r="F19" s="88">
        <v>13</v>
      </c>
      <c r="G19" s="88">
        <v>56</v>
      </c>
    </row>
    <row r="20" spans="1:7" s="46" customFormat="1" ht="21.75" customHeight="1">
      <c r="A20" s="73">
        <v>13</v>
      </c>
      <c r="B20" s="114" t="s">
        <v>83</v>
      </c>
      <c r="C20" s="88">
        <v>547</v>
      </c>
      <c r="D20" s="79">
        <v>390</v>
      </c>
      <c r="E20" s="96">
        <f t="shared" si="0"/>
        <v>157</v>
      </c>
      <c r="F20" s="88">
        <v>45</v>
      </c>
      <c r="G20" s="88">
        <v>79</v>
      </c>
    </row>
    <row r="21" spans="1:7" s="46" customFormat="1" ht="51" customHeight="1">
      <c r="A21" s="73">
        <v>14</v>
      </c>
      <c r="B21" s="114" t="s">
        <v>71</v>
      </c>
      <c r="C21" s="115">
        <v>508</v>
      </c>
      <c r="D21" s="79">
        <v>264</v>
      </c>
      <c r="E21" s="96">
        <f t="shared" si="0"/>
        <v>244</v>
      </c>
      <c r="F21" s="88">
        <v>49</v>
      </c>
      <c r="G21" s="88">
        <v>69</v>
      </c>
    </row>
    <row r="22" spans="1:7" s="46" customFormat="1" ht="48" customHeight="1">
      <c r="A22" s="78">
        <v>15</v>
      </c>
      <c r="B22" s="114" t="s">
        <v>70</v>
      </c>
      <c r="C22" s="115">
        <v>496</v>
      </c>
      <c r="D22" s="79">
        <v>432</v>
      </c>
      <c r="E22" s="96">
        <f>C22-D22</f>
        <v>64</v>
      </c>
      <c r="F22" s="88">
        <v>20</v>
      </c>
      <c r="G22" s="88">
        <v>172</v>
      </c>
    </row>
    <row r="23" spans="1:7" s="46" customFormat="1" ht="18.75" customHeight="1">
      <c r="A23" s="73">
        <v>16</v>
      </c>
      <c r="B23" s="114" t="s">
        <v>84</v>
      </c>
      <c r="C23" s="88">
        <v>490</v>
      </c>
      <c r="D23" s="79">
        <v>368</v>
      </c>
      <c r="E23" s="96">
        <f t="shared" si="0"/>
        <v>122</v>
      </c>
      <c r="F23" s="88">
        <v>33</v>
      </c>
      <c r="G23" s="88">
        <v>116</v>
      </c>
    </row>
    <row r="24" spans="1:7" s="46" customFormat="1" ht="19.5" customHeight="1">
      <c r="A24" s="73">
        <v>17</v>
      </c>
      <c r="B24" s="114" t="s">
        <v>85</v>
      </c>
      <c r="C24" s="88">
        <v>485</v>
      </c>
      <c r="D24" s="79">
        <v>311</v>
      </c>
      <c r="E24" s="96">
        <f t="shared" si="0"/>
        <v>174</v>
      </c>
      <c r="F24" s="88">
        <v>11</v>
      </c>
      <c r="G24" s="88">
        <v>95</v>
      </c>
    </row>
    <row r="25" spans="1:7" s="46" customFormat="1" ht="20.25" customHeight="1">
      <c r="A25" s="73">
        <v>18</v>
      </c>
      <c r="B25" s="114" t="s">
        <v>62</v>
      </c>
      <c r="C25" s="88">
        <v>473</v>
      </c>
      <c r="D25" s="79">
        <v>354</v>
      </c>
      <c r="E25" s="96">
        <f t="shared" si="0"/>
        <v>119</v>
      </c>
      <c r="F25" s="88">
        <v>36</v>
      </c>
      <c r="G25" s="88">
        <v>75</v>
      </c>
    </row>
    <row r="26" spans="1:7" s="46" customFormat="1" ht="18.75">
      <c r="A26" s="73">
        <v>19</v>
      </c>
      <c r="B26" s="114" t="s">
        <v>88</v>
      </c>
      <c r="C26" s="88">
        <v>469</v>
      </c>
      <c r="D26" s="79">
        <v>311</v>
      </c>
      <c r="E26" s="96">
        <f t="shared" si="0"/>
        <v>158</v>
      </c>
      <c r="F26" s="88">
        <v>25</v>
      </c>
      <c r="G26" s="88">
        <v>118</v>
      </c>
    </row>
    <row r="27" spans="1:7" s="46" customFormat="1" ht="18.75" customHeight="1">
      <c r="A27" s="73">
        <v>20</v>
      </c>
      <c r="B27" s="114" t="s">
        <v>87</v>
      </c>
      <c r="C27" s="88">
        <v>451</v>
      </c>
      <c r="D27" s="79">
        <v>211</v>
      </c>
      <c r="E27" s="96">
        <f t="shared" si="0"/>
        <v>240</v>
      </c>
      <c r="F27" s="88">
        <v>19</v>
      </c>
      <c r="G27" s="88">
        <v>67</v>
      </c>
    </row>
    <row r="28" spans="1:7" s="46" customFormat="1" ht="18.75" customHeight="1">
      <c r="A28" s="73">
        <v>21</v>
      </c>
      <c r="B28" s="114" t="s">
        <v>129</v>
      </c>
      <c r="C28" s="88">
        <v>417</v>
      </c>
      <c r="D28" s="79">
        <v>444</v>
      </c>
      <c r="E28" s="96">
        <f t="shared" si="0"/>
        <v>-27</v>
      </c>
      <c r="F28" s="88">
        <v>192</v>
      </c>
      <c r="G28" s="88">
        <v>196</v>
      </c>
    </row>
    <row r="29" spans="1:7" s="46" customFormat="1" ht="18.75">
      <c r="A29" s="78">
        <v>22</v>
      </c>
      <c r="B29" s="114" t="s">
        <v>69</v>
      </c>
      <c r="C29" s="88">
        <v>383</v>
      </c>
      <c r="D29" s="79">
        <v>615</v>
      </c>
      <c r="E29" s="96">
        <f t="shared" si="0"/>
        <v>-232</v>
      </c>
      <c r="F29" s="88">
        <v>24</v>
      </c>
      <c r="G29" s="88">
        <v>216</v>
      </c>
    </row>
    <row r="30" spans="1:7" s="46" customFormat="1" ht="18.75">
      <c r="A30" s="73">
        <v>23</v>
      </c>
      <c r="B30" s="114" t="s">
        <v>86</v>
      </c>
      <c r="C30" s="88">
        <v>346</v>
      </c>
      <c r="D30" s="79">
        <v>399</v>
      </c>
      <c r="E30" s="96">
        <f>C30-D30</f>
        <v>-53</v>
      </c>
      <c r="F30" s="88">
        <v>13</v>
      </c>
      <c r="G30" s="88">
        <v>134</v>
      </c>
    </row>
    <row r="31" spans="1:7" s="46" customFormat="1" ht="18.75">
      <c r="A31" s="73">
        <v>24</v>
      </c>
      <c r="B31" s="114" t="s">
        <v>68</v>
      </c>
      <c r="C31" s="88">
        <v>319</v>
      </c>
      <c r="D31" s="79">
        <v>53</v>
      </c>
      <c r="E31" s="96">
        <f t="shared" si="0"/>
        <v>266</v>
      </c>
      <c r="F31" s="88">
        <v>22</v>
      </c>
      <c r="G31" s="88">
        <v>10</v>
      </c>
    </row>
    <row r="32" spans="1:7" s="46" customFormat="1" ht="18.75" customHeight="1">
      <c r="A32" s="73">
        <v>25</v>
      </c>
      <c r="B32" s="114" t="s">
        <v>93</v>
      </c>
      <c r="C32" s="88">
        <v>301</v>
      </c>
      <c r="D32" s="79">
        <v>236</v>
      </c>
      <c r="E32" s="96">
        <f aca="true" t="shared" si="1" ref="E32:E38">C32-D32</f>
        <v>65</v>
      </c>
      <c r="F32" s="88">
        <v>12</v>
      </c>
      <c r="G32" s="88">
        <v>70</v>
      </c>
    </row>
    <row r="33" spans="1:7" s="46" customFormat="1" ht="18.75" customHeight="1">
      <c r="A33" s="73">
        <v>26</v>
      </c>
      <c r="B33" s="114" t="s">
        <v>92</v>
      </c>
      <c r="C33" s="88">
        <v>297</v>
      </c>
      <c r="D33" s="79">
        <v>241</v>
      </c>
      <c r="E33" s="96">
        <f t="shared" si="1"/>
        <v>56</v>
      </c>
      <c r="F33" s="88">
        <v>18</v>
      </c>
      <c r="G33" s="88">
        <v>72</v>
      </c>
    </row>
    <row r="34" spans="1:7" s="46" customFormat="1" ht="18.75">
      <c r="A34" s="73">
        <v>27</v>
      </c>
      <c r="B34" s="114" t="s">
        <v>90</v>
      </c>
      <c r="C34" s="88">
        <v>277</v>
      </c>
      <c r="D34" s="79">
        <v>396</v>
      </c>
      <c r="E34" s="96">
        <f t="shared" si="1"/>
        <v>-119</v>
      </c>
      <c r="F34" s="88">
        <v>8</v>
      </c>
      <c r="G34" s="88">
        <v>140</v>
      </c>
    </row>
    <row r="35" spans="1:7" s="46" customFormat="1" ht="18.75">
      <c r="A35" s="73">
        <v>28</v>
      </c>
      <c r="B35" s="114" t="s">
        <v>89</v>
      </c>
      <c r="C35" s="88">
        <v>260</v>
      </c>
      <c r="D35" s="79">
        <v>491</v>
      </c>
      <c r="E35" s="96">
        <f t="shared" si="1"/>
        <v>-231</v>
      </c>
      <c r="F35" s="88">
        <v>4</v>
      </c>
      <c r="G35" s="88">
        <v>203</v>
      </c>
    </row>
    <row r="36" spans="1:7" s="46" customFormat="1" ht="18.75">
      <c r="A36" s="78">
        <v>29</v>
      </c>
      <c r="B36" s="114" t="s">
        <v>91</v>
      </c>
      <c r="C36" s="88">
        <v>259</v>
      </c>
      <c r="D36" s="79">
        <v>391</v>
      </c>
      <c r="E36" s="96">
        <f t="shared" si="1"/>
        <v>-132</v>
      </c>
      <c r="F36" s="88">
        <v>8</v>
      </c>
      <c r="G36" s="88">
        <v>148</v>
      </c>
    </row>
    <row r="37" spans="1:7" s="46" customFormat="1" ht="18.75" customHeight="1">
      <c r="A37" s="73">
        <v>30</v>
      </c>
      <c r="B37" s="114" t="s">
        <v>94</v>
      </c>
      <c r="C37" s="88">
        <v>255</v>
      </c>
      <c r="D37" s="79">
        <v>170</v>
      </c>
      <c r="E37" s="96">
        <f t="shared" si="1"/>
        <v>85</v>
      </c>
      <c r="F37" s="88">
        <v>9</v>
      </c>
      <c r="G37" s="88">
        <v>56</v>
      </c>
    </row>
    <row r="38" spans="1:7" s="46" customFormat="1" ht="18.75">
      <c r="A38" s="73">
        <v>31</v>
      </c>
      <c r="B38" s="114" t="s">
        <v>95</v>
      </c>
      <c r="C38" s="88">
        <v>245</v>
      </c>
      <c r="D38" s="79">
        <v>334</v>
      </c>
      <c r="E38" s="96">
        <f t="shared" si="1"/>
        <v>-89</v>
      </c>
      <c r="F38" s="88">
        <v>10</v>
      </c>
      <c r="G38" s="88">
        <v>105</v>
      </c>
    </row>
    <row r="39" spans="1:7" s="46" customFormat="1" ht="21" customHeight="1">
      <c r="A39" s="73">
        <v>32</v>
      </c>
      <c r="B39" s="114" t="s">
        <v>96</v>
      </c>
      <c r="C39" s="115">
        <v>243</v>
      </c>
      <c r="D39" s="79">
        <v>128</v>
      </c>
      <c r="E39" s="96">
        <f t="shared" si="0"/>
        <v>115</v>
      </c>
      <c r="F39" s="88">
        <v>28</v>
      </c>
      <c r="G39" s="88">
        <v>25</v>
      </c>
    </row>
    <row r="40" spans="1:7" s="46" customFormat="1" ht="18.75">
      <c r="A40" s="73">
        <v>33</v>
      </c>
      <c r="B40" s="114" t="s">
        <v>97</v>
      </c>
      <c r="C40" s="115">
        <v>237</v>
      </c>
      <c r="D40" s="79">
        <v>387</v>
      </c>
      <c r="E40" s="96">
        <f t="shared" si="0"/>
        <v>-150</v>
      </c>
      <c r="F40" s="88">
        <v>10</v>
      </c>
      <c r="G40" s="88">
        <v>129</v>
      </c>
    </row>
    <row r="41" spans="1:7" s="46" customFormat="1" ht="33.75" customHeight="1">
      <c r="A41" s="73">
        <v>34</v>
      </c>
      <c r="B41" s="114" t="s">
        <v>106</v>
      </c>
      <c r="C41" s="115">
        <v>233</v>
      </c>
      <c r="D41" s="79">
        <v>235</v>
      </c>
      <c r="E41" s="96">
        <f t="shared" si="0"/>
        <v>-2</v>
      </c>
      <c r="F41" s="88">
        <v>12</v>
      </c>
      <c r="G41" s="88">
        <v>101</v>
      </c>
    </row>
    <row r="42" spans="1:7" s="46" customFormat="1" ht="31.5">
      <c r="A42" s="73">
        <v>35</v>
      </c>
      <c r="B42" s="114" t="s">
        <v>107</v>
      </c>
      <c r="C42" s="115">
        <v>229</v>
      </c>
      <c r="D42" s="79">
        <v>346</v>
      </c>
      <c r="E42" s="96">
        <f t="shared" si="0"/>
        <v>-117</v>
      </c>
      <c r="F42" s="88">
        <v>18</v>
      </c>
      <c r="G42" s="88">
        <v>122</v>
      </c>
    </row>
    <row r="43" spans="1:7" s="46" customFormat="1" ht="18.75">
      <c r="A43" s="78">
        <v>36</v>
      </c>
      <c r="B43" s="114" t="s">
        <v>108</v>
      </c>
      <c r="C43" s="88">
        <v>211</v>
      </c>
      <c r="D43" s="79">
        <v>169</v>
      </c>
      <c r="E43" s="96">
        <f t="shared" si="0"/>
        <v>42</v>
      </c>
      <c r="F43" s="88">
        <v>17</v>
      </c>
      <c r="G43" s="88">
        <v>45</v>
      </c>
    </row>
    <row r="44" spans="1:7" s="46" customFormat="1" ht="32.25" customHeight="1">
      <c r="A44" s="73">
        <v>37</v>
      </c>
      <c r="B44" s="114" t="s">
        <v>98</v>
      </c>
      <c r="C44" s="88">
        <v>205</v>
      </c>
      <c r="D44" s="79">
        <v>436</v>
      </c>
      <c r="E44" s="96">
        <f t="shared" si="0"/>
        <v>-231</v>
      </c>
      <c r="F44" s="88">
        <v>9</v>
      </c>
      <c r="G44" s="88">
        <v>147</v>
      </c>
    </row>
    <row r="45" spans="1:7" s="46" customFormat="1" ht="49.5" customHeight="1">
      <c r="A45" s="73">
        <v>38</v>
      </c>
      <c r="B45" s="114" t="s">
        <v>110</v>
      </c>
      <c r="C45" s="88">
        <v>201</v>
      </c>
      <c r="D45" s="79">
        <v>146</v>
      </c>
      <c r="E45" s="96">
        <f>C45-D45</f>
        <v>55</v>
      </c>
      <c r="F45" s="88">
        <v>14</v>
      </c>
      <c r="G45" s="88">
        <v>39</v>
      </c>
    </row>
    <row r="46" spans="1:7" s="46" customFormat="1" ht="18.75" customHeight="1">
      <c r="A46" s="73">
        <v>39</v>
      </c>
      <c r="B46" s="114" t="s">
        <v>113</v>
      </c>
      <c r="C46" s="88">
        <v>193</v>
      </c>
      <c r="D46" s="79">
        <v>176</v>
      </c>
      <c r="E46" s="96">
        <f>C46-D46</f>
        <v>17</v>
      </c>
      <c r="F46" s="88">
        <v>11</v>
      </c>
      <c r="G46" s="88">
        <v>63</v>
      </c>
    </row>
    <row r="47" spans="1:7" s="46" customFormat="1" ht="18.75" customHeight="1">
      <c r="A47" s="73">
        <v>40</v>
      </c>
      <c r="B47" s="114" t="s">
        <v>67</v>
      </c>
      <c r="C47" s="88">
        <v>185</v>
      </c>
      <c r="D47" s="79">
        <v>397</v>
      </c>
      <c r="E47" s="96">
        <f t="shared" si="0"/>
        <v>-212</v>
      </c>
      <c r="F47" s="88">
        <v>1</v>
      </c>
      <c r="G47" s="88">
        <v>159</v>
      </c>
    </row>
    <row r="48" spans="1:7" s="46" customFormat="1" ht="32.25">
      <c r="A48" s="73">
        <v>41</v>
      </c>
      <c r="B48" s="117" t="s">
        <v>99</v>
      </c>
      <c r="C48" s="116">
        <v>183</v>
      </c>
      <c r="D48" s="79">
        <v>178</v>
      </c>
      <c r="E48" s="96">
        <f t="shared" si="0"/>
        <v>5</v>
      </c>
      <c r="F48" s="116">
        <v>6</v>
      </c>
      <c r="G48" s="116">
        <v>66</v>
      </c>
    </row>
    <row r="49" spans="1:7" s="46" customFormat="1" ht="48">
      <c r="A49" s="73">
        <v>42</v>
      </c>
      <c r="B49" s="118" t="s">
        <v>109</v>
      </c>
      <c r="C49" s="116">
        <v>168</v>
      </c>
      <c r="D49" s="79">
        <v>144</v>
      </c>
      <c r="E49" s="96">
        <f t="shared" si="0"/>
        <v>24</v>
      </c>
      <c r="F49" s="116">
        <v>0</v>
      </c>
      <c r="G49" s="116">
        <v>22</v>
      </c>
    </row>
    <row r="50" spans="1:7" s="46" customFormat="1" ht="18.75">
      <c r="A50" s="78">
        <v>43</v>
      </c>
      <c r="B50" s="114" t="s">
        <v>111</v>
      </c>
      <c r="C50" s="88">
        <v>161</v>
      </c>
      <c r="D50" s="79">
        <v>313</v>
      </c>
      <c r="E50" s="96">
        <f t="shared" si="0"/>
        <v>-152</v>
      </c>
      <c r="F50" s="88">
        <v>7</v>
      </c>
      <c r="G50" s="88">
        <v>133</v>
      </c>
    </row>
    <row r="51" spans="1:7" s="46" customFormat="1" ht="31.5">
      <c r="A51" s="73">
        <v>44</v>
      </c>
      <c r="B51" s="114" t="s">
        <v>101</v>
      </c>
      <c r="C51" s="88">
        <v>149</v>
      </c>
      <c r="D51" s="79">
        <v>322</v>
      </c>
      <c r="E51" s="96">
        <f t="shared" si="0"/>
        <v>-173</v>
      </c>
      <c r="F51" s="88">
        <v>7</v>
      </c>
      <c r="G51" s="88">
        <v>87</v>
      </c>
    </row>
    <row r="52" spans="1:7" s="46" customFormat="1" ht="33" customHeight="1">
      <c r="A52" s="73">
        <v>45</v>
      </c>
      <c r="B52" s="114" t="s">
        <v>103</v>
      </c>
      <c r="C52" s="115">
        <v>148</v>
      </c>
      <c r="D52" s="79">
        <v>204</v>
      </c>
      <c r="E52" s="96">
        <f t="shared" si="0"/>
        <v>-56</v>
      </c>
      <c r="F52" s="88">
        <v>9</v>
      </c>
      <c r="G52" s="88">
        <v>56</v>
      </c>
    </row>
    <row r="53" spans="1:7" s="46" customFormat="1" ht="32.25" customHeight="1">
      <c r="A53" s="73">
        <v>46</v>
      </c>
      <c r="B53" s="114" t="s">
        <v>102</v>
      </c>
      <c r="C53" s="88">
        <v>146</v>
      </c>
      <c r="D53" s="79">
        <v>65</v>
      </c>
      <c r="E53" s="96">
        <f t="shared" si="0"/>
        <v>81</v>
      </c>
      <c r="F53" s="88">
        <v>4</v>
      </c>
      <c r="G53" s="88">
        <v>26</v>
      </c>
    </row>
    <row r="54" spans="1:7" s="46" customFormat="1" ht="30.75" customHeight="1">
      <c r="A54" s="73">
        <v>47</v>
      </c>
      <c r="B54" s="114" t="s">
        <v>100</v>
      </c>
      <c r="C54" s="115">
        <v>146</v>
      </c>
      <c r="D54" s="79">
        <v>176</v>
      </c>
      <c r="E54" s="96">
        <f>C54-D54</f>
        <v>-30</v>
      </c>
      <c r="F54" s="88">
        <v>7</v>
      </c>
      <c r="G54" s="88">
        <v>56</v>
      </c>
    </row>
    <row r="55" spans="1:7" s="46" customFormat="1" ht="18.75">
      <c r="A55" s="73">
        <v>48</v>
      </c>
      <c r="B55" s="114" t="s">
        <v>66</v>
      </c>
      <c r="C55" s="88">
        <v>138</v>
      </c>
      <c r="D55" s="79">
        <v>148</v>
      </c>
      <c r="E55" s="96">
        <f t="shared" si="0"/>
        <v>-10</v>
      </c>
      <c r="F55" s="88">
        <v>16</v>
      </c>
      <c r="G55" s="88">
        <v>54</v>
      </c>
    </row>
    <row r="56" spans="1:7" ht="31.5">
      <c r="A56" s="73">
        <v>49</v>
      </c>
      <c r="B56" s="114" t="s">
        <v>104</v>
      </c>
      <c r="C56" s="88">
        <v>137</v>
      </c>
      <c r="D56" s="79">
        <v>34</v>
      </c>
      <c r="E56" s="96">
        <f t="shared" si="0"/>
        <v>103</v>
      </c>
      <c r="F56" s="88">
        <v>24</v>
      </c>
      <c r="G56" s="88">
        <v>9</v>
      </c>
    </row>
    <row r="57" spans="1:7" ht="18.75">
      <c r="A57" s="78">
        <v>50</v>
      </c>
      <c r="B57" s="114" t="s">
        <v>105</v>
      </c>
      <c r="C57" s="116">
        <v>130</v>
      </c>
      <c r="D57" s="79">
        <v>198</v>
      </c>
      <c r="E57" s="96">
        <f t="shared" si="0"/>
        <v>-68</v>
      </c>
      <c r="F57" s="116">
        <v>5</v>
      </c>
      <c r="G57" s="116">
        <v>72</v>
      </c>
    </row>
    <row r="58" spans="2:7" ht="15.75">
      <c r="B58" s="40"/>
      <c r="C58" s="124"/>
      <c r="D58" s="124"/>
      <c r="E58" s="124"/>
      <c r="F58" s="124"/>
      <c r="G58" s="124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A55"/>
  <sheetViews>
    <sheetView workbookViewId="0" topLeftCell="A31">
      <selection activeCell="F8" sqref="F8"/>
    </sheetView>
  </sheetViews>
  <sheetFormatPr defaultColWidth="10.28125" defaultRowHeight="15"/>
  <cols>
    <col min="1" max="1" width="4.140625" style="40" customWidth="1"/>
    <col min="2" max="2" width="65.57421875" style="47" customWidth="1"/>
    <col min="3" max="3" width="22.421875" style="64" customWidth="1"/>
    <col min="4" max="229" width="9.140625" style="40" customWidth="1"/>
    <col min="230" max="230" width="4.28125" style="40" customWidth="1"/>
    <col min="231" max="231" width="31.140625" style="40" customWidth="1"/>
    <col min="232" max="234" width="10.00390625" style="40" customWidth="1"/>
    <col min="235" max="16384" width="10.28125" style="40" customWidth="1"/>
  </cols>
  <sheetData>
    <row r="1" spans="1:235" ht="34.5" customHeight="1">
      <c r="A1" s="147" t="s">
        <v>161</v>
      </c>
      <c r="B1" s="147"/>
      <c r="C1" s="147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</row>
    <row r="2" spans="2:235" ht="19.5" customHeight="1">
      <c r="B2" s="147" t="s">
        <v>46</v>
      </c>
      <c r="C2" s="147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</row>
    <row r="3" ht="2.25" customHeight="1" thickBot="1"/>
    <row r="4" spans="1:3" ht="48.75" customHeight="1">
      <c r="A4" s="65" t="s">
        <v>45</v>
      </c>
      <c r="B4" s="66" t="s">
        <v>41</v>
      </c>
      <c r="C4" s="76" t="s">
        <v>47</v>
      </c>
    </row>
    <row r="5" spans="1:235" ht="18.75">
      <c r="A5" s="78">
        <v>1</v>
      </c>
      <c r="B5" s="97" t="s">
        <v>116</v>
      </c>
      <c r="C5" s="98">
        <v>17850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</row>
    <row r="6" spans="1:235" ht="18.75">
      <c r="A6" s="78">
        <v>2</v>
      </c>
      <c r="B6" s="97" t="s">
        <v>115</v>
      </c>
      <c r="C6" s="98">
        <v>17829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</row>
    <row r="7" spans="1:235" ht="18.75">
      <c r="A7" s="78">
        <v>3</v>
      </c>
      <c r="B7" s="97" t="s">
        <v>119</v>
      </c>
      <c r="C7" s="98">
        <v>16850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</row>
    <row r="8" spans="1:235" ht="18.75">
      <c r="A8" s="78">
        <v>4</v>
      </c>
      <c r="B8" s="97" t="s">
        <v>121</v>
      </c>
      <c r="C8" s="98">
        <v>14000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</row>
    <row r="9" spans="1:235" ht="18.75" customHeight="1">
      <c r="A9" s="78">
        <v>5</v>
      </c>
      <c r="B9" s="97" t="s">
        <v>114</v>
      </c>
      <c r="C9" s="98">
        <v>13616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</row>
    <row r="10" spans="1:235" ht="18.75" customHeight="1">
      <c r="A10" s="78">
        <v>6</v>
      </c>
      <c r="B10" s="97" t="s">
        <v>118</v>
      </c>
      <c r="C10" s="98">
        <v>13430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</row>
    <row r="11" spans="1:235" ht="18.75">
      <c r="A11" s="78">
        <v>7</v>
      </c>
      <c r="B11" s="97" t="s">
        <v>130</v>
      </c>
      <c r="C11" s="98">
        <v>13160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</row>
    <row r="12" spans="1:235" ht="18.75">
      <c r="A12" s="78">
        <v>8</v>
      </c>
      <c r="B12" s="97" t="s">
        <v>60</v>
      </c>
      <c r="C12" s="98">
        <v>13000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</row>
    <row r="13" spans="1:235" ht="18.75">
      <c r="A13" s="78">
        <v>9</v>
      </c>
      <c r="B13" s="97" t="s">
        <v>64</v>
      </c>
      <c r="C13" s="98">
        <v>12920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</row>
    <row r="14" spans="1:235" ht="31.5">
      <c r="A14" s="78">
        <v>10</v>
      </c>
      <c r="B14" s="97" t="s">
        <v>112</v>
      </c>
      <c r="C14" s="98">
        <v>12392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</row>
    <row r="15" spans="1:235" ht="18.75">
      <c r="A15" s="78">
        <v>11</v>
      </c>
      <c r="B15" s="97" t="s">
        <v>131</v>
      </c>
      <c r="C15" s="98">
        <v>12000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</row>
    <row r="16" spans="1:235" ht="18.75">
      <c r="A16" s="78">
        <v>12</v>
      </c>
      <c r="B16" s="97" t="s">
        <v>58</v>
      </c>
      <c r="C16" s="98">
        <v>12000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</row>
    <row r="17" spans="1:235" ht="18.75">
      <c r="A17" s="78">
        <v>13</v>
      </c>
      <c r="B17" s="97" t="s">
        <v>51</v>
      </c>
      <c r="C17" s="98">
        <v>11833.33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</row>
    <row r="18" spans="1:235" ht="18.75">
      <c r="A18" s="78">
        <v>14</v>
      </c>
      <c r="B18" s="97" t="s">
        <v>63</v>
      </c>
      <c r="C18" s="98">
        <v>11312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</row>
    <row r="19" spans="1:235" ht="18.75">
      <c r="A19" s="78">
        <v>15</v>
      </c>
      <c r="B19" s="97" t="s">
        <v>59</v>
      </c>
      <c r="C19" s="98">
        <v>11180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</row>
    <row r="20" spans="1:235" ht="18.75">
      <c r="A20" s="78">
        <v>16</v>
      </c>
      <c r="B20" s="97" t="s">
        <v>132</v>
      </c>
      <c r="C20" s="98">
        <v>11180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</row>
    <row r="21" spans="1:235" ht="18.75">
      <c r="A21" s="78">
        <v>17</v>
      </c>
      <c r="B21" s="97" t="s">
        <v>65</v>
      </c>
      <c r="C21" s="98">
        <v>10791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</row>
    <row r="22" spans="1:235" ht="18.75">
      <c r="A22" s="78">
        <v>18</v>
      </c>
      <c r="B22" s="97" t="s">
        <v>117</v>
      </c>
      <c r="C22" s="98">
        <v>10634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</row>
    <row r="23" spans="1:235" ht="18.75">
      <c r="A23" s="78">
        <v>19</v>
      </c>
      <c r="B23" s="97" t="s">
        <v>133</v>
      </c>
      <c r="C23" s="98">
        <v>10500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</row>
    <row r="24" spans="1:235" ht="18.75">
      <c r="A24" s="78">
        <v>20</v>
      </c>
      <c r="B24" s="97" t="s">
        <v>134</v>
      </c>
      <c r="C24" s="98">
        <v>10500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</row>
    <row r="25" spans="1:235" ht="18.75">
      <c r="A25" s="78">
        <v>21</v>
      </c>
      <c r="B25" s="97" t="s">
        <v>53</v>
      </c>
      <c r="C25" s="98">
        <v>10350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</row>
    <row r="26" spans="1:235" ht="18.75">
      <c r="A26" s="78">
        <v>22</v>
      </c>
      <c r="B26" s="97" t="s">
        <v>135</v>
      </c>
      <c r="C26" s="116">
        <v>10000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</row>
    <row r="27" spans="1:235" ht="18.75">
      <c r="A27" s="78">
        <v>23</v>
      </c>
      <c r="B27" s="97" t="s">
        <v>136</v>
      </c>
      <c r="C27" s="98">
        <v>10000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</row>
    <row r="28" spans="1:235" ht="18.75">
      <c r="A28" s="78">
        <v>24</v>
      </c>
      <c r="B28" s="97" t="s">
        <v>137</v>
      </c>
      <c r="C28" s="98">
        <v>10000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</row>
    <row r="29" spans="1:235" ht="18.75">
      <c r="A29" s="78">
        <v>25</v>
      </c>
      <c r="B29" s="97" t="s">
        <v>138</v>
      </c>
      <c r="C29" s="98">
        <v>10000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</row>
    <row r="30" spans="1:235" ht="18.75">
      <c r="A30" s="78">
        <v>26</v>
      </c>
      <c r="B30" s="97" t="s">
        <v>139</v>
      </c>
      <c r="C30" s="98">
        <v>10000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</row>
    <row r="31" spans="1:235" ht="18.75">
      <c r="A31" s="78">
        <v>27</v>
      </c>
      <c r="B31" s="97" t="s">
        <v>156</v>
      </c>
      <c r="C31" s="98">
        <v>10000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</row>
    <row r="32" spans="1:235" ht="18.75">
      <c r="A32" s="78">
        <v>28</v>
      </c>
      <c r="B32" s="97" t="s">
        <v>140</v>
      </c>
      <c r="C32" s="98">
        <v>10000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</row>
    <row r="33" spans="1:235" ht="18.75">
      <c r="A33" s="78">
        <v>29</v>
      </c>
      <c r="B33" s="97" t="s">
        <v>52</v>
      </c>
      <c r="C33" s="98">
        <v>10000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</row>
    <row r="34" spans="1:235" ht="18.75">
      <c r="A34" s="78">
        <v>30</v>
      </c>
      <c r="B34" s="97" t="s">
        <v>57</v>
      </c>
      <c r="C34" s="98">
        <v>10000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</row>
    <row r="35" spans="1:235" ht="18.75">
      <c r="A35" s="78">
        <v>31</v>
      </c>
      <c r="B35" s="97" t="s">
        <v>157</v>
      </c>
      <c r="C35" s="98">
        <v>10000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</row>
    <row r="36" spans="1:235" ht="18.75">
      <c r="A36" s="78">
        <v>32</v>
      </c>
      <c r="B36" s="97" t="s">
        <v>141</v>
      </c>
      <c r="C36" s="98">
        <v>9947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</row>
    <row r="37" spans="1:235" ht="18.75">
      <c r="A37" s="78">
        <v>33</v>
      </c>
      <c r="B37" s="97" t="s">
        <v>142</v>
      </c>
      <c r="C37" s="98">
        <v>9894.17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</row>
    <row r="38" spans="1:235" ht="18.75">
      <c r="A38" s="78">
        <v>34</v>
      </c>
      <c r="B38" s="97" t="s">
        <v>143</v>
      </c>
      <c r="C38" s="98">
        <v>9750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</row>
    <row r="39" spans="1:235" ht="18.75">
      <c r="A39" s="78">
        <v>35</v>
      </c>
      <c r="B39" s="97" t="s">
        <v>144</v>
      </c>
      <c r="C39" s="98">
        <v>9567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</row>
    <row r="40" spans="1:3" ht="31.5">
      <c r="A40" s="78">
        <v>36</v>
      </c>
      <c r="B40" s="97" t="s">
        <v>145</v>
      </c>
      <c r="C40" s="98">
        <v>9021</v>
      </c>
    </row>
    <row r="41" spans="1:3" ht="18.75">
      <c r="A41" s="78">
        <v>37</v>
      </c>
      <c r="B41" s="97" t="s">
        <v>146</v>
      </c>
      <c r="C41" s="98">
        <v>9000</v>
      </c>
    </row>
    <row r="42" spans="1:3" ht="15.75" customHeight="1">
      <c r="A42" s="78">
        <v>38</v>
      </c>
      <c r="B42" s="97" t="s">
        <v>147</v>
      </c>
      <c r="C42" s="98">
        <v>9000</v>
      </c>
    </row>
    <row r="43" spans="1:3" ht="18.75">
      <c r="A43" s="78">
        <v>39</v>
      </c>
      <c r="B43" s="97" t="s">
        <v>148</v>
      </c>
      <c r="C43" s="98">
        <v>9000</v>
      </c>
    </row>
    <row r="44" spans="1:3" ht="18.75">
      <c r="A44" s="78">
        <v>40</v>
      </c>
      <c r="B44" s="97" t="s">
        <v>149</v>
      </c>
      <c r="C44" s="98">
        <v>9000</v>
      </c>
    </row>
    <row r="45" spans="1:3" ht="18.75">
      <c r="A45" s="78">
        <v>41</v>
      </c>
      <c r="B45" s="97" t="s">
        <v>150</v>
      </c>
      <c r="C45" s="98">
        <v>8920.86</v>
      </c>
    </row>
    <row r="46" spans="1:3" ht="18.75">
      <c r="A46" s="78">
        <v>42</v>
      </c>
      <c r="B46" s="97" t="s">
        <v>151</v>
      </c>
      <c r="C46" s="98">
        <v>8750</v>
      </c>
    </row>
    <row r="47" spans="1:3" ht="18.75">
      <c r="A47" s="78">
        <v>43</v>
      </c>
      <c r="B47" s="97" t="s">
        <v>152</v>
      </c>
      <c r="C47" s="98">
        <v>8500</v>
      </c>
    </row>
    <row r="48" spans="1:3" ht="18.75">
      <c r="A48" s="78">
        <v>44</v>
      </c>
      <c r="B48" s="97" t="s">
        <v>153</v>
      </c>
      <c r="C48" s="98">
        <v>8500</v>
      </c>
    </row>
    <row r="49" spans="1:3" ht="18.75">
      <c r="A49" s="78">
        <v>45</v>
      </c>
      <c r="B49" s="97" t="s">
        <v>154</v>
      </c>
      <c r="C49" s="98">
        <v>8400</v>
      </c>
    </row>
    <row r="50" spans="1:3" ht="18.75">
      <c r="A50" s="78">
        <v>46</v>
      </c>
      <c r="B50" s="97" t="s">
        <v>158</v>
      </c>
      <c r="C50" s="98">
        <v>8216</v>
      </c>
    </row>
    <row r="51" spans="1:3" ht="18.75">
      <c r="A51" s="78">
        <v>47</v>
      </c>
      <c r="B51" s="97" t="s">
        <v>159</v>
      </c>
      <c r="C51" s="98">
        <v>8150</v>
      </c>
    </row>
    <row r="52" spans="1:3" ht="18.75">
      <c r="A52" s="78">
        <v>48</v>
      </c>
      <c r="B52" s="97" t="s">
        <v>120</v>
      </c>
      <c r="C52" s="98">
        <v>8129</v>
      </c>
    </row>
    <row r="53" spans="1:3" ht="18.75">
      <c r="A53" s="78">
        <v>49</v>
      </c>
      <c r="B53" s="97" t="s">
        <v>160</v>
      </c>
      <c r="C53" s="98">
        <v>8100</v>
      </c>
    </row>
    <row r="54" spans="1:3" ht="21" customHeight="1">
      <c r="A54" s="78">
        <v>50</v>
      </c>
      <c r="B54" s="97" t="s">
        <v>155</v>
      </c>
      <c r="C54" s="98">
        <v>8017</v>
      </c>
    </row>
    <row r="55" ht="15.75">
      <c r="B55" s="119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"/>
  <sheetViews>
    <sheetView tabSelected="1" view="pageBreakPreview" zoomScale="70" zoomScaleNormal="75" zoomScaleSheetLayoutView="70" workbookViewId="0" topLeftCell="A4">
      <selection activeCell="F26" sqref="F26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7109375" style="5" customWidth="1"/>
    <col min="5" max="5" width="14.57421875" style="5" customWidth="1"/>
    <col min="6" max="6" width="15.421875" style="5" customWidth="1"/>
    <col min="7" max="7" width="12.421875" style="5" customWidth="1"/>
    <col min="8" max="8" width="11.8515625" style="30" customWidth="1"/>
    <col min="9" max="9" width="9.28125" style="5" bestFit="1" customWidth="1"/>
    <col min="10" max="16384" width="8.8515625" style="5" customWidth="1"/>
  </cols>
  <sheetData>
    <row r="1" spans="1:8" s="1" customFormat="1" ht="22.5" customHeight="1">
      <c r="A1" s="135" t="s">
        <v>49</v>
      </c>
      <c r="B1" s="135"/>
      <c r="C1" s="135"/>
      <c r="D1" s="135"/>
      <c r="E1" s="135"/>
      <c r="F1" s="135"/>
      <c r="G1" s="135"/>
      <c r="H1" s="29"/>
    </row>
    <row r="2" spans="1:8" s="1" customFormat="1" ht="22.5" customHeight="1">
      <c r="A2" s="148" t="s">
        <v>35</v>
      </c>
      <c r="B2" s="148"/>
      <c r="C2" s="148"/>
      <c r="D2" s="148"/>
      <c r="E2" s="148"/>
      <c r="F2" s="148"/>
      <c r="G2" s="148"/>
      <c r="H2" s="29"/>
    </row>
    <row r="3" spans="1:8" s="3" customFormat="1" ht="33" customHeight="1" thickBot="1">
      <c r="A3" s="2"/>
      <c r="B3" s="2"/>
      <c r="C3" s="2"/>
      <c r="D3" s="2"/>
      <c r="E3" s="2"/>
      <c r="F3" s="2"/>
      <c r="H3" s="30"/>
    </row>
    <row r="4" spans="1:8" s="3" customFormat="1" ht="66.75" customHeight="1">
      <c r="A4" s="68"/>
      <c r="B4" s="80" t="s">
        <v>162</v>
      </c>
      <c r="C4" s="80" t="s">
        <v>123</v>
      </c>
      <c r="D4" s="80" t="s">
        <v>29</v>
      </c>
      <c r="E4" s="86" t="s">
        <v>124</v>
      </c>
      <c r="F4" s="86" t="s">
        <v>125</v>
      </c>
      <c r="G4" s="70" t="s">
        <v>29</v>
      </c>
      <c r="H4" s="30"/>
    </row>
    <row r="5" spans="1:8" s="3" customFormat="1" ht="28.5" customHeight="1">
      <c r="A5" s="18" t="s">
        <v>55</v>
      </c>
      <c r="B5" s="103">
        <v>58376</v>
      </c>
      <c r="C5" s="103">
        <v>55562</v>
      </c>
      <c r="D5" s="104">
        <f>ROUND(C5/B5*100,1)</f>
        <v>95.2</v>
      </c>
      <c r="E5" s="103">
        <v>17532</v>
      </c>
      <c r="F5" s="103">
        <v>17785</v>
      </c>
      <c r="G5" s="105">
        <f>ROUND(F5/E5*100,1)</f>
        <v>101.4</v>
      </c>
      <c r="H5" s="30"/>
    </row>
    <row r="6" spans="1:9" s="4" customFormat="1" ht="31.5" customHeight="1">
      <c r="A6" s="15" t="s">
        <v>36</v>
      </c>
      <c r="B6" s="106">
        <f>SUM(B8:B26)</f>
        <v>42886</v>
      </c>
      <c r="C6" s="107">
        <f>SUM(C8:C26)</f>
        <v>41179</v>
      </c>
      <c r="D6" s="104">
        <f aca="true" t="shared" si="0" ref="D6:D26">ROUND(C6/B6*100,1)</f>
        <v>96</v>
      </c>
      <c r="E6" s="120">
        <f>SUM(E8:E26)</f>
        <v>13303</v>
      </c>
      <c r="F6" s="108">
        <f>SUM(F8:F26)</f>
        <v>13218</v>
      </c>
      <c r="G6" s="105">
        <f aca="true" t="shared" si="1" ref="G6:G26">ROUND(F6/E6*100,1)</f>
        <v>99.4</v>
      </c>
      <c r="H6" s="30"/>
      <c r="I6" s="31"/>
    </row>
    <row r="7" spans="1:9" s="4" customFormat="1" ht="32.25" customHeight="1">
      <c r="A7" s="109" t="s">
        <v>8</v>
      </c>
      <c r="B7" s="107"/>
      <c r="C7" s="108"/>
      <c r="D7" s="104"/>
      <c r="E7" s="107"/>
      <c r="F7" s="108"/>
      <c r="G7" s="126"/>
      <c r="H7" s="30"/>
      <c r="I7" s="31"/>
    </row>
    <row r="8" spans="1:9" ht="42" customHeight="1">
      <c r="A8" s="32" t="s">
        <v>9</v>
      </c>
      <c r="B8" s="161">
        <v>8621</v>
      </c>
      <c r="C8" s="125">
        <v>8482</v>
      </c>
      <c r="D8" s="104">
        <f t="shared" si="0"/>
        <v>98.4</v>
      </c>
      <c r="E8" s="125">
        <v>1753</v>
      </c>
      <c r="F8" s="125">
        <v>1725</v>
      </c>
      <c r="G8" s="126">
        <f t="shared" si="1"/>
        <v>98.4</v>
      </c>
      <c r="H8" s="33"/>
      <c r="I8" s="31"/>
    </row>
    <row r="9" spans="1:9" ht="39" customHeight="1">
      <c r="A9" s="74" t="s">
        <v>10</v>
      </c>
      <c r="B9" s="161">
        <v>402</v>
      </c>
      <c r="C9" s="125">
        <v>319</v>
      </c>
      <c r="D9" s="104">
        <f t="shared" si="0"/>
        <v>79.4</v>
      </c>
      <c r="E9" s="125">
        <v>116</v>
      </c>
      <c r="F9" s="125">
        <v>108</v>
      </c>
      <c r="G9" s="126">
        <f t="shared" si="1"/>
        <v>93.1</v>
      </c>
      <c r="H9" s="33"/>
      <c r="I9" s="31"/>
    </row>
    <row r="10" spans="1:15" s="13" customFormat="1" ht="28.5" customHeight="1" thickBot="1">
      <c r="A10" s="74" t="s">
        <v>11</v>
      </c>
      <c r="B10" s="161">
        <v>6192</v>
      </c>
      <c r="C10" s="125">
        <v>6115</v>
      </c>
      <c r="D10" s="104">
        <f t="shared" si="0"/>
        <v>98.8</v>
      </c>
      <c r="E10" s="125">
        <v>1892</v>
      </c>
      <c r="F10" s="125">
        <v>1946</v>
      </c>
      <c r="G10" s="126">
        <f t="shared" si="1"/>
        <v>102.9</v>
      </c>
      <c r="H10" s="33"/>
      <c r="I10" s="31"/>
      <c r="J10" s="5"/>
      <c r="O10" s="5"/>
    </row>
    <row r="11" spans="1:16" ht="42" customHeight="1" thickBot="1">
      <c r="A11" s="74" t="s">
        <v>12</v>
      </c>
      <c r="B11" s="161">
        <v>1205</v>
      </c>
      <c r="C11" s="125">
        <v>1705</v>
      </c>
      <c r="D11" s="104">
        <f t="shared" si="0"/>
        <v>141.5</v>
      </c>
      <c r="E11" s="125">
        <v>440</v>
      </c>
      <c r="F11" s="125">
        <v>685</v>
      </c>
      <c r="G11" s="126">
        <f t="shared" si="1"/>
        <v>155.7</v>
      </c>
      <c r="H11" s="33"/>
      <c r="I11" s="31"/>
      <c r="P11" s="34"/>
    </row>
    <row r="12" spans="1:9" ht="42" customHeight="1">
      <c r="A12" s="74" t="s">
        <v>13</v>
      </c>
      <c r="B12" s="161">
        <v>520</v>
      </c>
      <c r="C12" s="125">
        <v>576</v>
      </c>
      <c r="D12" s="104">
        <f t="shared" si="0"/>
        <v>110.8</v>
      </c>
      <c r="E12" s="125">
        <v>190</v>
      </c>
      <c r="F12" s="125">
        <v>212</v>
      </c>
      <c r="G12" s="126">
        <f t="shared" si="1"/>
        <v>111.6</v>
      </c>
      <c r="H12" s="33"/>
      <c r="I12" s="31"/>
    </row>
    <row r="13" spans="1:9" ht="30.75" customHeight="1">
      <c r="A13" s="74" t="s">
        <v>14</v>
      </c>
      <c r="B13" s="161">
        <v>828</v>
      </c>
      <c r="C13" s="125">
        <v>843</v>
      </c>
      <c r="D13" s="104">
        <f t="shared" si="0"/>
        <v>101.8</v>
      </c>
      <c r="E13" s="125">
        <v>267</v>
      </c>
      <c r="F13" s="125">
        <v>260</v>
      </c>
      <c r="G13" s="126">
        <f t="shared" si="1"/>
        <v>97.4</v>
      </c>
      <c r="H13" s="33"/>
      <c r="I13" s="31"/>
    </row>
    <row r="14" spans="1:9" ht="41.25" customHeight="1">
      <c r="A14" s="74" t="s">
        <v>15</v>
      </c>
      <c r="B14" s="161">
        <v>7305</v>
      </c>
      <c r="C14" s="125">
        <v>6685</v>
      </c>
      <c r="D14" s="104">
        <f t="shared" si="0"/>
        <v>91.5</v>
      </c>
      <c r="E14" s="125">
        <v>2578</v>
      </c>
      <c r="F14" s="125">
        <v>2162</v>
      </c>
      <c r="G14" s="126">
        <f t="shared" si="1"/>
        <v>83.9</v>
      </c>
      <c r="H14" s="33"/>
      <c r="I14" s="31"/>
    </row>
    <row r="15" spans="1:9" ht="41.25" customHeight="1">
      <c r="A15" s="74" t="s">
        <v>16</v>
      </c>
      <c r="B15" s="161">
        <v>2032</v>
      </c>
      <c r="C15" s="125">
        <v>1996</v>
      </c>
      <c r="D15" s="104">
        <f t="shared" si="0"/>
        <v>98.2</v>
      </c>
      <c r="E15" s="127">
        <v>654</v>
      </c>
      <c r="F15" s="127">
        <v>704</v>
      </c>
      <c r="G15" s="126">
        <f t="shared" si="1"/>
        <v>107.6</v>
      </c>
      <c r="H15" s="33"/>
      <c r="I15" s="31"/>
    </row>
    <row r="16" spans="1:9" ht="41.25" customHeight="1">
      <c r="A16" s="74" t="s">
        <v>17</v>
      </c>
      <c r="B16" s="161">
        <v>2380</v>
      </c>
      <c r="C16" s="125">
        <v>2377</v>
      </c>
      <c r="D16" s="104">
        <f t="shared" si="0"/>
        <v>99.9</v>
      </c>
      <c r="E16" s="125">
        <v>880</v>
      </c>
      <c r="F16" s="125">
        <v>931</v>
      </c>
      <c r="G16" s="126">
        <f t="shared" si="1"/>
        <v>105.8</v>
      </c>
      <c r="H16" s="33"/>
      <c r="I16" s="31"/>
    </row>
    <row r="17" spans="1:9" ht="28.5" customHeight="1">
      <c r="A17" s="74" t="s">
        <v>18</v>
      </c>
      <c r="B17" s="161">
        <v>422</v>
      </c>
      <c r="C17" s="125">
        <v>456</v>
      </c>
      <c r="D17" s="104">
        <f t="shared" si="0"/>
        <v>108.1</v>
      </c>
      <c r="E17" s="125">
        <v>148</v>
      </c>
      <c r="F17" s="125">
        <v>168</v>
      </c>
      <c r="G17" s="126">
        <f t="shared" si="1"/>
        <v>113.5</v>
      </c>
      <c r="H17" s="33"/>
      <c r="I17" s="31"/>
    </row>
    <row r="18" spans="1:9" ht="30.75" customHeight="1">
      <c r="A18" s="74" t="s">
        <v>19</v>
      </c>
      <c r="B18" s="161">
        <v>1320</v>
      </c>
      <c r="C18" s="125">
        <v>1056</v>
      </c>
      <c r="D18" s="104">
        <f t="shared" si="0"/>
        <v>80</v>
      </c>
      <c r="E18" s="125">
        <v>471</v>
      </c>
      <c r="F18" s="125">
        <v>405</v>
      </c>
      <c r="G18" s="126">
        <f t="shared" si="1"/>
        <v>86</v>
      </c>
      <c r="H18" s="33"/>
      <c r="I18" s="31"/>
    </row>
    <row r="19" spans="1:9" ht="30.75" customHeight="1">
      <c r="A19" s="74" t="s">
        <v>20</v>
      </c>
      <c r="B19" s="161">
        <v>392</v>
      </c>
      <c r="C19" s="125">
        <v>415</v>
      </c>
      <c r="D19" s="104">
        <f t="shared" si="0"/>
        <v>105.9</v>
      </c>
      <c r="E19" s="125">
        <v>142</v>
      </c>
      <c r="F19" s="125">
        <v>144</v>
      </c>
      <c r="G19" s="126">
        <f t="shared" si="1"/>
        <v>101.4</v>
      </c>
      <c r="H19" s="33"/>
      <c r="I19" s="31"/>
    </row>
    <row r="20" spans="1:9" ht="39" customHeight="1">
      <c r="A20" s="74" t="s">
        <v>21</v>
      </c>
      <c r="B20" s="161">
        <v>668</v>
      </c>
      <c r="C20" s="125">
        <v>796</v>
      </c>
      <c r="D20" s="104">
        <f t="shared" si="0"/>
        <v>119.2</v>
      </c>
      <c r="E20" s="125">
        <v>231</v>
      </c>
      <c r="F20" s="125">
        <v>308</v>
      </c>
      <c r="G20" s="126">
        <f t="shared" si="1"/>
        <v>133.3</v>
      </c>
      <c r="H20" s="33"/>
      <c r="I20" s="31"/>
    </row>
    <row r="21" spans="1:9" ht="39.75" customHeight="1">
      <c r="A21" s="74" t="s">
        <v>22</v>
      </c>
      <c r="B21" s="161">
        <v>1000</v>
      </c>
      <c r="C21" s="125">
        <v>929</v>
      </c>
      <c r="D21" s="104">
        <f t="shared" si="0"/>
        <v>92.9</v>
      </c>
      <c r="E21" s="125">
        <v>281</v>
      </c>
      <c r="F21" s="125">
        <v>335</v>
      </c>
      <c r="G21" s="126">
        <f t="shared" si="1"/>
        <v>119.2</v>
      </c>
      <c r="H21" s="33"/>
      <c r="I21" s="31"/>
    </row>
    <row r="22" spans="1:9" ht="44.25" customHeight="1">
      <c r="A22" s="74" t="s">
        <v>23</v>
      </c>
      <c r="B22" s="161">
        <v>5867</v>
      </c>
      <c r="C22" s="125">
        <v>4641</v>
      </c>
      <c r="D22" s="104">
        <f t="shared" si="0"/>
        <v>79.1</v>
      </c>
      <c r="E22" s="125">
        <v>2016</v>
      </c>
      <c r="F22" s="125">
        <v>1823</v>
      </c>
      <c r="G22" s="126">
        <f t="shared" si="1"/>
        <v>90.4</v>
      </c>
      <c r="H22" s="33"/>
      <c r="I22" s="31"/>
    </row>
    <row r="23" spans="1:9" ht="31.5" customHeight="1">
      <c r="A23" s="74" t="s">
        <v>24</v>
      </c>
      <c r="B23" s="161">
        <v>1388</v>
      </c>
      <c r="C23" s="125">
        <v>1381</v>
      </c>
      <c r="D23" s="104">
        <f t="shared" si="0"/>
        <v>99.5</v>
      </c>
      <c r="E23" s="125">
        <v>488</v>
      </c>
      <c r="F23" s="125">
        <v>460</v>
      </c>
      <c r="G23" s="126">
        <f t="shared" si="1"/>
        <v>94.3</v>
      </c>
      <c r="H23" s="33"/>
      <c r="I23" s="31"/>
    </row>
    <row r="24" spans="1:9" ht="42" customHeight="1">
      <c r="A24" s="74" t="s">
        <v>25</v>
      </c>
      <c r="B24" s="161">
        <v>1713</v>
      </c>
      <c r="C24" s="125">
        <v>1873</v>
      </c>
      <c r="D24" s="104">
        <f t="shared" si="0"/>
        <v>109.3</v>
      </c>
      <c r="E24" s="125">
        <v>556</v>
      </c>
      <c r="F24" s="125">
        <v>665</v>
      </c>
      <c r="G24" s="126">
        <f t="shared" si="1"/>
        <v>119.6</v>
      </c>
      <c r="H24" s="33"/>
      <c r="I24" s="31"/>
    </row>
    <row r="25" spans="1:9" ht="42" customHeight="1">
      <c r="A25" s="74" t="s">
        <v>26</v>
      </c>
      <c r="B25" s="161">
        <v>215</v>
      </c>
      <c r="C25" s="125">
        <v>201</v>
      </c>
      <c r="D25" s="104">
        <f t="shared" si="0"/>
        <v>93.5</v>
      </c>
      <c r="E25" s="125">
        <v>57</v>
      </c>
      <c r="F25" s="125">
        <v>85</v>
      </c>
      <c r="G25" s="126">
        <f t="shared" si="1"/>
        <v>149.1</v>
      </c>
      <c r="H25" s="33"/>
      <c r="I25" s="31"/>
    </row>
    <row r="26" spans="1:9" ht="29.25" customHeight="1" thickBot="1">
      <c r="A26" s="75" t="s">
        <v>27</v>
      </c>
      <c r="B26" s="161">
        <v>416</v>
      </c>
      <c r="C26" s="125">
        <v>333</v>
      </c>
      <c r="D26" s="104">
        <f t="shared" si="0"/>
        <v>80</v>
      </c>
      <c r="E26" s="125">
        <v>143</v>
      </c>
      <c r="F26" s="125">
        <v>92</v>
      </c>
      <c r="G26" s="126">
        <f t="shared" si="1"/>
        <v>64.3</v>
      </c>
      <c r="H26" s="33"/>
      <c r="I26" s="31"/>
    </row>
  </sheetData>
  <sheetProtection/>
  <mergeCells count="2">
    <mergeCell ref="A1:G1"/>
    <mergeCell ref="A2:G2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view="pageBreakPreview" zoomScale="70" zoomScaleNormal="75" zoomScaleSheetLayoutView="70" zoomScalePageLayoutView="0" workbookViewId="0" topLeftCell="A1">
      <selection activeCell="J4" sqref="J4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5.140625" style="5" customWidth="1"/>
    <col min="6" max="6" width="15.003906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35" t="s">
        <v>56</v>
      </c>
      <c r="B1" s="135"/>
      <c r="C1" s="135"/>
      <c r="D1" s="135"/>
      <c r="E1" s="135"/>
      <c r="F1" s="135"/>
      <c r="G1" s="135"/>
    </row>
    <row r="2" spans="1:7" s="1" customFormat="1" ht="19.5" customHeight="1">
      <c r="A2" s="134" t="s">
        <v>31</v>
      </c>
      <c r="B2" s="134"/>
      <c r="C2" s="134"/>
      <c r="D2" s="134"/>
      <c r="E2" s="134"/>
      <c r="F2" s="134"/>
      <c r="G2" s="134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66" customHeight="1">
      <c r="A4" s="68"/>
      <c r="B4" s="80" t="s">
        <v>163</v>
      </c>
      <c r="C4" s="80" t="s">
        <v>164</v>
      </c>
      <c r="D4" s="86" t="s">
        <v>29</v>
      </c>
      <c r="E4" s="86" t="s">
        <v>124</v>
      </c>
      <c r="F4" s="86" t="s">
        <v>125</v>
      </c>
      <c r="G4" s="70" t="s">
        <v>29</v>
      </c>
    </row>
    <row r="5" spans="1:9" s="3" customFormat="1" ht="28.5" customHeight="1">
      <c r="A5" s="18" t="s">
        <v>30</v>
      </c>
      <c r="B5" s="121">
        <f>SUM(B6:B14)</f>
        <v>58376</v>
      </c>
      <c r="C5" s="121">
        <f>SUM(C6:C14)</f>
        <v>55562</v>
      </c>
      <c r="D5" s="8">
        <f>ROUND(C5/B5*100,1)</f>
        <v>95.2</v>
      </c>
      <c r="E5" s="121">
        <f>SUM(E6:E14)</f>
        <v>17532</v>
      </c>
      <c r="F5" s="121">
        <f>SUM(F6:F14)</f>
        <v>17785</v>
      </c>
      <c r="G5" s="8">
        <f>ROUND(F5/E5*100,1)</f>
        <v>101.4</v>
      </c>
      <c r="I5" s="24"/>
    </row>
    <row r="6" spans="1:9" s="4" customFormat="1" ht="45.75" customHeight="1">
      <c r="A6" s="50" t="s">
        <v>32</v>
      </c>
      <c r="B6" s="25">
        <v>7933</v>
      </c>
      <c r="C6" s="25">
        <v>7164</v>
      </c>
      <c r="D6" s="8">
        <f aca="true" t="shared" si="0" ref="D6:D13">ROUND(C6/B6*100,1)</f>
        <v>90.3</v>
      </c>
      <c r="E6" s="94">
        <v>2779</v>
      </c>
      <c r="F6" s="93">
        <v>2659</v>
      </c>
      <c r="G6" s="8">
        <f aca="true" t="shared" si="1" ref="G6:G14">ROUND(F6/E6*100,1)</f>
        <v>95.7</v>
      </c>
      <c r="H6" s="26"/>
      <c r="I6" s="24"/>
    </row>
    <row r="7" spans="1:9" s="4" customFormat="1" ht="30" customHeight="1">
      <c r="A7" s="50" t="s">
        <v>3</v>
      </c>
      <c r="B7" s="25">
        <v>4600</v>
      </c>
      <c r="C7" s="25">
        <v>4637</v>
      </c>
      <c r="D7" s="8">
        <f t="shared" si="0"/>
        <v>100.8</v>
      </c>
      <c r="E7" s="94">
        <v>1549</v>
      </c>
      <c r="F7" s="93">
        <v>1634</v>
      </c>
      <c r="G7" s="8">
        <f t="shared" si="1"/>
        <v>105.5</v>
      </c>
      <c r="H7" s="26"/>
      <c r="I7" s="24"/>
    </row>
    <row r="8" spans="1:9" ht="33" customHeight="1">
      <c r="A8" s="50" t="s">
        <v>2</v>
      </c>
      <c r="B8" s="27">
        <v>5236</v>
      </c>
      <c r="C8" s="27">
        <v>5193</v>
      </c>
      <c r="D8" s="8">
        <f t="shared" si="0"/>
        <v>99.2</v>
      </c>
      <c r="E8" s="94">
        <v>1635</v>
      </c>
      <c r="F8" s="93">
        <v>1798</v>
      </c>
      <c r="G8" s="8">
        <f t="shared" si="1"/>
        <v>110</v>
      </c>
      <c r="H8" s="26"/>
      <c r="I8" s="24"/>
    </row>
    <row r="9" spans="1:9" ht="28.5" customHeight="1">
      <c r="A9" s="50" t="s">
        <v>1</v>
      </c>
      <c r="B9" s="27">
        <v>3369</v>
      </c>
      <c r="C9" s="27">
        <v>3318</v>
      </c>
      <c r="D9" s="8">
        <f t="shared" si="0"/>
        <v>98.5</v>
      </c>
      <c r="E9" s="94">
        <v>1150</v>
      </c>
      <c r="F9" s="93">
        <v>1156</v>
      </c>
      <c r="G9" s="8">
        <f t="shared" si="1"/>
        <v>100.5</v>
      </c>
      <c r="H9" s="26"/>
      <c r="I9" s="24"/>
    </row>
    <row r="10" spans="1:9" s="13" customFormat="1" ht="31.5" customHeight="1">
      <c r="A10" s="50" t="s">
        <v>4</v>
      </c>
      <c r="B10" s="27">
        <v>11022</v>
      </c>
      <c r="C10" s="27">
        <v>10137</v>
      </c>
      <c r="D10" s="8">
        <f t="shared" si="0"/>
        <v>92</v>
      </c>
      <c r="E10" s="94">
        <v>3573</v>
      </c>
      <c r="F10" s="93">
        <v>3445</v>
      </c>
      <c r="G10" s="8">
        <f t="shared" si="1"/>
        <v>96.4</v>
      </c>
      <c r="H10" s="26"/>
      <c r="I10" s="24"/>
    </row>
    <row r="11" spans="1:9" ht="51.75" customHeight="1">
      <c r="A11" s="50" t="s">
        <v>28</v>
      </c>
      <c r="B11" s="27">
        <v>1291</v>
      </c>
      <c r="C11" s="27">
        <v>1249</v>
      </c>
      <c r="D11" s="8">
        <f t="shared" si="0"/>
        <v>96.7</v>
      </c>
      <c r="E11" s="94">
        <v>430</v>
      </c>
      <c r="F11" s="93">
        <v>464</v>
      </c>
      <c r="G11" s="8">
        <f t="shared" si="1"/>
        <v>107.9</v>
      </c>
      <c r="H11" s="26"/>
      <c r="I11" s="24"/>
    </row>
    <row r="12" spans="1:9" ht="30.75" customHeight="1">
      <c r="A12" s="50" t="s">
        <v>5</v>
      </c>
      <c r="B12" s="27">
        <v>6051</v>
      </c>
      <c r="C12" s="27">
        <v>5718</v>
      </c>
      <c r="D12" s="8">
        <f t="shared" si="0"/>
        <v>94.5</v>
      </c>
      <c r="E12" s="94">
        <v>1540</v>
      </c>
      <c r="F12" s="93">
        <v>1603</v>
      </c>
      <c r="G12" s="8">
        <f t="shared" si="1"/>
        <v>104.1</v>
      </c>
      <c r="H12" s="26"/>
      <c r="I12" s="24"/>
    </row>
    <row r="13" spans="1:9" ht="66.75" customHeight="1">
      <c r="A13" s="50" t="s">
        <v>6</v>
      </c>
      <c r="B13" s="27">
        <v>9790</v>
      </c>
      <c r="C13" s="27">
        <v>9522</v>
      </c>
      <c r="D13" s="8">
        <f t="shared" si="0"/>
        <v>97.3</v>
      </c>
      <c r="E13" s="94">
        <v>2065</v>
      </c>
      <c r="F13" s="93">
        <v>2258</v>
      </c>
      <c r="G13" s="8">
        <f t="shared" si="1"/>
        <v>109.3</v>
      </c>
      <c r="H13" s="26"/>
      <c r="I13" s="24"/>
    </row>
    <row r="14" spans="1:9" ht="42.75" customHeight="1" thickBot="1">
      <c r="A14" s="51" t="s">
        <v>34</v>
      </c>
      <c r="B14" s="52">
        <v>9084</v>
      </c>
      <c r="C14" s="52">
        <v>8624</v>
      </c>
      <c r="D14" s="53">
        <f>ROUND(C14/B14*100,1)</f>
        <v>94.9</v>
      </c>
      <c r="E14" s="95">
        <v>2811</v>
      </c>
      <c r="F14" s="93">
        <v>2768</v>
      </c>
      <c r="G14" s="8">
        <f t="shared" si="1"/>
        <v>98.5</v>
      </c>
      <c r="H14" s="26"/>
      <c r="I14" s="24"/>
    </row>
    <row r="15" ht="12.75">
      <c r="B15" s="28"/>
    </row>
    <row r="16" ht="12.75">
      <c r="B16" s="28"/>
    </row>
    <row r="20" ht="12.75">
      <c r="B20" s="23"/>
    </row>
    <row r="22" ht="12.75">
      <c r="C22" s="23"/>
    </row>
    <row r="23" ht="12.75">
      <c r="F23" s="23"/>
    </row>
    <row r="26" ht="12.75">
      <c r="D26" s="23"/>
    </row>
    <row r="27" ht="12.75">
      <c r="F27" s="23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view="pageBreakPreview" zoomScale="70" zoomScaleNormal="75" zoomScaleSheetLayoutView="70" zoomScalePageLayoutView="0" workbookViewId="0" topLeftCell="A1">
      <selection activeCell="G9" sqref="G9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5" width="8.8515625" style="5" customWidth="1"/>
    <col min="6" max="6" width="43.00390625" style="5" customWidth="1"/>
    <col min="7" max="16384" width="8.8515625" style="5" customWidth="1"/>
  </cols>
  <sheetData>
    <row r="1" spans="1:4" s="1" customFormat="1" ht="60.75" customHeight="1">
      <c r="A1" s="150" t="s">
        <v>166</v>
      </c>
      <c r="B1" s="150"/>
      <c r="C1" s="150"/>
      <c r="D1" s="150"/>
    </row>
    <row r="2" spans="1:4" s="1" customFormat="1" ht="19.5" customHeight="1">
      <c r="A2" s="134" t="s">
        <v>7</v>
      </c>
      <c r="B2" s="134"/>
      <c r="C2" s="134"/>
      <c r="D2" s="134"/>
    </row>
    <row r="3" spans="1:4" s="3" customFormat="1" ht="12" customHeight="1" thickBot="1">
      <c r="A3" s="2"/>
      <c r="B3" s="2"/>
      <c r="C3" s="2"/>
      <c r="D3" s="2"/>
    </row>
    <row r="4" spans="1:4" s="3" customFormat="1" ht="20.25" customHeight="1">
      <c r="A4" s="151"/>
      <c r="B4" s="153" t="s">
        <v>37</v>
      </c>
      <c r="C4" s="155" t="s">
        <v>38</v>
      </c>
      <c r="D4" s="157" t="s">
        <v>48</v>
      </c>
    </row>
    <row r="5" spans="1:4" s="3" customFormat="1" ht="59.25" customHeight="1">
      <c r="A5" s="152"/>
      <c r="B5" s="154"/>
      <c r="C5" s="156"/>
      <c r="D5" s="158"/>
    </row>
    <row r="6" spans="1:4" s="9" customFormat="1" ht="34.5" customHeight="1">
      <c r="A6" s="60" t="s">
        <v>30</v>
      </c>
      <c r="B6" s="36">
        <f>SUM(B9:B27)</f>
        <v>2227</v>
      </c>
      <c r="C6" s="87">
        <v>17785</v>
      </c>
      <c r="D6" s="61">
        <f>ROUND(C6/B6,0)</f>
        <v>8</v>
      </c>
    </row>
    <row r="7" spans="1:4" s="9" customFormat="1" ht="24.75" customHeight="1">
      <c r="A7" s="60" t="s">
        <v>36</v>
      </c>
      <c r="B7" s="37" t="s">
        <v>39</v>
      </c>
      <c r="C7" s="110">
        <f>SUM(C9:C27)</f>
        <v>13218</v>
      </c>
      <c r="D7" s="62" t="s">
        <v>39</v>
      </c>
    </row>
    <row r="8" spans="1:4" s="9" customFormat="1" ht="31.5" customHeight="1">
      <c r="A8" s="63" t="s">
        <v>8</v>
      </c>
      <c r="B8" s="37"/>
      <c r="C8" s="111"/>
      <c r="D8" s="62"/>
    </row>
    <row r="9" spans="1:6" ht="54" customHeight="1">
      <c r="A9" s="32" t="s">
        <v>9</v>
      </c>
      <c r="B9" s="89">
        <v>78</v>
      </c>
      <c r="C9" s="89">
        <v>1725</v>
      </c>
      <c r="D9" s="61">
        <f aca="true" t="shared" si="0" ref="D9:D27">ROUND(C9/B9,0)</f>
        <v>22</v>
      </c>
      <c r="F9" s="11"/>
    </row>
    <row r="10" spans="1:6" ht="35.25" customHeight="1">
      <c r="A10" s="74" t="s">
        <v>10</v>
      </c>
      <c r="B10" s="89">
        <v>31</v>
      </c>
      <c r="C10" s="89">
        <v>108</v>
      </c>
      <c r="D10" s="61">
        <f t="shared" si="0"/>
        <v>3</v>
      </c>
      <c r="F10" s="11"/>
    </row>
    <row r="11" spans="1:6" s="13" customFormat="1" ht="18" customHeight="1">
      <c r="A11" s="74" t="s">
        <v>11</v>
      </c>
      <c r="B11" s="89">
        <v>499</v>
      </c>
      <c r="C11" s="89">
        <v>1946</v>
      </c>
      <c r="D11" s="61">
        <f t="shared" si="0"/>
        <v>4</v>
      </c>
      <c r="E11" s="5"/>
      <c r="F11" s="11"/>
    </row>
    <row r="12" spans="1:8" ht="39.75" customHeight="1">
      <c r="A12" s="74" t="s">
        <v>12</v>
      </c>
      <c r="B12" s="89">
        <v>141</v>
      </c>
      <c r="C12" s="89">
        <v>685</v>
      </c>
      <c r="D12" s="61">
        <f t="shared" si="0"/>
        <v>5</v>
      </c>
      <c r="F12" s="11"/>
      <c r="H12" s="14"/>
    </row>
    <row r="13" spans="1:6" ht="33.75" customHeight="1">
      <c r="A13" s="74" t="s">
        <v>13</v>
      </c>
      <c r="B13" s="89">
        <v>61</v>
      </c>
      <c r="C13" s="89">
        <v>212</v>
      </c>
      <c r="D13" s="61">
        <f t="shared" si="0"/>
        <v>3</v>
      </c>
      <c r="F13" s="11"/>
    </row>
    <row r="14" spans="1:6" ht="19.5" customHeight="1">
      <c r="A14" s="74" t="s">
        <v>14</v>
      </c>
      <c r="B14" s="89">
        <v>71</v>
      </c>
      <c r="C14" s="89">
        <v>260</v>
      </c>
      <c r="D14" s="61">
        <f t="shared" si="0"/>
        <v>4</v>
      </c>
      <c r="F14" s="38"/>
    </row>
    <row r="15" spans="1:6" ht="39" customHeight="1">
      <c r="A15" s="74" t="s">
        <v>15</v>
      </c>
      <c r="B15" s="89">
        <v>337</v>
      </c>
      <c r="C15" s="89">
        <v>2162</v>
      </c>
      <c r="D15" s="61">
        <f t="shared" si="0"/>
        <v>6</v>
      </c>
      <c r="F15" s="11"/>
    </row>
    <row r="16" spans="1:6" ht="34.5" customHeight="1">
      <c r="A16" s="74" t="s">
        <v>16</v>
      </c>
      <c r="B16" s="89">
        <v>129</v>
      </c>
      <c r="C16" s="79">
        <v>704</v>
      </c>
      <c r="D16" s="61">
        <f t="shared" si="0"/>
        <v>5</v>
      </c>
      <c r="F16" s="11"/>
    </row>
    <row r="17" spans="1:6" ht="22.5" customHeight="1">
      <c r="A17" s="74" t="s">
        <v>17</v>
      </c>
      <c r="B17" s="89">
        <v>37</v>
      </c>
      <c r="C17" s="89">
        <v>931</v>
      </c>
      <c r="D17" s="61">
        <f t="shared" si="0"/>
        <v>25</v>
      </c>
      <c r="F17" s="11"/>
    </row>
    <row r="18" spans="1:6" ht="24" customHeight="1">
      <c r="A18" s="74" t="s">
        <v>18</v>
      </c>
      <c r="B18" s="89">
        <v>18</v>
      </c>
      <c r="C18" s="89">
        <v>168</v>
      </c>
      <c r="D18" s="61">
        <f t="shared" si="0"/>
        <v>9</v>
      </c>
      <c r="F18" s="11"/>
    </row>
    <row r="19" spans="1:6" ht="17.25" customHeight="1">
      <c r="A19" s="74" t="s">
        <v>19</v>
      </c>
      <c r="B19" s="89">
        <v>25</v>
      </c>
      <c r="C19" s="89">
        <v>405</v>
      </c>
      <c r="D19" s="61">
        <f t="shared" si="0"/>
        <v>16</v>
      </c>
      <c r="F19" s="11"/>
    </row>
    <row r="20" spans="1:6" ht="18" customHeight="1">
      <c r="A20" s="74" t="s">
        <v>20</v>
      </c>
      <c r="B20" s="89">
        <v>44</v>
      </c>
      <c r="C20" s="89">
        <v>144</v>
      </c>
      <c r="D20" s="61">
        <f t="shared" si="0"/>
        <v>3</v>
      </c>
      <c r="F20" s="11"/>
    </row>
    <row r="21" spans="1:6" ht="32.25" customHeight="1">
      <c r="A21" s="74" t="s">
        <v>21</v>
      </c>
      <c r="B21" s="89">
        <v>35</v>
      </c>
      <c r="C21" s="89">
        <v>308</v>
      </c>
      <c r="D21" s="61">
        <f t="shared" si="0"/>
        <v>9</v>
      </c>
      <c r="F21" s="39"/>
    </row>
    <row r="22" spans="1:6" ht="33" customHeight="1">
      <c r="A22" s="74" t="s">
        <v>22</v>
      </c>
      <c r="B22" s="89">
        <v>69</v>
      </c>
      <c r="C22" s="89">
        <v>335</v>
      </c>
      <c r="D22" s="61">
        <f t="shared" si="0"/>
        <v>5</v>
      </c>
      <c r="F22" s="11"/>
    </row>
    <row r="23" spans="1:6" ht="34.5" customHeight="1">
      <c r="A23" s="74" t="s">
        <v>23</v>
      </c>
      <c r="B23" s="89">
        <v>99</v>
      </c>
      <c r="C23" s="89">
        <v>1823</v>
      </c>
      <c r="D23" s="61">
        <f t="shared" si="0"/>
        <v>18</v>
      </c>
      <c r="F23" s="11"/>
    </row>
    <row r="24" spans="1:6" ht="19.5" customHeight="1">
      <c r="A24" s="74" t="s">
        <v>24</v>
      </c>
      <c r="B24" s="89">
        <v>333</v>
      </c>
      <c r="C24" s="89">
        <v>460</v>
      </c>
      <c r="D24" s="61">
        <f t="shared" si="0"/>
        <v>1</v>
      </c>
      <c r="F24" s="11"/>
    </row>
    <row r="25" spans="1:6" ht="30.75" customHeight="1">
      <c r="A25" s="74" t="s">
        <v>25</v>
      </c>
      <c r="B25" s="89">
        <v>169</v>
      </c>
      <c r="C25" s="89">
        <v>665</v>
      </c>
      <c r="D25" s="61">
        <f t="shared" si="0"/>
        <v>4</v>
      </c>
      <c r="F25" s="11"/>
    </row>
    <row r="26" spans="1:6" ht="30.75" customHeight="1">
      <c r="A26" s="74" t="s">
        <v>26</v>
      </c>
      <c r="B26" s="89">
        <v>40</v>
      </c>
      <c r="C26" s="89">
        <v>85</v>
      </c>
      <c r="D26" s="61">
        <f t="shared" si="0"/>
        <v>2</v>
      </c>
      <c r="F26" s="11"/>
    </row>
    <row r="27" spans="1:6" ht="23.25" customHeight="1" thickBot="1">
      <c r="A27" s="75" t="s">
        <v>27</v>
      </c>
      <c r="B27" s="112">
        <v>11</v>
      </c>
      <c r="C27" s="112">
        <v>92</v>
      </c>
      <c r="D27" s="71">
        <f t="shared" si="0"/>
        <v>8</v>
      </c>
      <c r="F27" s="11"/>
    </row>
    <row r="28" spans="1:6" ht="21.75" customHeight="1">
      <c r="A28" s="149"/>
      <c r="B28" s="149"/>
      <c r="C28" s="6"/>
      <c r="D28" s="6"/>
      <c r="F28" s="11"/>
    </row>
    <row r="29" spans="1:6" ht="15.75">
      <c r="A29" s="6"/>
      <c r="B29" s="6"/>
      <c r="C29" s="6"/>
      <c r="D29" s="6"/>
      <c r="F29" s="11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view="pageBreakPreview" zoomScale="70" zoomScaleNormal="75" zoomScaleSheetLayoutView="70" zoomScalePageLayoutView="0" workbookViewId="0" topLeftCell="A1">
      <selection activeCell="K7" sqref="K7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50" t="s">
        <v>165</v>
      </c>
      <c r="B1" s="150"/>
      <c r="C1" s="150"/>
      <c r="D1" s="150"/>
    </row>
    <row r="2" spans="1:4" s="1" customFormat="1" ht="12.75" customHeight="1" thickBot="1">
      <c r="A2" s="49"/>
      <c r="B2" s="49"/>
      <c r="C2" s="49"/>
      <c r="D2" s="49"/>
    </row>
    <row r="3" spans="1:4" s="3" customFormat="1" ht="25.5" customHeight="1">
      <c r="A3" s="151"/>
      <c r="B3" s="155" t="s">
        <v>37</v>
      </c>
      <c r="C3" s="155" t="s">
        <v>38</v>
      </c>
      <c r="D3" s="159" t="s">
        <v>48</v>
      </c>
    </row>
    <row r="4" spans="1:4" s="3" customFormat="1" ht="82.5" customHeight="1">
      <c r="A4" s="152"/>
      <c r="B4" s="156"/>
      <c r="C4" s="156"/>
      <c r="D4" s="160"/>
    </row>
    <row r="5" spans="1:6" s="4" customFormat="1" ht="34.5" customHeight="1">
      <c r="A5" s="18" t="s">
        <v>30</v>
      </c>
      <c r="B5" s="19">
        <f>SUM(B6:B14)</f>
        <v>2227</v>
      </c>
      <c r="C5" s="122">
        <f>SUM(C6:C14)</f>
        <v>17785</v>
      </c>
      <c r="D5" s="113">
        <f>ROUND(C5/B5,0)</f>
        <v>8</v>
      </c>
      <c r="F5" s="20"/>
    </row>
    <row r="6" spans="1:10" ht="51" customHeight="1">
      <c r="A6" s="55" t="s">
        <v>32</v>
      </c>
      <c r="B6" s="102">
        <v>129</v>
      </c>
      <c r="C6" s="93">
        <v>2659</v>
      </c>
      <c r="D6" s="113">
        <f aca="true" t="shared" si="0" ref="D6:D14">ROUND(C6/B6,0)</f>
        <v>21</v>
      </c>
      <c r="E6" s="4"/>
      <c r="F6" s="20"/>
      <c r="G6" s="23"/>
      <c r="J6" s="23"/>
    </row>
    <row r="7" spans="1:10" ht="35.25" customHeight="1">
      <c r="A7" s="55" t="s">
        <v>3</v>
      </c>
      <c r="B7" s="102">
        <v>198</v>
      </c>
      <c r="C7" s="93">
        <v>1634</v>
      </c>
      <c r="D7" s="113">
        <f t="shared" si="0"/>
        <v>8</v>
      </c>
      <c r="E7" s="4"/>
      <c r="F7" s="20"/>
      <c r="G7" s="23"/>
      <c r="J7" s="23"/>
    </row>
    <row r="8" spans="1:10" s="13" customFormat="1" ht="25.5" customHeight="1">
      <c r="A8" s="55" t="s">
        <v>2</v>
      </c>
      <c r="B8" s="79">
        <v>223</v>
      </c>
      <c r="C8" s="93">
        <v>1798</v>
      </c>
      <c r="D8" s="113">
        <f t="shared" si="0"/>
        <v>8</v>
      </c>
      <c r="E8" s="4"/>
      <c r="F8" s="20"/>
      <c r="G8" s="23"/>
      <c r="H8" s="5"/>
      <c r="J8" s="23"/>
    </row>
    <row r="9" spans="1:10" ht="36.75" customHeight="1">
      <c r="A9" s="55" t="s">
        <v>1</v>
      </c>
      <c r="B9" s="79">
        <v>70</v>
      </c>
      <c r="C9" s="93">
        <v>1156</v>
      </c>
      <c r="D9" s="113">
        <f t="shared" si="0"/>
        <v>17</v>
      </c>
      <c r="E9" s="4"/>
      <c r="F9" s="20"/>
      <c r="G9" s="23"/>
      <c r="J9" s="23"/>
    </row>
    <row r="10" spans="1:10" ht="28.5" customHeight="1">
      <c r="A10" s="55" t="s">
        <v>4</v>
      </c>
      <c r="B10" s="79">
        <v>261</v>
      </c>
      <c r="C10" s="93">
        <v>3445</v>
      </c>
      <c r="D10" s="113">
        <f t="shared" si="0"/>
        <v>13</v>
      </c>
      <c r="E10" s="4"/>
      <c r="F10" s="20"/>
      <c r="G10" s="23"/>
      <c r="J10" s="23"/>
    </row>
    <row r="11" spans="1:10" ht="59.25" customHeight="1">
      <c r="A11" s="55" t="s">
        <v>28</v>
      </c>
      <c r="B11" s="79">
        <v>33</v>
      </c>
      <c r="C11" s="93">
        <v>464</v>
      </c>
      <c r="D11" s="113">
        <f t="shared" si="0"/>
        <v>14</v>
      </c>
      <c r="E11" s="4"/>
      <c r="F11" s="20"/>
      <c r="G11" s="23"/>
      <c r="J11" s="23"/>
    </row>
    <row r="12" spans="1:17" ht="33.75" customHeight="1">
      <c r="A12" s="55" t="s">
        <v>5</v>
      </c>
      <c r="B12" s="79">
        <v>493</v>
      </c>
      <c r="C12" s="93">
        <v>1603</v>
      </c>
      <c r="D12" s="113">
        <f t="shared" si="0"/>
        <v>3</v>
      </c>
      <c r="E12" s="4"/>
      <c r="F12" s="20"/>
      <c r="G12" s="23"/>
      <c r="J12" s="23"/>
      <c r="Q12" s="7"/>
    </row>
    <row r="13" spans="1:17" ht="75" customHeight="1">
      <c r="A13" s="55" t="s">
        <v>6</v>
      </c>
      <c r="B13" s="79">
        <v>550</v>
      </c>
      <c r="C13" s="93">
        <v>2258</v>
      </c>
      <c r="D13" s="113">
        <f t="shared" si="0"/>
        <v>4</v>
      </c>
      <c r="E13" s="4"/>
      <c r="F13" s="20"/>
      <c r="G13" s="23"/>
      <c r="J13" s="23"/>
      <c r="Q13" s="7"/>
    </row>
    <row r="14" spans="1:17" ht="40.5" customHeight="1" thickBot="1">
      <c r="A14" s="56" t="s">
        <v>33</v>
      </c>
      <c r="B14" s="79">
        <v>270</v>
      </c>
      <c r="C14" s="93">
        <v>2768</v>
      </c>
      <c r="D14" s="113">
        <f t="shared" si="0"/>
        <v>10</v>
      </c>
      <c r="E14" s="4"/>
      <c r="F14" s="20"/>
      <c r="G14" s="23"/>
      <c r="J14" s="23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2018-11-13T06:51:04Z</dcterms:modified>
  <cp:category/>
  <cp:version/>
  <cp:contentType/>
  <cp:contentStatus/>
</cp:coreProperties>
</file>