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9720" windowHeight="7110" activeTab="7"/>
  </bookViews>
  <sheets>
    <sheet name="1" sheetId="1" r:id="rId1"/>
    <sheet name="2" sheetId="2" r:id="rId2"/>
    <sheet name="3 " sheetId="3" r:id="rId3"/>
    <sheet name="5 " sheetId="4" r:id="rId4"/>
    <sheet name=" 7 " sheetId="5" r:id="rId5"/>
    <sheet name="8 " sheetId="6" r:id="rId6"/>
    <sheet name="9" sheetId="7" r:id="rId7"/>
    <sheet name="10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7">#REF!</definedName>
    <definedName name="_firstRow" localSheetId="5">#REF!</definedName>
    <definedName name="_firstRow" localSheetId="6">#REF!</definedName>
    <definedName name="_firstRow">#REF!</definedName>
    <definedName name="_lastColumn" localSheetId="4">#REF!</definedName>
    <definedName name="_lastColumn" localSheetId="7">#REF!</definedName>
    <definedName name="_lastColumn" localSheetId="5">#REF!</definedName>
    <definedName name="_lastColumn" localSheetId="6">#REF!</definedName>
    <definedName name="_lastColumn">#REF!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 7 '!#REF!</definedName>
    <definedName name="ACwvu.форма7." localSheetId="0" hidden="1">'1'!#REF!</definedName>
    <definedName name="ACwvu.форма7." localSheetId="7" hidden="1">'10'!#REF!</definedName>
    <definedName name="ACwvu.форма7." localSheetId="1" hidden="1">'2'!#REF!</definedName>
    <definedName name="ACwvu.форма7." localSheetId="5" hidden="1">'8 '!#REF!</definedName>
    <definedName name="ACwvu.форма7." localSheetId="6" hidden="1">'9'!#REF!</definedName>
    <definedName name="date.e" localSheetId="4">'[1]Sheet1 (3)'!#REF!</definedName>
    <definedName name="date.e" localSheetId="0">'[1]Sheet1 (3)'!#REF!</definedName>
    <definedName name="date.e" localSheetId="7">'[1]Sheet1 (3)'!#REF!</definedName>
    <definedName name="date.e" localSheetId="1">'[1]Sheet1 (3)'!#REF!</definedName>
    <definedName name="date.e" localSheetId="5">'[1]Sheet1 (3)'!#REF!</definedName>
    <definedName name="date.e" localSheetId="6">'[1]Sheet1 (3)'!#REF!</definedName>
    <definedName name="date.e">'[1]Sheet1 (3)'!#REF!</definedName>
    <definedName name="date_b" localSheetId="4">#REF!</definedName>
    <definedName name="date_b" localSheetId="0">#REF!</definedName>
    <definedName name="date_b" localSheetId="7">#REF!</definedName>
    <definedName name="date_b" localSheetId="1">#REF!</definedName>
    <definedName name="date_b" localSheetId="5">#REF!</definedName>
    <definedName name="date_b" localSheetId="6">#REF!</definedName>
    <definedName name="date_b">#REF!</definedName>
    <definedName name="date_e" localSheetId="4">'[1]Sheet1 (2)'!#REF!</definedName>
    <definedName name="date_e" localSheetId="0">'[1]Sheet1 (2)'!#REF!</definedName>
    <definedName name="date_e" localSheetId="7">'[1]Sheet1 (2)'!#REF!</definedName>
    <definedName name="date_e" localSheetId="1">'[1]Sheet1 (2)'!#REF!</definedName>
    <definedName name="date_e" localSheetId="5">'[1]Sheet1 (2)'!#REF!</definedName>
    <definedName name="date_e" localSheetId="6">'[1]Sheet1 (2)'!#REF!</definedName>
    <definedName name="date_e">'[1]Sheet1 (2)'!#REF!</definedName>
    <definedName name="Excel_BuiltIn_Print_Area_1" localSheetId="4">#REF!</definedName>
    <definedName name="Excel_BuiltIn_Print_Area_1" localSheetId="0">#REF!</definedName>
    <definedName name="Excel_BuiltIn_Print_Area_1" localSheetId="7">#REF!</definedName>
    <definedName name="Excel_BuiltIn_Print_Area_1" localSheetId="1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4">'[2]Sheet3'!$A$3</definedName>
    <definedName name="hjj" localSheetId="0">'[2]Sheet3'!$A$3</definedName>
    <definedName name="hjj" localSheetId="7">'[2]Sheet3'!$A$3</definedName>
    <definedName name="hjj" localSheetId="1">'[2]Sheet3'!$A$3</definedName>
    <definedName name="hjj" localSheetId="5">'[3]Sheet3'!$A$3</definedName>
    <definedName name="hjj" localSheetId="6">'[2]Sheet3'!$A$3</definedName>
    <definedName name="hjj">'[4]Sheet3'!$A$3</definedName>
    <definedName name="hl_0" localSheetId="4">#REF!</definedName>
    <definedName name="hl_0" localSheetId="0">#REF!</definedName>
    <definedName name="hl_0" localSheetId="7">#REF!</definedName>
    <definedName name="hl_0" localSheetId="1">#REF!</definedName>
    <definedName name="hl_0" localSheetId="5">#REF!</definedName>
    <definedName name="hl_0" localSheetId="6">#REF!</definedName>
    <definedName name="hl_0">#REF!</definedName>
    <definedName name="hn_0" localSheetId="4">#REF!</definedName>
    <definedName name="hn_0" localSheetId="0">#REF!</definedName>
    <definedName name="hn_0" localSheetId="7">#REF!</definedName>
    <definedName name="hn_0" localSheetId="5">#REF!</definedName>
    <definedName name="hn_0" localSheetId="6">#REF!</definedName>
    <definedName name="hn_0">#REF!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4">'[1]Sheet1 (2)'!#REF!</definedName>
    <definedName name="lcz" localSheetId="0">'[1]Sheet1 (2)'!#REF!</definedName>
    <definedName name="lcz" localSheetId="7">'[1]Sheet1 (2)'!#REF!</definedName>
    <definedName name="lcz" localSheetId="1">'[1]Sheet1 (2)'!#REF!</definedName>
    <definedName name="lcz" localSheetId="5">'[1]Sheet1 (2)'!#REF!</definedName>
    <definedName name="lcz" localSheetId="6">'[1]Sheet1 (2)'!#REF!</definedName>
    <definedName name="lcz">'[1]Sheet1 (2)'!#REF!</definedName>
    <definedName name="name_cz" localSheetId="4">#REF!</definedName>
    <definedName name="name_cz" localSheetId="0">#REF!</definedName>
    <definedName name="name_cz" localSheetId="7">#REF!</definedName>
    <definedName name="name_cz" localSheetId="1">#REF!</definedName>
    <definedName name="name_cz" localSheetId="5">#REF!</definedName>
    <definedName name="name_cz" localSheetId="6">#REF!</definedName>
    <definedName name="name_cz">#REF!</definedName>
    <definedName name="name_period" localSheetId="4">#REF!</definedName>
    <definedName name="name_period" localSheetId="0">#REF!</definedName>
    <definedName name="name_period" localSheetId="7">#REF!</definedName>
    <definedName name="name_period" localSheetId="1">#REF!</definedName>
    <definedName name="name_period" localSheetId="5">#REF!</definedName>
    <definedName name="name_period" localSheetId="6">#REF!</definedName>
    <definedName name="name_period">#REF!</definedName>
    <definedName name="pyear" localSheetId="4">#REF!</definedName>
    <definedName name="pyear" localSheetId="0">#REF!</definedName>
    <definedName name="pyear" localSheetId="7">#REF!</definedName>
    <definedName name="pyear" localSheetId="1">#REF!</definedName>
    <definedName name="pyear" localSheetId="5">#REF!</definedName>
    <definedName name="pyear" localSheetId="6">#REF!</definedName>
    <definedName name="pyear">#REF!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 7 '!#REF!</definedName>
    <definedName name="Swvu.форма7." localSheetId="0" hidden="1">'1'!#REF!</definedName>
    <definedName name="Swvu.форма7." localSheetId="7" hidden="1">'10'!#REF!</definedName>
    <definedName name="Swvu.форма7." localSheetId="1" hidden="1">'2'!#REF!</definedName>
    <definedName name="Swvu.форма7." localSheetId="5" hidden="1">'8 '!#REF!</definedName>
    <definedName name="Swvu.форма7." localSheetId="6" hidden="1">'9'!#REF!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4">' 7 '!$A:$A</definedName>
    <definedName name="_xlnm.Print_Titles" localSheetId="0">'1'!$A:$A</definedName>
    <definedName name="_xlnm.Print_Titles" localSheetId="7">'10'!$A:$A</definedName>
    <definedName name="_xlnm.Print_Titles" localSheetId="1">'2'!$A:$A</definedName>
    <definedName name="_xlnm.Print_Titles" localSheetId="2">'3 '!$4:$7</definedName>
    <definedName name="_xlnm.Print_Titles" localSheetId="5">'8 '!$A:$A</definedName>
    <definedName name="_xlnm.Print_Titles" localSheetId="6">'9'!$A:$A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4">' 7 '!$A$1:$G$26</definedName>
    <definedName name="_xlnm.Print_Area" localSheetId="0">'1'!$A$1:$G$24</definedName>
    <definedName name="_xlnm.Print_Area" localSheetId="7">'10'!$A$1:$D$14</definedName>
    <definedName name="_xlnm.Print_Area" localSheetId="1">'2'!$A$1:$G$14</definedName>
    <definedName name="_xlnm.Print_Area" localSheetId="2">'3 '!$A$1:$G$57</definedName>
    <definedName name="_xlnm.Print_Area" localSheetId="5">'8 '!$A$1:$G$14</definedName>
    <definedName name="_xlnm.Print_Area" localSheetId="6">'9'!$A$1:$D$28</definedName>
    <definedName name="олд" localSheetId="4">'[5]Sheet1 (3)'!#REF!</definedName>
    <definedName name="олд" localSheetId="0">'[5]Sheet1 (3)'!#REF!</definedName>
    <definedName name="олд" localSheetId="7">'[5]Sheet1 (3)'!#REF!</definedName>
    <definedName name="олд" localSheetId="1">'[5]Sheet1 (3)'!#REF!</definedName>
    <definedName name="олд" localSheetId="5">'[5]Sheet1 (3)'!#REF!</definedName>
    <definedName name="олд" localSheetId="6">'[5]Sheet1 (3)'!#REF!</definedName>
    <definedName name="олд">'[5]Sheet1 (3)'!#REF!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4">'[6]Sheet3'!$A$2</definedName>
    <definedName name="ц" localSheetId="0">'[6]Sheet3'!$A$2</definedName>
    <definedName name="ц" localSheetId="7">'[6]Sheet3'!$A$2</definedName>
    <definedName name="ц" localSheetId="1">'[6]Sheet3'!$A$2</definedName>
    <definedName name="ц" localSheetId="5">'[7]Sheet3'!$A$2</definedName>
    <definedName name="ц" localSheetId="6">'[6]Sheet3'!$A$2</definedName>
    <definedName name="ц">'[8]Sheet3'!$A$2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<sst xmlns="http://schemas.openxmlformats.org/spreadsheetml/2006/main" count="253" uniqueCount="167">
  <si>
    <t>А</t>
  </si>
  <si>
    <t>Технічні службовці</t>
  </si>
  <si>
    <t>Фахівці</t>
  </si>
  <si>
    <t>Професіонали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</si>
  <si>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</si>
  <si>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</si>
  <si>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</si>
  <si>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</si>
  <si>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</si>
  <si>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</si>
  <si>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</si>
  <si>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</si>
  <si>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</si>
  <si>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</si>
  <si>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</si>
  <si>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</si>
  <si>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</si>
  <si>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</si>
  <si>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</si>
  <si>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</si>
  <si>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</si>
  <si>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</si>
  <si>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</si>
  <si>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</si>
  <si>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</si>
  <si>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</si>
  <si>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</si>
  <si>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</si>
  <si>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</si>
  <si>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</si>
  <si>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</si>
  <si>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</si>
  <si>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</si>
  <si>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</si>
  <si>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</si>
  <si>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</si>
  <si>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</si>
  <si>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</si>
  <si>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</si>
  <si>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</si>
  <si>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</si>
  <si>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</si>
  <si>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</si>
  <si>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</si>
  <si>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</si>
  <si>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</si>
  <si>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</si>
  <si>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</si>
  <si>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</si>
  <si>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</si>
  <si>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</si>
  <si>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</si>
  <si>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</si>
  <si>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</si>
  <si>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</si>
  <si>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</si>
  <si>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двірник</t>
  </si>
  <si>
    <t xml:space="preserve"> укладальник-пакувальник</t>
  </si>
  <si>
    <t xml:space="preserve"> комірник</t>
  </si>
  <si>
    <t xml:space="preserve"> вихователь</t>
  </si>
  <si>
    <t xml:space="preserve"> економіст</t>
  </si>
  <si>
    <t xml:space="preserve"> слюсар-сантехнік</t>
  </si>
  <si>
    <t xml:space="preserve"> оператор заправних станцій</t>
  </si>
  <si>
    <t xml:space="preserve"> помічник вихователя</t>
  </si>
  <si>
    <t xml:space="preserve"> токар</t>
  </si>
  <si>
    <t xml:space="preserve"> інженер</t>
  </si>
  <si>
    <t xml:space="preserve"> головний бухгалтер</t>
  </si>
  <si>
    <t xml:space="preserve"> фахівець</t>
  </si>
  <si>
    <t>(ТОП - 50)</t>
  </si>
  <si>
    <t>Середній розмір запропонованої заробітної плати, грн.</t>
  </si>
  <si>
    <t>Кількість претендентів                              на 1 вакансію, осіб</t>
  </si>
  <si>
    <t xml:space="preserve"> робітник з комплексного обслуговування й ремонту будинків</t>
  </si>
  <si>
    <t xml:space="preserve"> оператор поштового зв'язку</t>
  </si>
  <si>
    <t xml:space="preserve"> соціальний робітник</t>
  </si>
  <si>
    <t>Кількість осіб, які мали статус безробітного</t>
  </si>
  <si>
    <t>Кількість вакансій, зареєстрованих в Запорізькій обласній службі зайнятості</t>
  </si>
  <si>
    <t>адміністратор системи</t>
  </si>
  <si>
    <t>касир-експерт</t>
  </si>
  <si>
    <t>горновий феросплавних печей</t>
  </si>
  <si>
    <t>газівник</t>
  </si>
  <si>
    <t>машиніст крана металургійного виробництва</t>
  </si>
  <si>
    <t>формувальник абразивних виробів на бакелітовій, вулканітовій та епоксидній зв'язках</t>
  </si>
  <si>
    <t xml:space="preserve"> тракторист</t>
  </si>
  <si>
    <t xml:space="preserve"> менеджер (управитель) із збуту</t>
  </si>
  <si>
    <t xml:space="preserve"> інженер-конструктор</t>
  </si>
  <si>
    <t xml:space="preserve"> слюсар з ремонту сільськогосподарських машин та устаткування</t>
  </si>
  <si>
    <t xml:space="preserve"> юрисконсульт</t>
  </si>
  <si>
    <t xml:space="preserve"> оператор комп'ютерного набору</t>
  </si>
  <si>
    <t>електролізник водних розчинів</t>
  </si>
  <si>
    <t>майстер зміни</t>
  </si>
  <si>
    <t>начальник відділу кадрів</t>
  </si>
  <si>
    <t>стропальник</t>
  </si>
  <si>
    <t>пресувальник брухту та відходів металу</t>
  </si>
  <si>
    <t>начальник зміни (промисловість)</t>
  </si>
  <si>
    <t>інженер (хімічні технології)</t>
  </si>
  <si>
    <t>машиніст холодильних установок</t>
  </si>
  <si>
    <t>нагрівальник металу (прокатне виробництво)</t>
  </si>
  <si>
    <t>ливарник кольорових металів</t>
  </si>
  <si>
    <t>оператор друкарського устаткування</t>
  </si>
  <si>
    <t>контролер зварювальних робіт</t>
  </si>
  <si>
    <t>вчитель загальноосвітнього навчального закладу</t>
  </si>
  <si>
    <t>маляр</t>
  </si>
  <si>
    <t>слюсар з ремонту колісних транспортних засобів</t>
  </si>
  <si>
    <t>монтажник з монтажу сталевих та залізобетонних конструкцій</t>
  </si>
  <si>
    <t>машиніст мотовоза</t>
  </si>
  <si>
    <t>слюсар із складання металевих конструкцій</t>
  </si>
  <si>
    <t>січень -лютий 2017 р.</t>
  </si>
  <si>
    <t>січень-лютий 2018 р.</t>
  </si>
  <si>
    <t>Станом на 01.03.2017 р.</t>
  </si>
  <si>
    <t>Станом на 01.03.2018 р.</t>
  </si>
  <si>
    <t>січень-лютий 2017 р.</t>
  </si>
  <si>
    <t>січень-лютий  2018 р.</t>
  </si>
  <si>
    <t>січень - лютий 
2017 р.</t>
  </si>
  <si>
    <t>січень - лютий 
2018 р.</t>
  </si>
  <si>
    <t>січень - лютий 2018 р.</t>
  </si>
  <si>
    <t>Станом на 01.03.2018 року</t>
  </si>
  <si>
    <t xml:space="preserve"> продавець продовольчих товарів</t>
  </si>
  <si>
    <t xml:space="preserve"> продавець непродовольчих товарів</t>
  </si>
  <si>
    <t xml:space="preserve"> сестра медична</t>
  </si>
  <si>
    <t xml:space="preserve"> викладач вищого навчального закладу</t>
  </si>
  <si>
    <t xml:space="preserve"> майстер</t>
  </si>
  <si>
    <t xml:space="preserve"> адміністратор</t>
  </si>
  <si>
    <t xml:space="preserve"> прибиральник виробничих приміщень</t>
  </si>
  <si>
    <t xml:space="preserve"> оператор верстатів з програмним керуванням</t>
  </si>
  <si>
    <t xml:space="preserve"> тракторист-машиніст сільськогосподарського (лісогосподарського) виробництва</t>
  </si>
  <si>
    <t>електромонтер з ремонту та обслуговування електроустаткування</t>
  </si>
  <si>
    <t>електрогазозварник</t>
  </si>
  <si>
    <t>молодша медична сестра (санітарка, санітарка-прибиральниця, санітарка-буфетниця та ін.)</t>
  </si>
  <si>
    <t>лаборант (освіта)</t>
  </si>
  <si>
    <t>слюсар з механоскладальних робіт</t>
  </si>
  <si>
    <t>листоноша (поштар)</t>
  </si>
  <si>
    <t>продавець-консультант</t>
  </si>
  <si>
    <t>Професії, по яких середній розмір запропонованої  заробітної  плати є найбільшим, станом на 01.03.2018 року</t>
  </si>
  <si>
    <t>начальник групи (картографічної, знижувальних підстанцій, суден, тематичної, територіальної та ін.)</t>
  </si>
  <si>
    <t>економіст із збуту</t>
  </si>
  <si>
    <t>майстер дільниці</t>
  </si>
  <si>
    <t>начальник відділу</t>
  </si>
  <si>
    <t>головний метролог</t>
  </si>
  <si>
    <t>перекладач</t>
  </si>
  <si>
    <t>монтажник зв'язку-кабельник</t>
  </si>
  <si>
    <t>монтажник зв'язку-спаювальник</t>
  </si>
  <si>
    <t>обпресувальник кабелів та проводів пластиками та гумою</t>
  </si>
  <si>
    <t>волочильник кольорових металів</t>
  </si>
  <si>
    <t>формувальник машинного формування</t>
  </si>
  <si>
    <t>ізолювальник (ізоляційні роботи)</t>
  </si>
  <si>
    <t>перемотувальник</t>
  </si>
  <si>
    <t>модельник дерев'яних моделей</t>
  </si>
  <si>
    <t>електромонтажник силових мереж та електроустаткування</t>
  </si>
  <si>
    <t>інженер з комплектування устаткування й матеріалів</t>
  </si>
  <si>
    <t>агроном із захисту рослин</t>
  </si>
  <si>
    <t>складальник-клепальник</t>
  </si>
  <si>
    <t>машиніст на молотах, пресах та маніпуляторах</t>
  </si>
  <si>
    <t>помічник машиніста тепловоза</t>
  </si>
  <si>
    <t>коваль на молотах і пресах</t>
  </si>
  <si>
    <t>начальник дільниці</t>
  </si>
  <si>
    <t>експерт будівельний</t>
  </si>
  <si>
    <t>молодший інспектор прикордонної служби</t>
  </si>
  <si>
    <t>дефектоскопіст рентгено-,гамаграфування</t>
  </si>
  <si>
    <t>прес-секретар</t>
  </si>
  <si>
    <t>офіс-адміністратор</t>
  </si>
  <si>
    <t>молодший інспектор (поліція)</t>
  </si>
  <si>
    <t>авіаційний технік з планера та двигунів</t>
  </si>
  <si>
    <t xml:space="preserve">Професії, по яких кількість  вакансій у Запорізькій обласній службі зайнятості є найбільшою
 у січні -лютому 2018 року </t>
  </si>
  <si>
    <t>Усього по Запорізькій області</t>
  </si>
  <si>
    <t>Кількість осіб, які мали статус безробітного у Запорізькій обласній службі зайнятості</t>
  </si>
  <si>
    <t>Кількість вакансій та чисельність безробітних   у Запорізькій обласній службі зайнятості  
станом на 1 березня 2018 року</t>
  </si>
  <si>
    <t>Кількість вакансій та чисельність безробітних у Запорізькій обласній службі зайнятості за професіними групами  станом на 1 березня 2018 року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</si>
</sst>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(* #,##0.00_);_(* \(#,##0.00\);_(* &quot;-&quot;??_);_(@_)"/>
    <numFmt numFmtId="185" formatCode="0.000"/>
    <numFmt numFmtId="186" formatCode="#,##0;[Red]#,##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2"/>
      <color theme="1"/>
      <name val="Times New Roman Cyr"/>
      <family val="0"/>
    </font>
    <font>
      <sz val="12"/>
      <color theme="1"/>
      <name val="Times New Roman Cyr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5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65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66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67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8" fillId="0" borderId="0" xfId="521" applyFont="1" applyFill="1">
      <alignment/>
      <protection/>
    </xf>
    <xf numFmtId="0" fontId="44" fillId="0" borderId="0" xfId="521" applyFont="1" applyFill="1" applyBorder="1" applyAlignment="1">
      <alignment horizontal="center"/>
      <protection/>
    </xf>
    <xf numFmtId="0" fontId="44" fillId="0" borderId="0" xfId="521" applyFont="1" applyFill="1">
      <alignment/>
      <protection/>
    </xf>
    <xf numFmtId="0" fontId="44" fillId="0" borderId="0" xfId="521" applyFont="1" applyFill="1" applyAlignment="1">
      <alignment vertical="center"/>
      <protection/>
    </xf>
    <xf numFmtId="0" fontId="7" fillId="0" borderId="0" xfId="521" applyFont="1" applyFill="1">
      <alignment/>
      <protection/>
    </xf>
    <xf numFmtId="0" fontId="7" fillId="0" borderId="0" xfId="521" applyFont="1" applyFill="1" applyAlignment="1">
      <alignment wrapText="1"/>
      <protection/>
    </xf>
    <xf numFmtId="181" fontId="7" fillId="0" borderId="0" xfId="521" applyNumberFormat="1" applyFont="1" applyFill="1">
      <alignment/>
      <protection/>
    </xf>
    <xf numFmtId="181" fontId="8" fillId="0" borderId="3" xfId="521" applyNumberFormat="1" applyFont="1" applyFill="1" applyBorder="1" applyAlignment="1">
      <alignment horizontal="center" vertical="center" wrapText="1"/>
      <protection/>
    </xf>
    <xf numFmtId="3" fontId="8" fillId="50" borderId="3" xfId="521" applyNumberFormat="1" applyFont="1" applyFill="1" applyBorder="1" applyAlignment="1">
      <alignment horizontal="center" vertical="center"/>
      <protection/>
    </xf>
    <xf numFmtId="0" fontId="3" fillId="0" borderId="0" xfId="521" applyFont="1" applyFill="1" applyAlignment="1">
      <alignment vertical="center"/>
      <protection/>
    </xf>
    <xf numFmtId="1" fontId="7" fillId="0" borderId="0" xfId="521" applyNumberFormat="1" applyFont="1" applyFill="1" applyAlignment="1">
      <alignment horizontal="center" vertical="center"/>
      <protection/>
    </xf>
    <xf numFmtId="0" fontId="3" fillId="0" borderId="0" xfId="521" applyFont="1" applyFill="1" applyAlignment="1">
      <alignment vertical="center" wrapText="1"/>
      <protection/>
    </xf>
    <xf numFmtId="1" fontId="7" fillId="51" borderId="0" xfId="521" applyNumberFormat="1" applyFont="1" applyFill="1" applyAlignment="1">
      <alignment horizontal="center" vertical="center"/>
      <protection/>
    </xf>
    <xf numFmtId="0" fontId="7" fillId="0" borderId="0" xfId="521" applyFont="1" applyFill="1" applyAlignment="1">
      <alignment vertical="center"/>
      <protection/>
    </xf>
    <xf numFmtId="0" fontId="7" fillId="0" borderId="0" xfId="521" applyFont="1" applyFill="1" applyAlignment="1">
      <alignment horizontal="center"/>
      <protection/>
    </xf>
    <xf numFmtId="0" fontId="8" fillId="0" borderId="22" xfId="521" applyFont="1" applyFill="1" applyBorder="1" applyAlignment="1">
      <alignment horizontal="center" vertical="center" wrapText="1"/>
      <protection/>
    </xf>
    <xf numFmtId="0" fontId="3" fillId="0" borderId="22" xfId="521" applyFont="1" applyFill="1" applyBorder="1" applyAlignment="1">
      <alignment horizontal="left" vertical="center" wrapText="1"/>
      <protection/>
    </xf>
    <xf numFmtId="0" fontId="3" fillId="0" borderId="23" xfId="521" applyFont="1" applyFill="1" applyBorder="1" applyAlignment="1">
      <alignment horizontal="left" vertical="center" wrapText="1"/>
      <protection/>
    </xf>
    <xf numFmtId="0" fontId="42" fillId="0" borderId="22" xfId="521" applyFont="1" applyFill="1" applyBorder="1" applyAlignment="1">
      <alignment horizontal="center" vertical="center" wrapText="1"/>
      <protection/>
    </xf>
    <xf numFmtId="3" fontId="42" fillId="0" borderId="3" xfId="521" applyNumberFormat="1" applyFont="1" applyFill="1" applyBorder="1" applyAlignment="1">
      <alignment horizontal="center" vertical="center"/>
      <protection/>
    </xf>
    <xf numFmtId="3" fontId="50" fillId="0" borderId="0" xfId="521" applyNumberFormat="1" applyFont="1" applyFill="1" applyAlignment="1">
      <alignment horizontal="center" vertical="center"/>
      <protection/>
    </xf>
    <xf numFmtId="3" fontId="49" fillId="0" borderId="3" xfId="521" applyNumberFormat="1" applyFont="1" applyFill="1" applyBorder="1" applyAlignment="1">
      <alignment horizontal="center" vertical="center" wrapText="1"/>
      <protection/>
    </xf>
    <xf numFmtId="3" fontId="49" fillId="0" borderId="3" xfId="521" applyNumberFormat="1" applyFont="1" applyFill="1" applyBorder="1" applyAlignment="1">
      <alignment horizontal="center" vertical="center"/>
      <protection/>
    </xf>
    <xf numFmtId="3" fontId="7" fillId="0" borderId="0" xfId="521" applyNumberFormat="1" applyFont="1" applyFill="1">
      <alignment/>
      <protection/>
    </xf>
    <xf numFmtId="3" fontId="8" fillId="0" borderId="3" xfId="448" applyNumberFormat="1" applyFont="1" applyBorder="1" applyAlignment="1">
      <alignment horizontal="center" vertical="center" wrapText="1"/>
      <protection/>
    </xf>
    <xf numFmtId="3" fontId="44" fillId="0" borderId="0" xfId="521" applyNumberFormat="1" applyFont="1" applyFill="1">
      <alignment/>
      <protection/>
    </xf>
    <xf numFmtId="3" fontId="3" fillId="0" borderId="3" xfId="521" applyNumberFormat="1" applyFont="1" applyFill="1" applyBorder="1" applyAlignment="1">
      <alignment horizontal="center" vertical="center"/>
      <protection/>
    </xf>
    <xf numFmtId="3" fontId="44" fillId="0" borderId="0" xfId="521" applyNumberFormat="1" applyFont="1" applyFill="1" applyAlignment="1">
      <alignment vertical="center"/>
      <protection/>
    </xf>
    <xf numFmtId="3" fontId="3" fillId="0" borderId="3" xfId="521" applyNumberFormat="1" applyFont="1" applyFill="1" applyBorder="1" applyAlignment="1">
      <alignment horizontal="center" vertical="center" wrapText="1"/>
      <protection/>
    </xf>
    <xf numFmtId="0" fontId="7" fillId="0" borderId="0" xfId="521" applyFont="1" applyFill="1">
      <alignment/>
      <protection/>
    </xf>
    <xf numFmtId="0" fontId="42" fillId="0" borderId="0" xfId="521" applyFont="1" applyFill="1">
      <alignment/>
      <protection/>
    </xf>
    <xf numFmtId="0" fontId="49" fillId="0" borderId="0" xfId="521" applyFont="1" applyFill="1">
      <alignment/>
      <protection/>
    </xf>
    <xf numFmtId="3" fontId="8" fillId="50" borderId="3" xfId="448" applyNumberFormat="1" applyFont="1" applyFill="1" applyBorder="1" applyAlignment="1">
      <alignment horizontal="center" vertical="center" wrapText="1"/>
      <protection/>
    </xf>
    <xf numFmtId="180" fontId="8" fillId="0" borderId="24" xfId="448" applyNumberFormat="1" applyFont="1" applyBorder="1" applyAlignment="1">
      <alignment horizontal="center" vertical="center" wrapText="1"/>
      <protection/>
    </xf>
    <xf numFmtId="3" fontId="8" fillId="0" borderId="25" xfId="521" applyNumberFormat="1" applyFont="1" applyFill="1" applyBorder="1" applyAlignment="1">
      <alignment horizontal="center" vertical="center"/>
      <protection/>
    </xf>
    <xf numFmtId="3" fontId="49" fillId="0" borderId="0" xfId="521" applyNumberFormat="1" applyFont="1" applyFill="1" applyAlignment="1">
      <alignment vertical="center"/>
      <protection/>
    </xf>
    <xf numFmtId="0" fontId="53" fillId="0" borderId="26" xfId="521" applyFont="1" applyFill="1" applyBorder="1" applyAlignment="1">
      <alignment horizontal="center" vertical="center" wrapText="1"/>
      <protection/>
    </xf>
    <xf numFmtId="0" fontId="3" fillId="0" borderId="27" xfId="521" applyFont="1" applyFill="1" applyBorder="1" applyAlignment="1">
      <alignment horizontal="left" vertical="center" wrapText="1"/>
      <protection/>
    </xf>
    <xf numFmtId="181" fontId="49" fillId="0" borderId="0" xfId="521" applyNumberFormat="1" applyFont="1" applyFill="1">
      <alignment/>
      <protection/>
    </xf>
    <xf numFmtId="0" fontId="7" fillId="0" borderId="28" xfId="521" applyFont="1" applyFill="1" applyBorder="1">
      <alignment/>
      <protection/>
    </xf>
    <xf numFmtId="3" fontId="49" fillId="0" borderId="0" xfId="521" applyNumberFormat="1" applyFont="1" applyFill="1">
      <alignment/>
      <protection/>
    </xf>
    <xf numFmtId="181" fontId="42" fillId="0" borderId="3" xfId="521" applyNumberFormat="1" applyFont="1" applyFill="1" applyBorder="1" applyAlignment="1">
      <alignment horizontal="center" vertical="center" wrapText="1"/>
      <protection/>
    </xf>
    <xf numFmtId="1" fontId="42" fillId="0" borderId="3" xfId="448" applyNumberFormat="1" applyFont="1" applyBorder="1" applyAlignment="1">
      <alignment horizontal="center" vertical="center" wrapText="1"/>
      <protection/>
    </xf>
    <xf numFmtId="3" fontId="8" fillId="0" borderId="3" xfId="521" applyNumberFormat="1" applyFont="1" applyFill="1" applyBorder="1" applyAlignment="1">
      <alignment horizontal="center" vertical="center" wrapText="1"/>
      <protection/>
    </xf>
    <xf numFmtId="181" fontId="8" fillId="0" borderId="3" xfId="448" applyNumberFormat="1" applyFont="1" applyBorder="1" applyAlignment="1">
      <alignment horizontal="center" vertical="center" wrapText="1"/>
      <protection/>
    </xf>
    <xf numFmtId="181" fontId="8" fillId="0" borderId="29" xfId="448" applyNumberFormat="1" applyFont="1" applyBorder="1" applyAlignment="1">
      <alignment horizontal="center" vertical="center" wrapText="1"/>
      <protection/>
    </xf>
    <xf numFmtId="180" fontId="8" fillId="0" borderId="30" xfId="448" applyNumberFormat="1" applyFont="1" applyBorder="1" applyAlignment="1">
      <alignment horizontal="center" vertical="center" wrapText="1"/>
      <protection/>
    </xf>
    <xf numFmtId="180" fontId="8" fillId="0" borderId="31" xfId="448" applyNumberFormat="1" applyFont="1" applyBorder="1" applyAlignment="1">
      <alignment horizontal="center" vertical="center" wrapText="1"/>
      <protection/>
    </xf>
    <xf numFmtId="180" fontId="8" fillId="0" borderId="32" xfId="448" applyNumberFormat="1" applyFont="1" applyBorder="1" applyAlignment="1">
      <alignment horizontal="center" vertical="center" wrapText="1"/>
      <protection/>
    </xf>
    <xf numFmtId="3" fontId="8" fillId="50" borderId="3" xfId="521" applyNumberFormat="1" applyFont="1" applyFill="1" applyBorder="1" applyAlignment="1">
      <alignment horizontal="center" vertical="center"/>
      <protection/>
    </xf>
    <xf numFmtId="3" fontId="71" fillId="50" borderId="3" xfId="521" applyNumberFormat="1" applyFont="1" applyFill="1" applyBorder="1" applyAlignment="1">
      <alignment horizontal="center" vertical="center"/>
      <protection/>
    </xf>
    <xf numFmtId="3" fontId="3" fillId="50" borderId="3" xfId="521" applyNumberFormat="1" applyFont="1" applyFill="1" applyBorder="1" applyAlignment="1">
      <alignment horizontal="center" vertical="center"/>
      <protection/>
    </xf>
    <xf numFmtId="3" fontId="72" fillId="50" borderId="3" xfId="521" applyNumberFormat="1" applyFont="1" applyFill="1" applyBorder="1" applyAlignment="1">
      <alignment horizontal="center" vertical="center"/>
      <protection/>
    </xf>
    <xf numFmtId="0" fontId="8" fillId="0" borderId="0" xfId="521" applyFont="1" applyFill="1" applyAlignment="1">
      <alignment vertical="center" wrapText="1"/>
      <protection/>
    </xf>
    <xf numFmtId="0" fontId="3" fillId="0" borderId="0" xfId="521" applyFont="1" applyFill="1" applyAlignment="1">
      <alignment horizontal="center" vertical="top" wrapText="1"/>
      <protection/>
    </xf>
    <xf numFmtId="0" fontId="2" fillId="0" borderId="0" xfId="500" applyFont="1">
      <alignment/>
      <protection/>
    </xf>
    <xf numFmtId="0" fontId="2" fillId="0" borderId="3" xfId="500" applyFont="1" applyBorder="1" applyAlignment="1">
      <alignment horizontal="center" vertical="center" wrapText="1"/>
      <protection/>
    </xf>
    <xf numFmtId="0" fontId="56" fillId="0" borderId="0" xfId="500" applyFont="1" applyAlignment="1">
      <alignment horizontal="center" vertical="center" wrapText="1"/>
      <protection/>
    </xf>
    <xf numFmtId="0" fontId="9" fillId="0" borderId="0" xfId="500" applyFont="1">
      <alignment/>
      <protection/>
    </xf>
    <xf numFmtId="0" fontId="51" fillId="0" borderId="0" xfId="500" applyFont="1">
      <alignment/>
      <protection/>
    </xf>
    <xf numFmtId="2" fontId="2" fillId="0" borderId="3" xfId="500" applyNumberFormat="1" applyFont="1" applyBorder="1" applyAlignment="1">
      <alignment horizontal="center" vertical="center" wrapText="1"/>
      <protection/>
    </xf>
    <xf numFmtId="0" fontId="9" fillId="0" borderId="0" xfId="500" applyFont="1" applyAlignment="1">
      <alignment/>
      <protection/>
    </xf>
    <xf numFmtId="2" fontId="2" fillId="0" borderId="0" xfId="500" applyNumberFormat="1" applyFont="1" applyAlignment="1">
      <alignment wrapText="1"/>
      <protection/>
    </xf>
    <xf numFmtId="0" fontId="2" fillId="0" borderId="0" xfId="500" applyFont="1" applyAlignment="1">
      <alignment/>
      <protection/>
    </xf>
    <xf numFmtId="0" fontId="48" fillId="0" borderId="0" xfId="521" applyFont="1" applyFill="1" applyAlignment="1">
      <alignment horizontal="center"/>
      <protection/>
    </xf>
    <xf numFmtId="181" fontId="8" fillId="0" borderId="24" xfId="521" applyNumberFormat="1" applyFont="1" applyFill="1" applyBorder="1" applyAlignment="1">
      <alignment horizontal="center" vertical="center"/>
      <protection/>
    </xf>
    <xf numFmtId="0" fontId="52" fillId="0" borderId="22" xfId="520" applyFont="1" applyBorder="1" applyAlignment="1">
      <alignment vertical="center" wrapText="1"/>
      <protection/>
    </xf>
    <xf numFmtId="0" fontId="52" fillId="0" borderId="23" xfId="520" applyFont="1" applyBorder="1" applyAlignment="1">
      <alignment vertical="center" wrapText="1"/>
      <protection/>
    </xf>
    <xf numFmtId="3" fontId="3" fillId="0" borderId="29" xfId="521" applyNumberFormat="1" applyFont="1" applyFill="1" applyBorder="1" applyAlignment="1">
      <alignment horizontal="center" vertical="center" wrapText="1"/>
      <protection/>
    </xf>
    <xf numFmtId="181" fontId="8" fillId="0" borderId="29" xfId="521" applyNumberFormat="1" applyFont="1" applyFill="1" applyBorder="1" applyAlignment="1">
      <alignment horizontal="center" vertical="center" wrapText="1"/>
      <protection/>
    </xf>
    <xf numFmtId="181" fontId="8" fillId="0" borderId="30" xfId="521" applyNumberFormat="1" applyFont="1" applyFill="1" applyBorder="1" applyAlignment="1">
      <alignment horizontal="center" vertical="center"/>
      <protection/>
    </xf>
    <xf numFmtId="181" fontId="8" fillId="0" borderId="24" xfId="521" applyNumberFormat="1" applyFont="1" applyFill="1" applyBorder="1" applyAlignment="1">
      <alignment horizontal="center" vertical="center" wrapText="1"/>
      <protection/>
    </xf>
    <xf numFmtId="0" fontId="42" fillId="0" borderId="24" xfId="521" applyFont="1" applyFill="1" applyBorder="1" applyAlignment="1">
      <alignment horizontal="center" vertical="center" wrapText="1"/>
      <protection/>
    </xf>
    <xf numFmtId="181" fontId="42" fillId="0" borderId="24" xfId="521" applyNumberFormat="1" applyFont="1" applyFill="1" applyBorder="1" applyAlignment="1">
      <alignment horizontal="center" vertical="center"/>
      <protection/>
    </xf>
    <xf numFmtId="0" fontId="51" fillId="0" borderId="22" xfId="520" applyFont="1" applyBorder="1" applyAlignment="1">
      <alignment vertical="center" wrapText="1"/>
      <protection/>
    </xf>
    <xf numFmtId="0" fontId="51" fillId="0" borderId="23" xfId="520" applyFont="1" applyBorder="1" applyAlignment="1">
      <alignment vertical="center" wrapText="1"/>
      <protection/>
    </xf>
    <xf numFmtId="3" fontId="49" fillId="0" borderId="29" xfId="521" applyNumberFormat="1" applyFont="1" applyFill="1" applyBorder="1" applyAlignment="1">
      <alignment horizontal="center" vertical="center" wrapText="1"/>
      <protection/>
    </xf>
    <xf numFmtId="3" fontId="49" fillId="0" borderId="29" xfId="521" applyNumberFormat="1" applyFont="1" applyFill="1" applyBorder="1" applyAlignment="1">
      <alignment horizontal="center" vertical="center"/>
      <protection/>
    </xf>
    <xf numFmtId="181" fontId="42" fillId="0" borderId="29" xfId="521" applyNumberFormat="1" applyFont="1" applyFill="1" applyBorder="1" applyAlignment="1">
      <alignment horizontal="center" vertical="center" wrapText="1"/>
      <protection/>
    </xf>
    <xf numFmtId="181" fontId="42" fillId="0" borderId="30" xfId="521" applyNumberFormat="1" applyFont="1" applyFill="1" applyBorder="1" applyAlignment="1">
      <alignment horizontal="center" vertical="center"/>
      <protection/>
    </xf>
    <xf numFmtId="0" fontId="8" fillId="0" borderId="22" xfId="521" applyFont="1" applyFill="1" applyBorder="1" applyAlignment="1">
      <alignment horizontal="center" vertical="center" wrapText="1"/>
      <protection/>
    </xf>
    <xf numFmtId="3" fontId="8" fillId="0" borderId="24" xfId="521" applyNumberFormat="1" applyFont="1" applyFill="1" applyBorder="1" applyAlignment="1">
      <alignment horizontal="center" vertical="center" wrapText="1"/>
      <protection/>
    </xf>
    <xf numFmtId="3" fontId="3" fillId="0" borderId="24" xfId="521" applyNumberFormat="1" applyFont="1" applyFill="1" applyBorder="1" applyAlignment="1">
      <alignment horizontal="center" vertical="center" wrapText="1"/>
      <protection/>
    </xf>
    <xf numFmtId="0" fontId="54" fillId="0" borderId="22" xfId="521" applyFont="1" applyFill="1" applyBorder="1" applyAlignment="1">
      <alignment horizontal="center" vertical="center" wrapText="1"/>
      <protection/>
    </xf>
    <xf numFmtId="3" fontId="9" fillId="0" borderId="0" xfId="500" applyNumberFormat="1" applyFont="1" applyAlignment="1">
      <alignment horizontal="center"/>
      <protection/>
    </xf>
    <xf numFmtId="0" fontId="2" fillId="0" borderId="33" xfId="500" applyFont="1" applyBorder="1" applyAlignment="1">
      <alignment horizontal="center" vertical="center"/>
      <protection/>
    </xf>
    <xf numFmtId="2" fontId="4" fillId="0" borderId="34" xfId="500" applyNumberFormat="1" applyFont="1" applyBorder="1" applyAlignment="1">
      <alignment horizontal="center" vertical="center" wrapText="1"/>
      <protection/>
    </xf>
    <xf numFmtId="0" fontId="2" fillId="0" borderId="22" xfId="500" applyFont="1" applyBorder="1" applyAlignment="1">
      <alignment horizontal="center"/>
      <protection/>
    </xf>
    <xf numFmtId="0" fontId="44" fillId="0" borderId="33" xfId="521" applyFont="1" applyFill="1" applyBorder="1" applyAlignment="1">
      <alignment horizontal="center"/>
      <protection/>
    </xf>
    <xf numFmtId="0" fontId="44" fillId="0" borderId="22" xfId="521" applyFont="1" applyFill="1" applyBorder="1" applyAlignment="1">
      <alignment horizontal="center"/>
      <protection/>
    </xf>
    <xf numFmtId="1" fontId="8" fillId="0" borderId="34" xfId="448" applyNumberFormat="1" applyFont="1" applyBorder="1" applyAlignment="1">
      <alignment horizontal="center" vertical="center" wrapText="1"/>
      <protection/>
    </xf>
    <xf numFmtId="0" fontId="8" fillId="0" borderId="34" xfId="521" applyFont="1" applyFill="1" applyBorder="1" applyAlignment="1">
      <alignment horizontal="center" vertical="center" wrapText="1"/>
      <protection/>
    </xf>
    <xf numFmtId="0" fontId="8" fillId="0" borderId="35" xfId="521" applyFont="1" applyFill="1" applyBorder="1" applyAlignment="1">
      <alignment horizontal="center" vertical="center" wrapText="1"/>
      <protection/>
    </xf>
    <xf numFmtId="14" fontId="8" fillId="0" borderId="34" xfId="448" applyNumberFormat="1" applyFont="1" applyBorder="1" applyAlignment="1">
      <alignment horizontal="center" vertical="center" wrapText="1"/>
      <protection/>
    </xf>
    <xf numFmtId="3" fontId="8" fillId="0" borderId="30" xfId="521" applyNumberFormat="1" applyFont="1" applyFill="1" applyBorder="1" applyAlignment="1">
      <alignment horizontal="center" vertical="center" wrapText="1"/>
      <protection/>
    </xf>
    <xf numFmtId="0" fontId="2" fillId="0" borderId="24" xfId="500" applyFont="1" applyBorder="1" applyAlignment="1">
      <alignment horizontal="center" vertical="center" wrapText="1"/>
      <protection/>
    </xf>
    <xf numFmtId="0" fontId="9" fillId="0" borderId="22" xfId="500" applyFont="1" applyBorder="1" applyAlignment="1">
      <alignment horizontal="center" vertical="center"/>
      <protection/>
    </xf>
    <xf numFmtId="0" fontId="9" fillId="0" borderId="36" xfId="500" applyFont="1" applyBorder="1" applyAlignment="1">
      <alignment horizontal="center" vertical="center"/>
      <protection/>
    </xf>
    <xf numFmtId="3" fontId="51" fillId="0" borderId="3" xfId="0" applyNumberFormat="1" applyFont="1" applyBorder="1" applyAlignment="1">
      <alignment horizontal="center" vertical="center"/>
    </xf>
    <xf numFmtId="0" fontId="3" fillId="0" borderId="36" xfId="521" applyFont="1" applyFill="1" applyBorder="1" applyAlignment="1">
      <alignment horizontal="left" vertical="center" wrapText="1"/>
      <protection/>
    </xf>
    <xf numFmtId="0" fontId="3" fillId="0" borderId="37" xfId="521" applyFont="1" applyFill="1" applyBorder="1" applyAlignment="1">
      <alignment horizontal="left" vertical="center" wrapText="1"/>
      <protection/>
    </xf>
    <xf numFmtId="181" fontId="8" fillId="0" borderId="38" xfId="448" applyNumberFormat="1" applyFont="1" applyBorder="1" applyAlignment="1">
      <alignment horizontal="center" vertical="center" wrapText="1"/>
      <protection/>
    </xf>
    <xf numFmtId="3" fontId="51" fillId="0" borderId="29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3" fontId="4" fillId="0" borderId="35" xfId="500" applyNumberFormat="1" applyFont="1" applyBorder="1" applyAlignment="1">
      <alignment horizontal="center" vertical="center" wrapText="1"/>
      <protection/>
    </xf>
    <xf numFmtId="181" fontId="8" fillId="0" borderId="39" xfId="448" applyNumberFormat="1" applyFont="1" applyBorder="1" applyAlignment="1">
      <alignment horizontal="center" vertical="center" wrapText="1"/>
      <protection/>
    </xf>
    <xf numFmtId="181" fontId="42" fillId="0" borderId="40" xfId="521" applyNumberFormat="1" applyFont="1" applyFill="1" applyBorder="1" applyAlignment="1">
      <alignment horizontal="center" vertical="center" wrapText="1"/>
      <protection/>
    </xf>
    <xf numFmtId="3" fontId="49" fillId="0" borderId="41" xfId="521" applyNumberFormat="1" applyFont="1" applyFill="1" applyBorder="1" applyAlignment="1">
      <alignment horizontal="center" vertical="center"/>
      <protection/>
    </xf>
    <xf numFmtId="3" fontId="49" fillId="0" borderId="25" xfId="521" applyNumberFormat="1" applyFont="1" applyFill="1" applyBorder="1" applyAlignment="1">
      <alignment horizontal="center" vertical="center" wrapText="1"/>
      <protection/>
    </xf>
    <xf numFmtId="3" fontId="49" fillId="0" borderId="38" xfId="521" applyNumberFormat="1" applyFont="1" applyFill="1" applyBorder="1" applyAlignment="1">
      <alignment horizontal="center" vertical="center" wrapText="1"/>
      <protection/>
    </xf>
    <xf numFmtId="3" fontId="49" fillId="0" borderId="28" xfId="521" applyNumberFormat="1" applyFont="1" applyFill="1" applyBorder="1" applyAlignment="1">
      <alignment horizontal="center" vertical="center" wrapText="1"/>
      <protection/>
    </xf>
    <xf numFmtId="0" fontId="9" fillId="0" borderId="22" xfId="500" applyFont="1" applyBorder="1" applyAlignment="1">
      <alignment horizontal="center"/>
      <protection/>
    </xf>
    <xf numFmtId="0" fontId="51" fillId="0" borderId="3" xfId="0" applyFont="1" applyBorder="1" applyAlignment="1">
      <alignment horizontal="center" vertical="center"/>
    </xf>
    <xf numFmtId="1" fontId="8" fillId="0" borderId="34" xfId="448" applyNumberFormat="1" applyFont="1" applyFill="1" applyBorder="1" applyAlignment="1">
      <alignment horizontal="center" vertical="center" wrapText="1"/>
      <protection/>
    </xf>
    <xf numFmtId="3" fontId="8" fillId="0" borderId="3" xfId="521" applyNumberFormat="1" applyFont="1" applyFill="1" applyBorder="1" applyAlignment="1">
      <alignment horizontal="center" vertical="center"/>
      <protection/>
    </xf>
    <xf numFmtId="3" fontId="51" fillId="0" borderId="3" xfId="0" applyNumberFormat="1" applyFont="1" applyFill="1" applyBorder="1" applyAlignment="1">
      <alignment horizontal="center" vertical="center"/>
    </xf>
    <xf numFmtId="3" fontId="71" fillId="0" borderId="3" xfId="521" applyNumberFormat="1" applyFont="1" applyFill="1" applyBorder="1" applyAlignment="1">
      <alignment horizontal="center" vertical="center"/>
      <protection/>
    </xf>
    <xf numFmtId="3" fontId="8" fillId="0" borderId="25" xfId="521" applyNumberFormat="1" applyFont="1" applyFill="1" applyBorder="1" applyAlignment="1">
      <alignment horizontal="center" vertical="center" wrapText="1"/>
      <protection/>
    </xf>
    <xf numFmtId="3" fontId="42" fillId="0" borderId="25" xfId="521" applyNumberFormat="1" applyFont="1" applyFill="1" applyBorder="1" applyAlignment="1">
      <alignment horizontal="center" vertical="center" wrapText="1"/>
      <protection/>
    </xf>
    <xf numFmtId="3" fontId="42" fillId="50" borderId="25" xfId="521" applyNumberFormat="1" applyFont="1" applyFill="1" applyBorder="1" applyAlignment="1">
      <alignment horizontal="center" vertical="center"/>
      <protection/>
    </xf>
    <xf numFmtId="3" fontId="8" fillId="0" borderId="3" xfId="448" applyNumberFormat="1" applyFont="1" applyFill="1" applyBorder="1" applyAlignment="1">
      <alignment horizontal="center" vertical="center" wrapText="1"/>
      <protection/>
    </xf>
    <xf numFmtId="14" fontId="8" fillId="0" borderId="34" xfId="448" applyNumberFormat="1" applyFont="1" applyFill="1" applyBorder="1" applyAlignment="1">
      <alignment horizontal="center" vertical="center" wrapText="1"/>
      <protection/>
    </xf>
    <xf numFmtId="3" fontId="9" fillId="0" borderId="3" xfId="448" applyNumberFormat="1" applyFont="1" applyFill="1" applyBorder="1" applyAlignment="1" applyProtection="1">
      <alignment horizontal="center" vertical="center"/>
      <protection locked="0"/>
    </xf>
    <xf numFmtId="3" fontId="9" fillId="0" borderId="29" xfId="448" applyNumberFormat="1" applyFont="1" applyFill="1" applyBorder="1" applyAlignment="1" applyProtection="1">
      <alignment horizontal="center" vertical="center"/>
      <protection locked="0"/>
    </xf>
    <xf numFmtId="3" fontId="51" fillId="0" borderId="3" xfId="500" applyNumberFormat="1" applyFont="1" applyBorder="1" applyAlignment="1">
      <alignment horizontal="center" vertical="center" wrapText="1"/>
      <protection/>
    </xf>
    <xf numFmtId="0" fontId="51" fillId="0" borderId="24" xfId="0" applyFont="1" applyBorder="1" applyAlignment="1">
      <alignment horizontal="center" vertical="center"/>
    </xf>
    <xf numFmtId="0" fontId="9" fillId="0" borderId="42" xfId="500" applyFont="1" applyBorder="1">
      <alignment/>
      <protection/>
    </xf>
    <xf numFmtId="0" fontId="9" fillId="0" borderId="29" xfId="0" applyFont="1" applyBorder="1" applyAlignment="1">
      <alignment vertical="center" wrapText="1"/>
    </xf>
    <xf numFmtId="0" fontId="51" fillId="0" borderId="29" xfId="0" applyFont="1" applyBorder="1" applyAlignment="1">
      <alignment horizontal="center" vertical="center"/>
    </xf>
    <xf numFmtId="3" fontId="51" fillId="0" borderId="29" xfId="500" applyNumberFormat="1" applyFont="1" applyBorder="1" applyAlignment="1">
      <alignment horizontal="center" vertical="center" wrapText="1"/>
      <protection/>
    </xf>
    <xf numFmtId="0" fontId="51" fillId="0" borderId="30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23" xfId="500" applyFont="1" applyBorder="1" applyAlignment="1">
      <alignment horizontal="center"/>
      <protection/>
    </xf>
    <xf numFmtId="3" fontId="51" fillId="0" borderId="24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3" fontId="51" fillId="0" borderId="30" xfId="0" applyNumberFormat="1" applyFont="1" applyBorder="1" applyAlignment="1">
      <alignment horizontal="center" vertical="center"/>
    </xf>
    <xf numFmtId="0" fontId="45" fillId="0" borderId="0" xfId="521" applyFont="1" applyFill="1" applyAlignment="1">
      <alignment horizontal="center"/>
      <protection/>
    </xf>
    <xf numFmtId="0" fontId="46" fillId="0" borderId="0" xfId="521" applyFont="1" applyFill="1" applyAlignment="1">
      <alignment horizontal="center"/>
      <protection/>
    </xf>
    <xf numFmtId="0" fontId="47" fillId="0" borderId="0" xfId="521" applyFont="1" applyFill="1" applyAlignment="1">
      <alignment horizontal="center"/>
      <protection/>
    </xf>
    <xf numFmtId="0" fontId="48" fillId="0" borderId="0" xfId="521" applyFont="1" applyFill="1" applyAlignment="1">
      <alignment horizontal="center"/>
      <protection/>
    </xf>
    <xf numFmtId="0" fontId="56" fillId="0" borderId="0" xfId="500" applyFont="1" applyAlignment="1">
      <alignment horizontal="center" vertical="center" wrapText="1"/>
      <protection/>
    </xf>
    <xf numFmtId="0" fontId="9" fillId="0" borderId="33" xfId="500" applyFont="1" applyBorder="1" applyAlignment="1">
      <alignment horizontal="center"/>
      <protection/>
    </xf>
    <xf numFmtId="0" fontId="9" fillId="0" borderId="22" xfId="500" applyFont="1" applyBorder="1" applyAlignment="1">
      <alignment horizontal="center"/>
      <protection/>
    </xf>
    <xf numFmtId="2" fontId="9" fillId="0" borderId="34" xfId="500" applyNumberFormat="1" applyFont="1" applyBorder="1" applyAlignment="1">
      <alignment horizontal="center" vertical="center" wrapText="1"/>
      <protection/>
    </xf>
    <xf numFmtId="2" fontId="9" fillId="0" borderId="3" xfId="500" applyNumberFormat="1" applyFont="1" applyBorder="1" applyAlignment="1">
      <alignment horizontal="center" vertical="center" wrapText="1"/>
      <protection/>
    </xf>
    <xf numFmtId="0" fontId="9" fillId="0" borderId="34" xfId="500" applyFont="1" applyBorder="1" applyAlignment="1">
      <alignment horizontal="center" vertical="center" wrapText="1"/>
      <protection/>
    </xf>
    <xf numFmtId="0" fontId="9" fillId="0" borderId="3" xfId="500" applyFont="1" applyBorder="1" applyAlignment="1">
      <alignment horizontal="center" vertical="center" wrapText="1"/>
      <protection/>
    </xf>
    <xf numFmtId="0" fontId="9" fillId="0" borderId="34" xfId="500" applyNumberFormat="1" applyFont="1" applyBorder="1" applyAlignment="1">
      <alignment horizontal="center" vertical="center" wrapText="1"/>
      <protection/>
    </xf>
    <xf numFmtId="0" fontId="9" fillId="0" borderId="35" xfId="500" applyNumberFormat="1" applyFont="1" applyBorder="1" applyAlignment="1">
      <alignment horizontal="center" vertical="center" wrapText="1"/>
      <protection/>
    </xf>
    <xf numFmtId="0" fontId="9" fillId="0" borderId="24" xfId="500" applyFont="1" applyBorder="1" applyAlignment="1">
      <alignment horizontal="center" vertical="center" wrapText="1"/>
      <protection/>
    </xf>
    <xf numFmtId="0" fontId="57" fillId="0" borderId="0" xfId="500" applyFont="1" applyAlignment="1">
      <alignment horizontal="center" vertical="center" wrapText="1"/>
      <protection/>
    </xf>
    <xf numFmtId="0" fontId="43" fillId="0" borderId="0" xfId="521" applyFont="1" applyFill="1" applyAlignment="1">
      <alignment horizontal="center"/>
      <protection/>
    </xf>
    <xf numFmtId="0" fontId="55" fillId="0" borderId="0" xfId="521" applyFont="1" applyFill="1" applyBorder="1" applyAlignment="1">
      <alignment horizontal="center" vertical="center" wrapText="1"/>
      <protection/>
    </xf>
    <xf numFmtId="0" fontId="45" fillId="0" borderId="0" xfId="521" applyFont="1" applyFill="1" applyAlignment="1">
      <alignment horizontal="center" wrapText="1"/>
      <protection/>
    </xf>
    <xf numFmtId="0" fontId="44" fillId="0" borderId="33" xfId="521" applyFont="1" applyFill="1" applyBorder="1" applyAlignment="1">
      <alignment horizontal="center"/>
      <protection/>
    </xf>
    <xf numFmtId="0" fontId="44" fillId="0" borderId="22" xfId="521" applyFont="1" applyFill="1" applyBorder="1" applyAlignment="1">
      <alignment horizontal="center"/>
      <protection/>
    </xf>
    <xf numFmtId="2" fontId="49" fillId="0" borderId="34" xfId="521" applyNumberFormat="1" applyFont="1" applyFill="1" applyBorder="1" applyAlignment="1">
      <alignment horizontal="center" vertical="center" wrapText="1"/>
      <protection/>
    </xf>
    <xf numFmtId="2" fontId="49" fillId="0" borderId="3" xfId="521" applyNumberFormat="1" applyFont="1" applyFill="1" applyBorder="1" applyAlignment="1">
      <alignment horizontal="center" vertical="center" wrapText="1"/>
      <protection/>
    </xf>
    <xf numFmtId="0" fontId="49" fillId="0" borderId="34" xfId="521" applyFont="1" applyFill="1" applyBorder="1" applyAlignment="1">
      <alignment horizontal="center" vertical="center" wrapText="1"/>
      <protection/>
    </xf>
    <xf numFmtId="0" fontId="49" fillId="0" borderId="3" xfId="521" applyFont="1" applyFill="1" applyBorder="1" applyAlignment="1">
      <alignment horizontal="center" vertical="center" wrapText="1"/>
      <protection/>
    </xf>
    <xf numFmtId="14" fontId="3" fillId="0" borderId="35" xfId="448" applyNumberFormat="1" applyFont="1" applyBorder="1" applyAlignment="1">
      <alignment horizontal="center" vertical="center" wrapText="1"/>
      <protection/>
    </xf>
    <xf numFmtId="14" fontId="3" fillId="0" borderId="24" xfId="448" applyNumberFormat="1" applyFont="1" applyBorder="1" applyAlignment="1">
      <alignment horizontal="center" vertical="center" wrapText="1"/>
      <protection/>
    </xf>
    <xf numFmtId="0" fontId="49" fillId="0" borderId="35" xfId="521" applyFont="1" applyFill="1" applyBorder="1" applyAlignment="1">
      <alignment horizontal="center" vertical="center" wrapText="1"/>
      <protection/>
    </xf>
    <xf numFmtId="0" fontId="49" fillId="0" borderId="24" xfId="521" applyFont="1" applyFill="1" applyBorder="1" applyAlignment="1">
      <alignment horizontal="center" vertical="center" wrapText="1"/>
      <protection/>
    </xf>
  </cellXfs>
  <cellStyles count="56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Гиперссылка 2" xfId="419"/>
    <cellStyle name="Гиперссылка 3" xfId="420"/>
    <cellStyle name="Грошовий 2" xfId="421"/>
    <cellStyle name="Currency" xfId="422"/>
    <cellStyle name="Currency [0]" xfId="423"/>
    <cellStyle name="Добре" xfId="424"/>
    <cellStyle name="Добре 2" xfId="425"/>
    <cellStyle name="Заголовок 1" xfId="426"/>
    <cellStyle name="Заголовок 1 2" xfId="427"/>
    <cellStyle name="Заголовок 1 3" xfId="428"/>
    <cellStyle name="Заголовок 1 4" xfId="429"/>
    <cellStyle name="Заголовок 1 5" xfId="430"/>
    <cellStyle name="Заголовок 2" xfId="431"/>
    <cellStyle name="Заголовок 2 2" xfId="432"/>
    <cellStyle name="Заголовок 2 3" xfId="433"/>
    <cellStyle name="Заголовок 2 4" xfId="434"/>
    <cellStyle name="Заголовок 2 5" xfId="435"/>
    <cellStyle name="Заголовок 3" xfId="436"/>
    <cellStyle name="Заголовок 3 2" xfId="437"/>
    <cellStyle name="Заголовок 3 3" xfId="438"/>
    <cellStyle name="Заголовок 3 4" xfId="439"/>
    <cellStyle name="Заголовок 3 5" xfId="440"/>
    <cellStyle name="Заголовок 4" xfId="441"/>
    <cellStyle name="Заголовок 4 2" xfId="442"/>
    <cellStyle name="Заголовок 4 3" xfId="443"/>
    <cellStyle name="Заголовок 4 4" xfId="444"/>
    <cellStyle name="Заголовок 4 5" xfId="445"/>
    <cellStyle name="Звичайний 2" xfId="446"/>
    <cellStyle name="Звичайний 2 2" xfId="447"/>
    <cellStyle name="Звичайний 2 3" xfId="448"/>
    <cellStyle name="Звичайний 2_8.Блок_3 (1 ч)" xfId="449"/>
    <cellStyle name="Звичайний 3" xfId="450"/>
    <cellStyle name="Звичайний 3 2" xfId="451"/>
    <cellStyle name="Звичайний 3 2 2" xfId="452"/>
    <cellStyle name="Звичайний 4" xfId="453"/>
    <cellStyle name="Звичайний 4 2" xfId="454"/>
    <cellStyle name="Звичайний 5" xfId="455"/>
    <cellStyle name="Звичайний 5 2" xfId="456"/>
    <cellStyle name="Звичайний 5 3" xfId="457"/>
    <cellStyle name="Звичайний 6" xfId="458"/>
    <cellStyle name="Звичайний 7" xfId="459"/>
    <cellStyle name="Зв'язана клітинка" xfId="460"/>
    <cellStyle name="Зв'язана клітинка 2" xfId="461"/>
    <cellStyle name="Итог" xfId="462"/>
    <cellStyle name="Итог 2" xfId="463"/>
    <cellStyle name="Итог 3" xfId="464"/>
    <cellStyle name="Итог 4" xfId="465"/>
    <cellStyle name="Итог 5" xfId="466"/>
    <cellStyle name="Контрольна клітинка" xfId="467"/>
    <cellStyle name="Контрольна клітинка 2" xfId="468"/>
    <cellStyle name="Контрольная ячейка" xfId="469"/>
    <cellStyle name="Контрольная ячейка 2" xfId="470"/>
    <cellStyle name="Контрольная ячейка 2 2" xfId="471"/>
    <cellStyle name="Контрольная ячейка 3" xfId="472"/>
    <cellStyle name="Контрольная ячейка 4" xfId="473"/>
    <cellStyle name="Контрольная ячейка 5" xfId="474"/>
    <cellStyle name="Назва" xfId="475"/>
    <cellStyle name="Назва 2" xfId="476"/>
    <cellStyle name="Название" xfId="477"/>
    <cellStyle name="Название 2" xfId="478"/>
    <cellStyle name="Название 3" xfId="479"/>
    <cellStyle name="Название 4" xfId="480"/>
    <cellStyle name="Название 5" xfId="481"/>
    <cellStyle name="Нейтральный" xfId="482"/>
    <cellStyle name="Нейтральный 2" xfId="483"/>
    <cellStyle name="Нейтральный 2 2" xfId="484"/>
    <cellStyle name="Нейтральный 3" xfId="485"/>
    <cellStyle name="Нейтральный 4" xfId="486"/>
    <cellStyle name="Нейтральный 5" xfId="487"/>
    <cellStyle name="Обчислення" xfId="488"/>
    <cellStyle name="Обчислення 2" xfId="489"/>
    <cellStyle name="Обчислення_П_1" xfId="490"/>
    <cellStyle name="Обычный 10" xfId="491"/>
    <cellStyle name="Обычный 11" xfId="492"/>
    <cellStyle name="Обычный 12" xfId="493"/>
    <cellStyle name="Обычный 13" xfId="494"/>
    <cellStyle name="Обычный 13 2" xfId="495"/>
    <cellStyle name="Обычный 13 3" xfId="496"/>
    <cellStyle name="Обычный 13 3 2" xfId="497"/>
    <cellStyle name="Обычный 14" xfId="498"/>
    <cellStyle name="Обычный 15" xfId="499"/>
    <cellStyle name="Обычный 2" xfId="500"/>
    <cellStyle name="Обычный 2 2" xfId="501"/>
    <cellStyle name="Обычный 2 3" xfId="502"/>
    <cellStyle name="Обычный 2 3 2" xfId="503"/>
    <cellStyle name="Обычный 2 3 3" xfId="504"/>
    <cellStyle name="Обычный 2 4" xfId="505"/>
    <cellStyle name="Обычный 3" xfId="506"/>
    <cellStyle name="Обычный 3 2" xfId="507"/>
    <cellStyle name="Обычный 3 3" xfId="508"/>
    <cellStyle name="Обычный 4" xfId="509"/>
    <cellStyle name="Обычный 4 2" xfId="510"/>
    <cellStyle name="Обычный 5" xfId="511"/>
    <cellStyle name="Обычный 5 2" xfId="512"/>
    <cellStyle name="Обычный 5 3" xfId="513"/>
    <cellStyle name="Обычный 6" xfId="514"/>
    <cellStyle name="Обычный 6 2" xfId="515"/>
    <cellStyle name="Обычный 6 3" xfId="516"/>
    <cellStyle name="Обычный 7" xfId="517"/>
    <cellStyle name="Обычный 8" xfId="518"/>
    <cellStyle name="Обычный 9" xfId="519"/>
    <cellStyle name="Обычный_09_Професійний склад" xfId="520"/>
    <cellStyle name="Обычный_Форма7Н" xfId="521"/>
    <cellStyle name="Підсумок" xfId="522"/>
    <cellStyle name="Підсумок 2" xfId="523"/>
    <cellStyle name="Підсумок_П_1" xfId="524"/>
    <cellStyle name="Плохой" xfId="525"/>
    <cellStyle name="Плохой 2" xfId="526"/>
    <cellStyle name="Плохой 2 2" xfId="527"/>
    <cellStyle name="Плохой 3" xfId="528"/>
    <cellStyle name="Плохой 4" xfId="529"/>
    <cellStyle name="Плохой 5" xfId="530"/>
    <cellStyle name="Поганий" xfId="531"/>
    <cellStyle name="Поганий 2" xfId="532"/>
    <cellStyle name="Пояснение" xfId="533"/>
    <cellStyle name="Пояснение 2" xfId="534"/>
    <cellStyle name="Пояснение 3" xfId="535"/>
    <cellStyle name="Пояснение 4" xfId="536"/>
    <cellStyle name="Пояснение 5" xfId="537"/>
    <cellStyle name="Примечание" xfId="538"/>
    <cellStyle name="Примечание 2" xfId="539"/>
    <cellStyle name="Примечание 2 2" xfId="540"/>
    <cellStyle name="Примечание 3" xfId="541"/>
    <cellStyle name="Примечание 4" xfId="542"/>
    <cellStyle name="Примечание 5" xfId="543"/>
    <cellStyle name="Примітка" xfId="544"/>
    <cellStyle name="Примітка 2" xfId="545"/>
    <cellStyle name="Примітка_П_1" xfId="546"/>
    <cellStyle name="Percent" xfId="547"/>
    <cellStyle name="Результат" xfId="548"/>
    <cellStyle name="Связанная ячейка" xfId="549"/>
    <cellStyle name="Связанная ячейка 2" xfId="550"/>
    <cellStyle name="Связанная ячейка 3" xfId="551"/>
    <cellStyle name="Связанная ячейка 4" xfId="552"/>
    <cellStyle name="Связанная ячейка 5" xfId="553"/>
    <cellStyle name="Середній" xfId="554"/>
    <cellStyle name="Середній 2" xfId="555"/>
    <cellStyle name="Стиль 1" xfId="556"/>
    <cellStyle name="Стиль 1 2" xfId="557"/>
    <cellStyle name="Текст попередження" xfId="558"/>
    <cellStyle name="Текст попередження 2" xfId="559"/>
    <cellStyle name="Текст пояснення" xfId="560"/>
    <cellStyle name="Текст пояснення 2" xfId="561"/>
    <cellStyle name="Текст предупреждения" xfId="562"/>
    <cellStyle name="Текст предупреждения 2" xfId="563"/>
    <cellStyle name="Текст предупреждения 3" xfId="564"/>
    <cellStyle name="Текст предупреждения 4" xfId="565"/>
    <cellStyle name="Текст предупреждения 5" xfId="566"/>
    <cellStyle name="Тысячи [0]_Анализ" xfId="567"/>
    <cellStyle name="Тысячи_Анализ" xfId="568"/>
    <cellStyle name="Comma" xfId="569"/>
    <cellStyle name="Comma [0]" xfId="570"/>
    <cellStyle name="ФинᎰнсовый_Лист1 (3)_1" xfId="571"/>
    <cellStyle name="Хороший" xfId="572"/>
    <cellStyle name="Хороший 2" xfId="573"/>
    <cellStyle name="Хороший 2 2" xfId="574"/>
    <cellStyle name="Хороший 3" xfId="5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Normal="75" zoomScaleSheetLayoutView="100" zoomScalePageLayoutView="0" workbookViewId="0" topLeftCell="A1">
      <selection activeCell="E3" sqref="E1:E16384"/>
    </sheetView>
  </sheetViews>
  <sheetFormatPr defaultColWidth="8.8515625" defaultRowHeight="15"/>
  <cols>
    <col min="1" max="1" width="37.140625" style="5" customWidth="1"/>
    <col min="2" max="2" width="12.140625" style="5" customWidth="1"/>
    <col min="3" max="3" width="11.421875" style="5" customWidth="1"/>
    <col min="4" max="4" width="13.00390625" style="5" customWidth="1"/>
    <col min="5" max="5" width="14.421875" style="5" customWidth="1"/>
    <col min="6" max="6" width="14.57421875" style="5" customWidth="1"/>
    <col min="7" max="7" width="12.421875" style="5" customWidth="1"/>
    <col min="8" max="16384" width="8.8515625" style="5" customWidth="1"/>
  </cols>
  <sheetData>
    <row r="1" spans="1:7" s="1" customFormat="1" ht="20.25" customHeight="1">
      <c r="A1" s="137" t="s">
        <v>75</v>
      </c>
      <c r="B1" s="137"/>
      <c r="C1" s="137"/>
      <c r="D1" s="137"/>
      <c r="E1" s="137"/>
      <c r="F1" s="137"/>
      <c r="G1" s="137"/>
    </row>
    <row r="2" spans="1:7" s="1" customFormat="1" ht="19.5" customHeight="1">
      <c r="A2" s="138" t="s">
        <v>7</v>
      </c>
      <c r="B2" s="138"/>
      <c r="C2" s="138"/>
      <c r="D2" s="138"/>
      <c r="E2" s="138"/>
      <c r="F2" s="138"/>
      <c r="G2" s="138"/>
    </row>
    <row r="3" spans="1:7" s="3" customFormat="1" ht="30.75" customHeight="1" thickBot="1">
      <c r="A3" s="2"/>
      <c r="B3" s="2"/>
      <c r="C3" s="2"/>
      <c r="D3" s="2"/>
      <c r="E3" s="2"/>
      <c r="F3" s="2"/>
      <c r="G3" s="2"/>
    </row>
    <row r="4" spans="1:7" s="3" customFormat="1" ht="68.25" customHeight="1">
      <c r="A4" s="89"/>
      <c r="B4" s="91" t="s">
        <v>106</v>
      </c>
      <c r="C4" s="114" t="s">
        <v>107</v>
      </c>
      <c r="D4" s="92" t="s">
        <v>29</v>
      </c>
      <c r="E4" s="114" t="s">
        <v>108</v>
      </c>
      <c r="F4" s="114" t="s">
        <v>109</v>
      </c>
      <c r="G4" s="93" t="s">
        <v>29</v>
      </c>
    </row>
    <row r="5" spans="1:7" s="10" customFormat="1" ht="34.5" customHeight="1">
      <c r="A5" s="16" t="s">
        <v>30</v>
      </c>
      <c r="B5" s="9">
        <f>SUM(B6:B24)</f>
        <v>6446</v>
      </c>
      <c r="C5" s="115">
        <f>SUM(C6:C24)</f>
        <v>7553</v>
      </c>
      <c r="D5" s="8">
        <f>ROUND(C5/B5*100,1)</f>
        <v>117.2</v>
      </c>
      <c r="E5" s="117">
        <f>SUM(E6:E24)</f>
        <v>859</v>
      </c>
      <c r="F5" s="117">
        <f>SUM(F6:F24)</f>
        <v>1442</v>
      </c>
      <c r="G5" s="72">
        <f>ROUND(F5/E5*100,1)</f>
        <v>167.9</v>
      </c>
    </row>
    <row r="6" spans="1:8" ht="60" customHeight="1">
      <c r="A6" s="17" t="s">
        <v>9</v>
      </c>
      <c r="B6" s="99">
        <v>764</v>
      </c>
      <c r="C6" s="116">
        <v>903</v>
      </c>
      <c r="D6" s="42">
        <f aca="true" t="shared" si="0" ref="D6:D24">ROUND(C6/B6*100,1)</f>
        <v>118.2</v>
      </c>
      <c r="E6" s="116">
        <v>116</v>
      </c>
      <c r="F6" s="116">
        <v>178</v>
      </c>
      <c r="G6" s="72">
        <f aca="true" t="shared" si="1" ref="G6:G24">ROUND(F6/E6*100,1)</f>
        <v>153.4</v>
      </c>
      <c r="H6" s="11"/>
    </row>
    <row r="7" spans="1:8" ht="44.25" customHeight="1">
      <c r="A7" s="17" t="s">
        <v>10</v>
      </c>
      <c r="B7" s="99">
        <v>75</v>
      </c>
      <c r="C7" s="116">
        <v>124</v>
      </c>
      <c r="D7" s="42">
        <f t="shared" si="0"/>
        <v>165.3</v>
      </c>
      <c r="E7" s="116">
        <v>10</v>
      </c>
      <c r="F7" s="116">
        <v>35</v>
      </c>
      <c r="G7" s="72">
        <f t="shared" si="1"/>
        <v>350</v>
      </c>
      <c r="H7" s="11"/>
    </row>
    <row r="8" spans="1:8" s="14" customFormat="1" ht="27.75" customHeight="1">
      <c r="A8" s="17" t="s">
        <v>11</v>
      </c>
      <c r="B8" s="99">
        <v>1786</v>
      </c>
      <c r="C8" s="116">
        <v>2003</v>
      </c>
      <c r="D8" s="42">
        <f t="shared" si="0"/>
        <v>112.2</v>
      </c>
      <c r="E8" s="116">
        <v>244</v>
      </c>
      <c r="F8" s="116">
        <v>440</v>
      </c>
      <c r="G8" s="72">
        <f t="shared" si="1"/>
        <v>180.3</v>
      </c>
      <c r="H8" s="13"/>
    </row>
    <row r="9" spans="1:8" ht="43.5" customHeight="1">
      <c r="A9" s="17" t="s">
        <v>12</v>
      </c>
      <c r="B9" s="99">
        <v>150</v>
      </c>
      <c r="C9" s="116">
        <v>248</v>
      </c>
      <c r="D9" s="42">
        <f t="shared" si="0"/>
        <v>165.3</v>
      </c>
      <c r="E9" s="116">
        <v>24</v>
      </c>
      <c r="F9" s="116">
        <v>58</v>
      </c>
      <c r="G9" s="72">
        <f t="shared" si="1"/>
        <v>241.7</v>
      </c>
      <c r="H9" s="11"/>
    </row>
    <row r="10" spans="1:8" ht="42" customHeight="1">
      <c r="A10" s="17" t="s">
        <v>13</v>
      </c>
      <c r="B10" s="99">
        <v>150</v>
      </c>
      <c r="C10" s="116">
        <v>163</v>
      </c>
      <c r="D10" s="42">
        <f t="shared" si="0"/>
        <v>108.7</v>
      </c>
      <c r="E10" s="116">
        <v>11</v>
      </c>
      <c r="F10" s="116">
        <v>28</v>
      </c>
      <c r="G10" s="72">
        <f t="shared" si="1"/>
        <v>254.5</v>
      </c>
      <c r="H10" s="11"/>
    </row>
    <row r="11" spans="1:8" ht="26.25" customHeight="1">
      <c r="A11" s="17" t="s">
        <v>14</v>
      </c>
      <c r="B11" s="99">
        <v>178</v>
      </c>
      <c r="C11" s="116">
        <v>176</v>
      </c>
      <c r="D11" s="42">
        <f t="shared" si="0"/>
        <v>98.9</v>
      </c>
      <c r="E11" s="116">
        <v>23</v>
      </c>
      <c r="F11" s="116">
        <v>67</v>
      </c>
      <c r="G11" s="72">
        <f t="shared" si="1"/>
        <v>291.3</v>
      </c>
      <c r="H11" s="11"/>
    </row>
    <row r="12" spans="1:8" ht="57" customHeight="1">
      <c r="A12" s="17" t="s">
        <v>15</v>
      </c>
      <c r="B12" s="99">
        <v>1152</v>
      </c>
      <c r="C12" s="116">
        <v>928</v>
      </c>
      <c r="D12" s="42">
        <f t="shared" si="0"/>
        <v>80.6</v>
      </c>
      <c r="E12" s="116">
        <v>126</v>
      </c>
      <c r="F12" s="116">
        <v>151</v>
      </c>
      <c r="G12" s="72">
        <f t="shared" si="1"/>
        <v>119.8</v>
      </c>
      <c r="H12" s="11"/>
    </row>
    <row r="13" spans="1:8" ht="42" customHeight="1">
      <c r="A13" s="17" t="s">
        <v>16</v>
      </c>
      <c r="B13" s="113">
        <v>358</v>
      </c>
      <c r="C13" s="116">
        <v>447</v>
      </c>
      <c r="D13" s="42">
        <f t="shared" si="0"/>
        <v>124.9</v>
      </c>
      <c r="E13" s="116">
        <v>36</v>
      </c>
      <c r="F13" s="116">
        <v>66</v>
      </c>
      <c r="G13" s="72">
        <f t="shared" si="1"/>
        <v>183.3</v>
      </c>
      <c r="H13" s="13"/>
    </row>
    <row r="14" spans="1:8" ht="41.25" customHeight="1">
      <c r="A14" s="17" t="s">
        <v>17</v>
      </c>
      <c r="B14" s="99">
        <v>168</v>
      </c>
      <c r="C14" s="116">
        <v>134</v>
      </c>
      <c r="D14" s="42">
        <f t="shared" si="0"/>
        <v>79.8</v>
      </c>
      <c r="E14" s="116">
        <v>14</v>
      </c>
      <c r="F14" s="116">
        <v>25</v>
      </c>
      <c r="G14" s="72">
        <f t="shared" si="1"/>
        <v>178.6</v>
      </c>
      <c r="H14" s="11"/>
    </row>
    <row r="15" spans="1:8" ht="24" customHeight="1">
      <c r="A15" s="17" t="s">
        <v>18</v>
      </c>
      <c r="B15" s="99">
        <v>39</v>
      </c>
      <c r="C15" s="116">
        <v>50</v>
      </c>
      <c r="D15" s="42">
        <f t="shared" si="0"/>
        <v>128.2</v>
      </c>
      <c r="E15" s="116">
        <v>7</v>
      </c>
      <c r="F15" s="116">
        <v>10</v>
      </c>
      <c r="G15" s="72">
        <f t="shared" si="1"/>
        <v>142.9</v>
      </c>
      <c r="H15" s="11"/>
    </row>
    <row r="16" spans="1:8" ht="24" customHeight="1">
      <c r="A16" s="17" t="s">
        <v>19</v>
      </c>
      <c r="B16" s="99">
        <v>46</v>
      </c>
      <c r="C16" s="116">
        <v>57</v>
      </c>
      <c r="D16" s="42">
        <f t="shared" si="0"/>
        <v>123.9</v>
      </c>
      <c r="E16" s="116">
        <v>10</v>
      </c>
      <c r="F16" s="116">
        <v>20</v>
      </c>
      <c r="G16" s="72">
        <f t="shared" si="1"/>
        <v>200</v>
      </c>
      <c r="H16" s="11"/>
    </row>
    <row r="17" spans="1:8" ht="24" customHeight="1">
      <c r="A17" s="17" t="s">
        <v>20</v>
      </c>
      <c r="B17" s="99">
        <v>69</v>
      </c>
      <c r="C17" s="116">
        <v>99</v>
      </c>
      <c r="D17" s="42">
        <f t="shared" si="0"/>
        <v>143.5</v>
      </c>
      <c r="E17" s="116">
        <v>15</v>
      </c>
      <c r="F17" s="116">
        <v>36</v>
      </c>
      <c r="G17" s="72">
        <f t="shared" si="1"/>
        <v>240</v>
      </c>
      <c r="H17" s="11"/>
    </row>
    <row r="18" spans="1:8" ht="41.25" customHeight="1">
      <c r="A18" s="17" t="s">
        <v>21</v>
      </c>
      <c r="B18" s="99">
        <v>57</v>
      </c>
      <c r="C18" s="116">
        <v>119</v>
      </c>
      <c r="D18" s="42">
        <f t="shared" si="0"/>
        <v>208.8</v>
      </c>
      <c r="E18" s="116">
        <v>13</v>
      </c>
      <c r="F18" s="116">
        <v>38</v>
      </c>
      <c r="G18" s="72">
        <f t="shared" si="1"/>
        <v>292.3</v>
      </c>
      <c r="H18" s="11"/>
    </row>
    <row r="19" spans="1:8" ht="41.25" customHeight="1">
      <c r="A19" s="17" t="s">
        <v>22</v>
      </c>
      <c r="B19" s="99">
        <v>149</v>
      </c>
      <c r="C19" s="116">
        <v>244</v>
      </c>
      <c r="D19" s="42">
        <f t="shared" si="0"/>
        <v>163.8</v>
      </c>
      <c r="E19" s="116">
        <v>14</v>
      </c>
      <c r="F19" s="116">
        <v>44</v>
      </c>
      <c r="G19" s="72">
        <f t="shared" si="1"/>
        <v>314.3</v>
      </c>
      <c r="H19" s="11"/>
    </row>
    <row r="20" spans="1:8" ht="42.75" customHeight="1">
      <c r="A20" s="17" t="s">
        <v>23</v>
      </c>
      <c r="B20" s="99">
        <v>333</v>
      </c>
      <c r="C20" s="116">
        <v>636</v>
      </c>
      <c r="D20" s="42">
        <f t="shared" si="0"/>
        <v>191</v>
      </c>
      <c r="E20" s="116">
        <v>44</v>
      </c>
      <c r="F20" s="116">
        <v>63</v>
      </c>
      <c r="G20" s="72">
        <f t="shared" si="1"/>
        <v>143.2</v>
      </c>
      <c r="H20" s="13"/>
    </row>
    <row r="21" spans="1:8" ht="24" customHeight="1">
      <c r="A21" s="17" t="s">
        <v>24</v>
      </c>
      <c r="B21" s="99">
        <v>405</v>
      </c>
      <c r="C21" s="116">
        <v>638</v>
      </c>
      <c r="D21" s="42">
        <f t="shared" si="0"/>
        <v>157.5</v>
      </c>
      <c r="E21" s="116">
        <v>49</v>
      </c>
      <c r="F21" s="116">
        <v>68</v>
      </c>
      <c r="G21" s="72">
        <f t="shared" si="1"/>
        <v>138.8</v>
      </c>
      <c r="H21" s="11"/>
    </row>
    <row r="22" spans="1:8" ht="42.75" customHeight="1">
      <c r="A22" s="17" t="s">
        <v>25</v>
      </c>
      <c r="B22" s="99">
        <v>463</v>
      </c>
      <c r="C22" s="116">
        <v>489</v>
      </c>
      <c r="D22" s="42">
        <f t="shared" si="0"/>
        <v>105.6</v>
      </c>
      <c r="E22" s="116">
        <v>80</v>
      </c>
      <c r="F22" s="116">
        <v>99</v>
      </c>
      <c r="G22" s="72">
        <f t="shared" si="1"/>
        <v>123.8</v>
      </c>
      <c r="H22" s="13"/>
    </row>
    <row r="23" spans="1:8" ht="36.75" customHeight="1">
      <c r="A23" s="17" t="s">
        <v>26</v>
      </c>
      <c r="B23" s="99">
        <v>61</v>
      </c>
      <c r="C23" s="116">
        <v>57</v>
      </c>
      <c r="D23" s="42">
        <f t="shared" si="0"/>
        <v>93.4</v>
      </c>
      <c r="E23" s="116">
        <v>14</v>
      </c>
      <c r="F23" s="116">
        <v>11</v>
      </c>
      <c r="G23" s="8">
        <f t="shared" si="1"/>
        <v>78.6</v>
      </c>
      <c r="H23" s="11"/>
    </row>
    <row r="24" spans="1:8" ht="27.75" customHeight="1" thickBot="1">
      <c r="A24" s="18" t="s">
        <v>27</v>
      </c>
      <c r="B24" s="99">
        <v>43</v>
      </c>
      <c r="C24" s="116">
        <v>38</v>
      </c>
      <c r="D24" s="42">
        <f t="shared" si="0"/>
        <v>88.4</v>
      </c>
      <c r="E24" s="116">
        <v>9</v>
      </c>
      <c r="F24" s="116">
        <v>5</v>
      </c>
      <c r="G24" s="8">
        <f t="shared" si="1"/>
        <v>55.6</v>
      </c>
      <c r="H24" s="11"/>
    </row>
    <row r="25" spans="1:7" ht="12.75">
      <c r="A25" s="6"/>
      <c r="B25" s="6"/>
      <c r="C25" s="6"/>
      <c r="D25" s="6"/>
      <c r="E25" s="6"/>
      <c r="F25" s="6"/>
      <c r="G25" s="6"/>
    </row>
    <row r="26" spans="1:7" ht="12.75">
      <c r="A26" s="6"/>
      <c r="B26" s="6"/>
      <c r="C26" s="6"/>
      <c r="D26" s="6"/>
      <c r="E26" s="6"/>
      <c r="F26" s="6"/>
      <c r="G26" s="6"/>
    </row>
    <row r="27" spans="1:7" ht="12.75">
      <c r="A27" s="6"/>
      <c r="B27" s="6"/>
      <c r="C27" s="6"/>
      <c r="D27" s="6"/>
      <c r="E27" s="6"/>
      <c r="F27" s="6"/>
      <c r="G27" s="6"/>
    </row>
  </sheetData>
  <sheetProtection/>
  <mergeCells count="2">
    <mergeCell ref="A1:G1"/>
    <mergeCell ref="A2:G2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70" zoomScaleNormal="75" zoomScaleSheetLayoutView="70" zoomScalePageLayoutView="0" workbookViewId="0" topLeftCell="A1">
      <selection activeCell="F6" sqref="F6:F14"/>
    </sheetView>
  </sheetViews>
  <sheetFormatPr defaultColWidth="8.8515625" defaultRowHeight="15"/>
  <cols>
    <col min="1" max="1" width="50.140625" style="5" customWidth="1"/>
    <col min="2" max="2" width="16.421875" style="5" customWidth="1"/>
    <col min="3" max="3" width="16.00390625" style="5" customWidth="1"/>
    <col min="4" max="4" width="14.00390625" style="5" customWidth="1"/>
    <col min="5" max="5" width="16.140625" style="5" customWidth="1"/>
    <col min="6" max="6" width="16.28125" style="5" customWidth="1"/>
    <col min="7" max="7" width="14.5742187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1" customFormat="1" ht="25.5" customHeight="1">
      <c r="A1" s="139" t="s">
        <v>75</v>
      </c>
      <c r="B1" s="139"/>
      <c r="C1" s="139"/>
      <c r="D1" s="139"/>
      <c r="E1" s="139"/>
      <c r="F1" s="139"/>
      <c r="G1" s="139"/>
    </row>
    <row r="2" spans="1:7" s="1" customFormat="1" ht="19.5" customHeight="1">
      <c r="A2" s="140" t="s">
        <v>31</v>
      </c>
      <c r="B2" s="140"/>
      <c r="C2" s="140"/>
      <c r="D2" s="140"/>
      <c r="E2" s="140"/>
      <c r="F2" s="140"/>
      <c r="G2" s="140"/>
    </row>
    <row r="3" spans="1:6" s="3" customFormat="1" ht="20.25" customHeight="1" thickBot="1">
      <c r="A3" s="2"/>
      <c r="B3" s="2"/>
      <c r="C3" s="2"/>
      <c r="D3" s="2"/>
      <c r="E3" s="2"/>
      <c r="F3" s="2"/>
    </row>
    <row r="4" spans="1:7" s="3" customFormat="1" ht="60.75" customHeight="1">
      <c r="A4" s="90"/>
      <c r="B4" s="91" t="s">
        <v>110</v>
      </c>
      <c r="C4" s="91" t="s">
        <v>111</v>
      </c>
      <c r="D4" s="43" t="s">
        <v>29</v>
      </c>
      <c r="E4" s="91" t="s">
        <v>108</v>
      </c>
      <c r="F4" s="91" t="s">
        <v>109</v>
      </c>
      <c r="G4" s="73" t="s">
        <v>29</v>
      </c>
    </row>
    <row r="5" spans="1:9" s="4" customFormat="1" ht="34.5" customHeight="1">
      <c r="A5" s="19" t="s">
        <v>30</v>
      </c>
      <c r="B5" s="20">
        <f>SUM(B6:B14)</f>
        <v>6446</v>
      </c>
      <c r="C5" s="20">
        <f>SUM(C6:C14)</f>
        <v>7553</v>
      </c>
      <c r="D5" s="42">
        <f>ROUND(C5/B5*100,1)</f>
        <v>117.2</v>
      </c>
      <c r="E5" s="20">
        <f>SUM(E6:E14)</f>
        <v>859</v>
      </c>
      <c r="F5" s="20">
        <f>SUM(F6:F14)</f>
        <v>1442</v>
      </c>
      <c r="G5" s="74">
        <f>ROUND(F5/E5*100,1)</f>
        <v>167.9</v>
      </c>
      <c r="I5" s="21"/>
    </row>
    <row r="6" spans="1:13" ht="57.75" customHeight="1">
      <c r="A6" s="75" t="s">
        <v>32</v>
      </c>
      <c r="B6" s="22">
        <v>399</v>
      </c>
      <c r="C6" s="23">
        <v>531</v>
      </c>
      <c r="D6" s="42">
        <f aca="true" t="shared" si="0" ref="D6:D14">ROUND(C6/B6*100,1)</f>
        <v>133.1</v>
      </c>
      <c r="E6" s="23">
        <v>50</v>
      </c>
      <c r="F6" s="23">
        <v>105</v>
      </c>
      <c r="G6" s="74">
        <f aca="true" t="shared" si="1" ref="G6:G14">ROUND(F6/E6*100,1)</f>
        <v>210</v>
      </c>
      <c r="I6" s="21"/>
      <c r="J6" s="24"/>
      <c r="M6" s="24"/>
    </row>
    <row r="7" spans="1:13" ht="35.25" customHeight="1">
      <c r="A7" s="75" t="s">
        <v>3</v>
      </c>
      <c r="B7" s="22">
        <v>519</v>
      </c>
      <c r="C7" s="23">
        <v>831</v>
      </c>
      <c r="D7" s="42">
        <f t="shared" si="0"/>
        <v>160.1</v>
      </c>
      <c r="E7" s="22">
        <v>69</v>
      </c>
      <c r="F7" s="23">
        <v>168</v>
      </c>
      <c r="G7" s="74">
        <f t="shared" si="1"/>
        <v>243.5</v>
      </c>
      <c r="I7" s="21"/>
      <c r="J7" s="24"/>
      <c r="M7" s="24"/>
    </row>
    <row r="8" spans="1:13" s="14" customFormat="1" ht="25.5" customHeight="1" thickBot="1">
      <c r="A8" s="75" t="s">
        <v>2</v>
      </c>
      <c r="B8" s="22">
        <v>543</v>
      </c>
      <c r="C8" s="23">
        <v>814</v>
      </c>
      <c r="D8" s="42">
        <f t="shared" si="0"/>
        <v>149.9</v>
      </c>
      <c r="E8" s="109">
        <v>77</v>
      </c>
      <c r="F8" s="23">
        <v>161</v>
      </c>
      <c r="G8" s="74">
        <f t="shared" si="1"/>
        <v>209.1</v>
      </c>
      <c r="H8" s="5"/>
      <c r="I8" s="21"/>
      <c r="J8" s="24"/>
      <c r="K8" s="5"/>
      <c r="M8" s="24"/>
    </row>
    <row r="9" spans="1:13" ht="36.75" customHeight="1" thickBot="1">
      <c r="A9" s="75" t="s">
        <v>1</v>
      </c>
      <c r="B9" s="22">
        <v>309</v>
      </c>
      <c r="C9" s="23">
        <v>344</v>
      </c>
      <c r="D9" s="107">
        <f t="shared" si="0"/>
        <v>111.3</v>
      </c>
      <c r="E9" s="111">
        <v>34</v>
      </c>
      <c r="F9" s="108">
        <v>42</v>
      </c>
      <c r="G9" s="74">
        <f t="shared" si="1"/>
        <v>123.5</v>
      </c>
      <c r="I9" s="21"/>
      <c r="J9" s="24"/>
      <c r="M9" s="24"/>
    </row>
    <row r="10" spans="1:13" ht="35.25" customHeight="1">
      <c r="A10" s="75" t="s">
        <v>4</v>
      </c>
      <c r="B10" s="22">
        <v>1286</v>
      </c>
      <c r="C10" s="23">
        <v>1015</v>
      </c>
      <c r="D10" s="42">
        <f t="shared" si="0"/>
        <v>78.9</v>
      </c>
      <c r="E10" s="110">
        <v>166</v>
      </c>
      <c r="F10" s="23">
        <v>127</v>
      </c>
      <c r="G10" s="74">
        <f t="shared" si="1"/>
        <v>76.5</v>
      </c>
      <c r="I10" s="21"/>
      <c r="J10" s="24"/>
      <c r="M10" s="24"/>
    </row>
    <row r="11" spans="1:13" ht="59.25" customHeight="1">
      <c r="A11" s="75" t="s">
        <v>28</v>
      </c>
      <c r="B11" s="22">
        <v>62</v>
      </c>
      <c r="C11" s="23">
        <v>63</v>
      </c>
      <c r="D11" s="42">
        <f t="shared" si="0"/>
        <v>101.6</v>
      </c>
      <c r="E11" s="22">
        <v>10</v>
      </c>
      <c r="F11" s="23">
        <v>20</v>
      </c>
      <c r="G11" s="74">
        <f t="shared" si="1"/>
        <v>200</v>
      </c>
      <c r="I11" s="21"/>
      <c r="J11" s="24"/>
      <c r="M11" s="24"/>
    </row>
    <row r="12" spans="1:20" ht="38.25" customHeight="1">
      <c r="A12" s="75" t="s">
        <v>5</v>
      </c>
      <c r="B12" s="22">
        <v>1007</v>
      </c>
      <c r="C12" s="23">
        <v>1259</v>
      </c>
      <c r="D12" s="42">
        <f t="shared" si="0"/>
        <v>125</v>
      </c>
      <c r="E12" s="22">
        <v>141</v>
      </c>
      <c r="F12" s="23">
        <v>339</v>
      </c>
      <c r="G12" s="74">
        <f t="shared" si="1"/>
        <v>240.4</v>
      </c>
      <c r="I12" s="21"/>
      <c r="J12" s="24"/>
      <c r="M12" s="24"/>
      <c r="T12" s="7"/>
    </row>
    <row r="13" spans="1:20" ht="75" customHeight="1">
      <c r="A13" s="75" t="s">
        <v>6</v>
      </c>
      <c r="B13" s="22">
        <v>1273</v>
      </c>
      <c r="C13" s="23">
        <v>1472</v>
      </c>
      <c r="D13" s="42">
        <f t="shared" si="0"/>
        <v>115.6</v>
      </c>
      <c r="E13" s="22">
        <v>217</v>
      </c>
      <c r="F13" s="23">
        <v>299</v>
      </c>
      <c r="G13" s="74">
        <f t="shared" si="1"/>
        <v>137.8</v>
      </c>
      <c r="I13" s="21"/>
      <c r="J13" s="24"/>
      <c r="M13" s="24"/>
      <c r="T13" s="7"/>
    </row>
    <row r="14" spans="1:20" ht="43.5" customHeight="1" thickBot="1">
      <c r="A14" s="76" t="s">
        <v>33</v>
      </c>
      <c r="B14" s="77">
        <v>1048</v>
      </c>
      <c r="C14" s="78">
        <v>1224</v>
      </c>
      <c r="D14" s="79">
        <f t="shared" si="0"/>
        <v>116.8</v>
      </c>
      <c r="E14" s="77">
        <v>95</v>
      </c>
      <c r="F14" s="78">
        <v>181</v>
      </c>
      <c r="G14" s="80">
        <f t="shared" si="1"/>
        <v>190.5</v>
      </c>
      <c r="I14" s="21"/>
      <c r="J14" s="24"/>
      <c r="M14" s="24"/>
      <c r="T14" s="7"/>
    </row>
    <row r="15" spans="1:20" ht="12.75">
      <c r="A15" s="6"/>
      <c r="B15" s="6"/>
      <c r="C15" s="6"/>
      <c r="D15" s="6"/>
      <c r="E15" s="6"/>
      <c r="F15" s="6"/>
      <c r="T15" s="7"/>
    </row>
    <row r="16" spans="1:20" ht="12.75">
      <c r="A16" s="6"/>
      <c r="B16" s="6"/>
      <c r="C16" s="6"/>
      <c r="D16" s="6"/>
      <c r="E16" s="6"/>
      <c r="F16" s="6"/>
      <c r="T16" s="7"/>
    </row>
    <row r="17" ht="12.75">
      <c r="T17" s="7"/>
    </row>
    <row r="18" ht="12.75">
      <c r="T18" s="7"/>
    </row>
    <row r="19" ht="12.75">
      <c r="T19" s="7"/>
    </row>
    <row r="20" ht="12.75">
      <c r="T20" s="7"/>
    </row>
  </sheetData>
  <sheetProtection/>
  <mergeCells count="2">
    <mergeCell ref="A1:G1"/>
    <mergeCell ref="A2:G2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3.140625" style="59" customWidth="1"/>
    <col min="2" max="2" width="25.421875" style="63" customWidth="1"/>
    <col min="3" max="3" width="10.00390625" style="56" customWidth="1"/>
    <col min="4" max="4" width="13.00390625" style="56" customWidth="1"/>
    <col min="5" max="6" width="12.421875" style="56" customWidth="1"/>
    <col min="7" max="7" width="14.7109375" style="56" customWidth="1"/>
    <col min="8" max="16384" width="9.140625" style="56" customWidth="1"/>
  </cols>
  <sheetData>
    <row r="1" spans="1:7" s="60" customFormat="1" ht="41.25" customHeight="1">
      <c r="A1" s="59"/>
      <c r="B1" s="141" t="s">
        <v>162</v>
      </c>
      <c r="C1" s="141"/>
      <c r="D1" s="141"/>
      <c r="E1" s="141"/>
      <c r="F1" s="141"/>
      <c r="G1" s="141"/>
    </row>
    <row r="2" spans="1:7" s="60" customFormat="1" ht="20.25">
      <c r="A2" s="59"/>
      <c r="B2" s="58"/>
      <c r="C2" s="141" t="s">
        <v>40</v>
      </c>
      <c r="D2" s="141"/>
      <c r="E2" s="141"/>
      <c r="F2" s="58"/>
      <c r="G2" s="58"/>
    </row>
    <row r="3" ht="10.5" customHeight="1" thickBot="1"/>
    <row r="4" spans="1:7" s="59" customFormat="1" ht="18.75" customHeight="1">
      <c r="A4" s="142"/>
      <c r="B4" s="144" t="s">
        <v>41</v>
      </c>
      <c r="C4" s="146" t="s">
        <v>42</v>
      </c>
      <c r="D4" s="146" t="s">
        <v>43</v>
      </c>
      <c r="E4" s="146" t="s">
        <v>44</v>
      </c>
      <c r="F4" s="148" t="s">
        <v>115</v>
      </c>
      <c r="G4" s="149"/>
    </row>
    <row r="5" spans="1:7" s="59" customFormat="1" ht="18.75" customHeight="1">
      <c r="A5" s="143"/>
      <c r="B5" s="145"/>
      <c r="C5" s="147"/>
      <c r="D5" s="147"/>
      <c r="E5" s="147"/>
      <c r="F5" s="147" t="s">
        <v>42</v>
      </c>
      <c r="G5" s="150" t="s">
        <v>43</v>
      </c>
    </row>
    <row r="6" spans="1:7" s="59" customFormat="1" ht="58.5" customHeight="1">
      <c r="A6" s="143"/>
      <c r="B6" s="145"/>
      <c r="C6" s="147"/>
      <c r="D6" s="147"/>
      <c r="E6" s="147"/>
      <c r="F6" s="147"/>
      <c r="G6" s="150"/>
    </row>
    <row r="7" spans="1:7" ht="13.5" customHeight="1">
      <c r="A7" s="88" t="s">
        <v>45</v>
      </c>
      <c r="B7" s="61" t="s">
        <v>0</v>
      </c>
      <c r="C7" s="57">
        <v>1</v>
      </c>
      <c r="D7" s="57">
        <v>3</v>
      </c>
      <c r="E7" s="57">
        <v>4</v>
      </c>
      <c r="F7" s="57">
        <v>5</v>
      </c>
      <c r="G7" s="96">
        <v>6</v>
      </c>
    </row>
    <row r="8" spans="1:7" ht="24.75" customHeight="1">
      <c r="A8" s="97">
        <v>1</v>
      </c>
      <c r="B8" s="104" t="s">
        <v>47</v>
      </c>
      <c r="C8" s="113">
        <v>331</v>
      </c>
      <c r="D8" s="113">
        <v>2052</v>
      </c>
      <c r="E8" s="125">
        <f aca="true" t="shared" si="0" ref="E8:E57">C8-D8</f>
        <v>-1721</v>
      </c>
      <c r="F8" s="113">
        <v>54</v>
      </c>
      <c r="G8" s="126">
        <v>1755</v>
      </c>
    </row>
    <row r="9" spans="1:7" s="62" customFormat="1" ht="39.75" customHeight="1">
      <c r="A9" s="97">
        <v>2</v>
      </c>
      <c r="B9" s="104" t="s">
        <v>46</v>
      </c>
      <c r="C9" s="113">
        <v>312</v>
      </c>
      <c r="D9" s="113">
        <v>1344</v>
      </c>
      <c r="E9" s="125">
        <f t="shared" si="0"/>
        <v>-1032</v>
      </c>
      <c r="F9" s="113">
        <v>49</v>
      </c>
      <c r="G9" s="126">
        <v>1146</v>
      </c>
    </row>
    <row r="10" spans="1:7" s="62" customFormat="1" ht="30.75" customHeight="1">
      <c r="A10" s="97">
        <v>3</v>
      </c>
      <c r="B10" s="104" t="s">
        <v>116</v>
      </c>
      <c r="C10" s="113">
        <v>254</v>
      </c>
      <c r="D10" s="113">
        <v>1008</v>
      </c>
      <c r="E10" s="125">
        <v>-5002</v>
      </c>
      <c r="F10" s="113">
        <v>30</v>
      </c>
      <c r="G10" s="126">
        <v>789</v>
      </c>
    </row>
    <row r="11" spans="1:7" s="62" customFormat="1" ht="18.75">
      <c r="A11" s="97">
        <v>4</v>
      </c>
      <c r="B11" s="104" t="s">
        <v>50</v>
      </c>
      <c r="C11" s="113">
        <v>233</v>
      </c>
      <c r="D11" s="113">
        <v>542</v>
      </c>
      <c r="E11" s="125">
        <f t="shared" si="0"/>
        <v>-309</v>
      </c>
      <c r="F11" s="113">
        <v>42</v>
      </c>
      <c r="G11" s="126">
        <v>424</v>
      </c>
    </row>
    <row r="12" spans="1:7" s="62" customFormat="1" ht="31.5">
      <c r="A12" s="97">
        <v>5</v>
      </c>
      <c r="B12" s="104" t="s">
        <v>51</v>
      </c>
      <c r="C12" s="113">
        <v>184</v>
      </c>
      <c r="D12" s="113">
        <v>555</v>
      </c>
      <c r="E12" s="125">
        <f t="shared" si="0"/>
        <v>-371</v>
      </c>
      <c r="F12" s="113">
        <v>16</v>
      </c>
      <c r="G12" s="126">
        <v>441</v>
      </c>
    </row>
    <row r="13" spans="1:7" s="62" customFormat="1" ht="63">
      <c r="A13" s="97">
        <v>6</v>
      </c>
      <c r="B13" s="104" t="s">
        <v>124</v>
      </c>
      <c r="C13" s="113">
        <v>174</v>
      </c>
      <c r="D13" s="113">
        <v>1831</v>
      </c>
      <c r="E13" s="125">
        <f t="shared" si="0"/>
        <v>-1657</v>
      </c>
      <c r="F13" s="113">
        <v>56</v>
      </c>
      <c r="G13" s="126">
        <v>1665</v>
      </c>
    </row>
    <row r="14" spans="1:7" s="62" customFormat="1" ht="31.5">
      <c r="A14" s="97">
        <v>7</v>
      </c>
      <c r="B14" s="104" t="s">
        <v>117</v>
      </c>
      <c r="C14" s="113">
        <v>161</v>
      </c>
      <c r="D14" s="113">
        <v>770</v>
      </c>
      <c r="E14" s="125">
        <f t="shared" si="0"/>
        <v>-609</v>
      </c>
      <c r="F14" s="113">
        <v>8</v>
      </c>
      <c r="G14" s="126">
        <v>610</v>
      </c>
    </row>
    <row r="15" spans="1:7" s="62" customFormat="1" ht="18.75">
      <c r="A15" s="97">
        <v>8</v>
      </c>
      <c r="B15" s="104" t="s">
        <v>48</v>
      </c>
      <c r="C15" s="113">
        <v>154</v>
      </c>
      <c r="D15" s="113">
        <v>714</v>
      </c>
      <c r="E15" s="125">
        <f t="shared" si="0"/>
        <v>-560</v>
      </c>
      <c r="F15" s="113">
        <v>15</v>
      </c>
      <c r="G15" s="126">
        <v>566</v>
      </c>
    </row>
    <row r="16" spans="1:7" s="62" customFormat="1" ht="18.75">
      <c r="A16" s="97">
        <v>9</v>
      </c>
      <c r="B16" s="104" t="s">
        <v>53</v>
      </c>
      <c r="C16" s="113">
        <v>142</v>
      </c>
      <c r="D16" s="113">
        <v>175</v>
      </c>
      <c r="E16" s="125">
        <f t="shared" si="0"/>
        <v>-33</v>
      </c>
      <c r="F16" s="113">
        <v>32</v>
      </c>
      <c r="G16" s="126">
        <v>126</v>
      </c>
    </row>
    <row r="17" spans="1:7" s="62" customFormat="1" ht="18.75">
      <c r="A17" s="97">
        <v>10</v>
      </c>
      <c r="B17" s="104" t="s">
        <v>54</v>
      </c>
      <c r="C17" s="113">
        <v>133</v>
      </c>
      <c r="D17" s="113">
        <v>509</v>
      </c>
      <c r="E17" s="125">
        <f t="shared" si="0"/>
        <v>-376</v>
      </c>
      <c r="F17" s="113">
        <v>8</v>
      </c>
      <c r="G17" s="126">
        <v>416</v>
      </c>
    </row>
    <row r="18" spans="1:7" s="62" customFormat="1" ht="18.75">
      <c r="A18" s="97">
        <v>11</v>
      </c>
      <c r="B18" s="104" t="s">
        <v>52</v>
      </c>
      <c r="C18" s="113">
        <v>130</v>
      </c>
      <c r="D18" s="113">
        <v>360</v>
      </c>
      <c r="E18" s="125">
        <f t="shared" si="0"/>
        <v>-230</v>
      </c>
      <c r="F18" s="113">
        <v>35</v>
      </c>
      <c r="G18" s="126">
        <v>293</v>
      </c>
    </row>
    <row r="19" spans="1:7" s="62" customFormat="1" ht="63">
      <c r="A19" s="97">
        <v>12</v>
      </c>
      <c r="B19" s="104" t="s">
        <v>125</v>
      </c>
      <c r="C19" s="113">
        <v>127</v>
      </c>
      <c r="D19" s="113">
        <v>111</v>
      </c>
      <c r="E19" s="125">
        <f t="shared" si="0"/>
        <v>16</v>
      </c>
      <c r="F19" s="113">
        <v>33</v>
      </c>
      <c r="G19" s="126">
        <v>86</v>
      </c>
    </row>
    <row r="20" spans="1:7" s="62" customFormat="1" ht="21.75" customHeight="1">
      <c r="A20" s="97">
        <v>13</v>
      </c>
      <c r="B20" s="104" t="s">
        <v>126</v>
      </c>
      <c r="C20" s="113">
        <v>104</v>
      </c>
      <c r="D20" s="113">
        <v>187</v>
      </c>
      <c r="E20" s="125">
        <f t="shared" si="0"/>
        <v>-83</v>
      </c>
      <c r="F20" s="113">
        <v>38</v>
      </c>
      <c r="G20" s="126">
        <v>140</v>
      </c>
    </row>
    <row r="21" spans="1:7" s="62" customFormat="1" ht="18.75">
      <c r="A21" s="97">
        <v>14</v>
      </c>
      <c r="B21" s="104" t="s">
        <v>118</v>
      </c>
      <c r="C21" s="113">
        <v>96</v>
      </c>
      <c r="D21" s="113">
        <v>152</v>
      </c>
      <c r="E21" s="125">
        <f t="shared" si="0"/>
        <v>-56</v>
      </c>
      <c r="F21" s="113">
        <v>17</v>
      </c>
      <c r="G21" s="126">
        <v>112</v>
      </c>
    </row>
    <row r="22" spans="1:7" s="62" customFormat="1" ht="18.75">
      <c r="A22" s="97">
        <v>15</v>
      </c>
      <c r="B22" s="104" t="s">
        <v>56</v>
      </c>
      <c r="C22" s="113">
        <v>92</v>
      </c>
      <c r="D22" s="113">
        <v>140</v>
      </c>
      <c r="E22" s="125">
        <f t="shared" si="0"/>
        <v>-48</v>
      </c>
      <c r="F22" s="113">
        <v>18</v>
      </c>
      <c r="G22" s="126">
        <v>115</v>
      </c>
    </row>
    <row r="23" spans="1:7" s="62" customFormat="1" ht="52.5" customHeight="1">
      <c r="A23" s="97">
        <v>16</v>
      </c>
      <c r="B23" s="104" t="s">
        <v>127</v>
      </c>
      <c r="C23" s="113">
        <v>91</v>
      </c>
      <c r="D23" s="113">
        <v>191</v>
      </c>
      <c r="E23" s="125">
        <f t="shared" si="0"/>
        <v>-100</v>
      </c>
      <c r="F23" s="113">
        <v>18</v>
      </c>
      <c r="G23" s="126">
        <v>146</v>
      </c>
    </row>
    <row r="24" spans="1:7" s="62" customFormat="1" ht="18.75">
      <c r="A24" s="97">
        <v>17</v>
      </c>
      <c r="B24" s="104" t="s">
        <v>128</v>
      </c>
      <c r="C24" s="113">
        <v>86</v>
      </c>
      <c r="D24" s="113">
        <v>17</v>
      </c>
      <c r="E24" s="125">
        <f t="shared" si="0"/>
        <v>69</v>
      </c>
      <c r="F24" s="113">
        <v>8</v>
      </c>
      <c r="G24" s="126">
        <v>9</v>
      </c>
    </row>
    <row r="25" spans="1:7" s="62" customFormat="1" ht="18.75">
      <c r="A25" s="97">
        <v>18</v>
      </c>
      <c r="B25" s="104" t="s">
        <v>82</v>
      </c>
      <c r="C25" s="113">
        <v>79</v>
      </c>
      <c r="D25" s="113">
        <v>507</v>
      </c>
      <c r="E25" s="125">
        <f t="shared" si="0"/>
        <v>-428</v>
      </c>
      <c r="F25" s="113">
        <v>20</v>
      </c>
      <c r="G25" s="126">
        <v>448</v>
      </c>
    </row>
    <row r="26" spans="1:7" s="62" customFormat="1" ht="18.75">
      <c r="A26" s="97">
        <v>19</v>
      </c>
      <c r="B26" s="104" t="s">
        <v>64</v>
      </c>
      <c r="C26" s="113">
        <v>75</v>
      </c>
      <c r="D26" s="113">
        <v>68</v>
      </c>
      <c r="E26" s="125">
        <f t="shared" si="0"/>
        <v>7</v>
      </c>
      <c r="F26" s="113">
        <v>19</v>
      </c>
      <c r="G26" s="126">
        <v>48</v>
      </c>
    </row>
    <row r="27" spans="1:7" s="62" customFormat="1" ht="18.75" customHeight="1">
      <c r="A27" s="97">
        <v>20</v>
      </c>
      <c r="B27" s="104" t="s">
        <v>67</v>
      </c>
      <c r="C27" s="113">
        <v>74</v>
      </c>
      <c r="D27" s="113">
        <v>111</v>
      </c>
      <c r="E27" s="125">
        <f t="shared" si="0"/>
        <v>-37</v>
      </c>
      <c r="F27" s="113">
        <v>11</v>
      </c>
      <c r="G27" s="126">
        <v>84</v>
      </c>
    </row>
    <row r="28" spans="1:7" s="62" customFormat="1" ht="18.75">
      <c r="A28" s="97">
        <v>21</v>
      </c>
      <c r="B28" s="104" t="s">
        <v>49</v>
      </c>
      <c r="C28" s="113">
        <v>72</v>
      </c>
      <c r="D28" s="113">
        <v>713</v>
      </c>
      <c r="E28" s="125">
        <f t="shared" si="0"/>
        <v>-641</v>
      </c>
      <c r="F28" s="113">
        <v>10</v>
      </c>
      <c r="G28" s="126">
        <v>615</v>
      </c>
    </row>
    <row r="29" spans="1:7" s="62" customFormat="1" ht="31.5">
      <c r="A29" s="97">
        <v>22</v>
      </c>
      <c r="B29" s="104" t="s">
        <v>55</v>
      </c>
      <c r="C29" s="113">
        <v>69</v>
      </c>
      <c r="D29" s="113">
        <v>236</v>
      </c>
      <c r="E29" s="125">
        <f t="shared" si="0"/>
        <v>-167</v>
      </c>
      <c r="F29" s="113">
        <v>14</v>
      </c>
      <c r="G29" s="126">
        <v>183</v>
      </c>
    </row>
    <row r="30" spans="1:7" s="62" customFormat="1" ht="47.25">
      <c r="A30" s="97">
        <v>23</v>
      </c>
      <c r="B30" s="104" t="s">
        <v>129</v>
      </c>
      <c r="C30" s="113">
        <v>68</v>
      </c>
      <c r="D30" s="113">
        <v>102</v>
      </c>
      <c r="E30" s="125">
        <f t="shared" si="0"/>
        <v>-34</v>
      </c>
      <c r="F30" s="113">
        <v>11</v>
      </c>
      <c r="G30" s="126">
        <v>76</v>
      </c>
    </row>
    <row r="31" spans="1:7" s="62" customFormat="1" ht="18.75" customHeight="1">
      <c r="A31" s="97">
        <v>24</v>
      </c>
      <c r="B31" s="104" t="s">
        <v>58</v>
      </c>
      <c r="C31" s="113">
        <v>64</v>
      </c>
      <c r="D31" s="113">
        <v>191</v>
      </c>
      <c r="E31" s="125">
        <f t="shared" si="0"/>
        <v>-127</v>
      </c>
      <c r="F31" s="113">
        <v>11</v>
      </c>
      <c r="G31" s="126">
        <v>162</v>
      </c>
    </row>
    <row r="32" spans="1:7" s="62" customFormat="1" ht="31.5">
      <c r="A32" s="97">
        <v>25</v>
      </c>
      <c r="B32" s="104" t="s">
        <v>83</v>
      </c>
      <c r="C32" s="113">
        <v>62</v>
      </c>
      <c r="D32" s="113">
        <v>177</v>
      </c>
      <c r="E32" s="125">
        <f t="shared" si="0"/>
        <v>-115</v>
      </c>
      <c r="F32" s="113">
        <v>7</v>
      </c>
      <c r="G32" s="126">
        <v>133</v>
      </c>
    </row>
    <row r="33" spans="1:7" s="62" customFormat="1" ht="15.75" customHeight="1">
      <c r="A33" s="97">
        <v>26</v>
      </c>
      <c r="B33" s="104" t="s">
        <v>60</v>
      </c>
      <c r="C33" s="113">
        <v>62</v>
      </c>
      <c r="D33" s="113">
        <v>185</v>
      </c>
      <c r="E33" s="125">
        <f t="shared" si="0"/>
        <v>-123</v>
      </c>
      <c r="F33" s="113">
        <v>10</v>
      </c>
      <c r="G33" s="126">
        <v>135</v>
      </c>
    </row>
    <row r="34" spans="1:7" s="62" customFormat="1" ht="18.75">
      <c r="A34" s="97">
        <v>27</v>
      </c>
      <c r="B34" s="104" t="s">
        <v>131</v>
      </c>
      <c r="C34" s="113">
        <v>61</v>
      </c>
      <c r="D34" s="113">
        <v>273</v>
      </c>
      <c r="E34" s="125">
        <f t="shared" si="0"/>
        <v>-212</v>
      </c>
      <c r="F34" s="113">
        <v>10</v>
      </c>
      <c r="G34" s="126">
        <v>207</v>
      </c>
    </row>
    <row r="35" spans="1:7" s="62" customFormat="1" ht="31.5">
      <c r="A35" s="97">
        <v>28</v>
      </c>
      <c r="B35" s="104" t="s">
        <v>72</v>
      </c>
      <c r="C35" s="113">
        <v>48</v>
      </c>
      <c r="D35" s="113">
        <v>66</v>
      </c>
      <c r="E35" s="125">
        <f t="shared" si="0"/>
        <v>-18</v>
      </c>
      <c r="F35" s="113">
        <v>5</v>
      </c>
      <c r="G35" s="126">
        <v>48</v>
      </c>
    </row>
    <row r="36" spans="1:7" s="62" customFormat="1" ht="18.75">
      <c r="A36" s="97">
        <v>29</v>
      </c>
      <c r="B36" s="104" t="s">
        <v>61</v>
      </c>
      <c r="C36" s="113">
        <v>48</v>
      </c>
      <c r="D36" s="113">
        <v>82</v>
      </c>
      <c r="E36" s="125">
        <f t="shared" si="0"/>
        <v>-34</v>
      </c>
      <c r="F36" s="113">
        <v>15</v>
      </c>
      <c r="G36" s="126">
        <v>64</v>
      </c>
    </row>
    <row r="37" spans="1:7" s="62" customFormat="1" ht="18.75">
      <c r="A37" s="97">
        <v>30</v>
      </c>
      <c r="B37" s="104" t="s">
        <v>66</v>
      </c>
      <c r="C37" s="113">
        <v>46</v>
      </c>
      <c r="D37" s="113">
        <v>155</v>
      </c>
      <c r="E37" s="125">
        <f t="shared" si="0"/>
        <v>-109</v>
      </c>
      <c r="F37" s="113">
        <v>13</v>
      </c>
      <c r="G37" s="126">
        <v>125</v>
      </c>
    </row>
    <row r="38" spans="1:7" s="62" customFormat="1" ht="18.75">
      <c r="A38" s="97">
        <v>31</v>
      </c>
      <c r="B38" s="104" t="s">
        <v>130</v>
      </c>
      <c r="C38" s="113">
        <v>45</v>
      </c>
      <c r="D38" s="113">
        <v>187</v>
      </c>
      <c r="E38" s="125">
        <f t="shared" si="0"/>
        <v>-142</v>
      </c>
      <c r="F38" s="113">
        <v>7</v>
      </c>
      <c r="G38" s="126">
        <v>149</v>
      </c>
    </row>
    <row r="39" spans="1:7" s="62" customFormat="1" ht="18.75">
      <c r="A39" s="97">
        <v>32</v>
      </c>
      <c r="B39" s="104" t="s">
        <v>65</v>
      </c>
      <c r="C39" s="113">
        <v>43</v>
      </c>
      <c r="D39" s="113">
        <v>89</v>
      </c>
      <c r="E39" s="125">
        <f t="shared" si="0"/>
        <v>-46</v>
      </c>
      <c r="F39" s="113">
        <v>6</v>
      </c>
      <c r="G39" s="126">
        <v>69</v>
      </c>
    </row>
    <row r="40" spans="1:7" s="62" customFormat="1" ht="30" customHeight="1">
      <c r="A40" s="97">
        <v>33</v>
      </c>
      <c r="B40" s="104" t="s">
        <v>119</v>
      </c>
      <c r="C40" s="113">
        <v>39</v>
      </c>
      <c r="D40" s="113">
        <v>39</v>
      </c>
      <c r="E40" s="125">
        <f t="shared" si="0"/>
        <v>0</v>
      </c>
      <c r="F40" s="113">
        <v>0</v>
      </c>
      <c r="G40" s="126">
        <v>30</v>
      </c>
    </row>
    <row r="41" spans="1:7" s="62" customFormat="1" ht="18.75">
      <c r="A41" s="97">
        <v>34</v>
      </c>
      <c r="B41" s="104" t="s">
        <v>73</v>
      </c>
      <c r="C41" s="113">
        <v>39</v>
      </c>
      <c r="D41" s="113">
        <v>125</v>
      </c>
      <c r="E41" s="125">
        <f t="shared" si="0"/>
        <v>-86</v>
      </c>
      <c r="F41" s="113">
        <v>5</v>
      </c>
      <c r="G41" s="126">
        <v>102</v>
      </c>
    </row>
    <row r="42" spans="1:7" s="62" customFormat="1" ht="18.75">
      <c r="A42" s="97">
        <v>35</v>
      </c>
      <c r="B42" s="104" t="s">
        <v>59</v>
      </c>
      <c r="C42" s="113">
        <v>38</v>
      </c>
      <c r="D42" s="113">
        <v>88</v>
      </c>
      <c r="E42" s="125">
        <f t="shared" si="0"/>
        <v>-50</v>
      </c>
      <c r="F42" s="113">
        <v>4</v>
      </c>
      <c r="G42" s="126">
        <v>66</v>
      </c>
    </row>
    <row r="43" spans="1:7" s="62" customFormat="1" ht="49.5" customHeight="1">
      <c r="A43" s="97">
        <v>36</v>
      </c>
      <c r="B43" s="104" t="s">
        <v>71</v>
      </c>
      <c r="C43" s="113">
        <v>38</v>
      </c>
      <c r="D43" s="113">
        <v>71</v>
      </c>
      <c r="E43" s="125">
        <f t="shared" si="0"/>
        <v>-33</v>
      </c>
      <c r="F43" s="113">
        <v>5</v>
      </c>
      <c r="G43" s="126">
        <v>57</v>
      </c>
    </row>
    <row r="44" spans="1:7" s="62" customFormat="1" ht="18.75" customHeight="1">
      <c r="A44" s="97">
        <v>37</v>
      </c>
      <c r="B44" s="104" t="s">
        <v>63</v>
      </c>
      <c r="C44" s="113">
        <v>37</v>
      </c>
      <c r="D44" s="113">
        <v>98</v>
      </c>
      <c r="E44" s="125">
        <f t="shared" si="0"/>
        <v>-61</v>
      </c>
      <c r="F44" s="113">
        <v>3</v>
      </c>
      <c r="G44" s="126">
        <v>73</v>
      </c>
    </row>
    <row r="45" spans="1:7" s="62" customFormat="1" ht="31.5">
      <c r="A45" s="97">
        <v>38</v>
      </c>
      <c r="B45" s="104" t="s">
        <v>57</v>
      </c>
      <c r="C45" s="113">
        <v>35</v>
      </c>
      <c r="D45" s="113">
        <v>70</v>
      </c>
      <c r="E45" s="125">
        <f t="shared" si="0"/>
        <v>-35</v>
      </c>
      <c r="F45" s="113">
        <v>6</v>
      </c>
      <c r="G45" s="126">
        <v>49</v>
      </c>
    </row>
    <row r="46" spans="1:7" s="62" customFormat="1" ht="18.75">
      <c r="A46" s="97">
        <v>39</v>
      </c>
      <c r="B46" s="104" t="s">
        <v>84</v>
      </c>
      <c r="C46" s="113">
        <v>34</v>
      </c>
      <c r="D46" s="113">
        <v>21</v>
      </c>
      <c r="E46" s="125">
        <f t="shared" si="0"/>
        <v>13</v>
      </c>
      <c r="F46" s="113">
        <v>8</v>
      </c>
      <c r="G46" s="126">
        <v>15</v>
      </c>
    </row>
    <row r="47" spans="1:7" s="62" customFormat="1" ht="31.5">
      <c r="A47" s="97">
        <v>40</v>
      </c>
      <c r="B47" s="104" t="s">
        <v>62</v>
      </c>
      <c r="C47" s="113">
        <v>34</v>
      </c>
      <c r="D47" s="113">
        <v>160</v>
      </c>
      <c r="E47" s="125">
        <f t="shared" si="0"/>
        <v>-126</v>
      </c>
      <c r="F47" s="113">
        <v>3</v>
      </c>
      <c r="G47" s="126">
        <v>121</v>
      </c>
    </row>
    <row r="48" spans="1:7" s="62" customFormat="1" ht="18.75">
      <c r="A48" s="97">
        <v>41</v>
      </c>
      <c r="B48" s="104" t="s">
        <v>120</v>
      </c>
      <c r="C48" s="113">
        <v>32</v>
      </c>
      <c r="D48" s="113">
        <v>65</v>
      </c>
      <c r="E48" s="125">
        <f t="shared" si="0"/>
        <v>-33</v>
      </c>
      <c r="F48" s="113">
        <v>6</v>
      </c>
      <c r="G48" s="126">
        <v>49</v>
      </c>
    </row>
    <row r="49" spans="1:7" s="62" customFormat="1" ht="18.75">
      <c r="A49" s="97">
        <v>42</v>
      </c>
      <c r="B49" s="104" t="s">
        <v>121</v>
      </c>
      <c r="C49" s="113">
        <v>32</v>
      </c>
      <c r="D49" s="113">
        <v>185</v>
      </c>
      <c r="E49" s="125">
        <f t="shared" si="0"/>
        <v>-153</v>
      </c>
      <c r="F49" s="113">
        <v>6</v>
      </c>
      <c r="G49" s="126">
        <v>149</v>
      </c>
    </row>
    <row r="50" spans="1:7" s="62" customFormat="1" ht="22.5" customHeight="1">
      <c r="A50" s="97">
        <v>43</v>
      </c>
      <c r="B50" s="104" t="s">
        <v>86</v>
      </c>
      <c r="C50" s="113">
        <v>31</v>
      </c>
      <c r="D50" s="113">
        <v>69</v>
      </c>
      <c r="E50" s="125">
        <f t="shared" si="0"/>
        <v>-38</v>
      </c>
      <c r="F50" s="113">
        <v>14</v>
      </c>
      <c r="G50" s="126">
        <v>54</v>
      </c>
    </row>
    <row r="51" spans="1:7" s="62" customFormat="1" ht="31.5">
      <c r="A51" s="97">
        <v>44</v>
      </c>
      <c r="B51" s="104" t="s">
        <v>87</v>
      </c>
      <c r="C51" s="113">
        <v>31</v>
      </c>
      <c r="D51" s="113">
        <v>117</v>
      </c>
      <c r="E51" s="125">
        <f t="shared" si="0"/>
        <v>-86</v>
      </c>
      <c r="F51" s="113">
        <v>2</v>
      </c>
      <c r="G51" s="126">
        <v>95</v>
      </c>
    </row>
    <row r="52" spans="1:7" s="62" customFormat="1" ht="21.75" customHeight="1">
      <c r="A52" s="97">
        <v>45</v>
      </c>
      <c r="B52" s="104" t="s">
        <v>101</v>
      </c>
      <c r="C52" s="113">
        <v>30</v>
      </c>
      <c r="D52" s="113">
        <v>65</v>
      </c>
      <c r="E52" s="125">
        <f t="shared" si="0"/>
        <v>-35</v>
      </c>
      <c r="F52" s="113">
        <v>14</v>
      </c>
      <c r="G52" s="126">
        <v>47</v>
      </c>
    </row>
    <row r="53" spans="1:7" s="62" customFormat="1" ht="47.25">
      <c r="A53" s="97">
        <v>46</v>
      </c>
      <c r="B53" s="104" t="s">
        <v>102</v>
      </c>
      <c r="C53" s="113">
        <v>30</v>
      </c>
      <c r="D53" s="113">
        <v>46</v>
      </c>
      <c r="E53" s="125">
        <f t="shared" si="0"/>
        <v>-16</v>
      </c>
      <c r="F53" s="113">
        <v>8</v>
      </c>
      <c r="G53" s="126">
        <v>33</v>
      </c>
    </row>
    <row r="54" spans="1:7" s="62" customFormat="1" ht="33.75" customHeight="1">
      <c r="A54" s="97">
        <v>47</v>
      </c>
      <c r="B54" s="104" t="s">
        <v>100</v>
      </c>
      <c r="C54" s="113">
        <v>29</v>
      </c>
      <c r="D54" s="113">
        <v>108</v>
      </c>
      <c r="E54" s="125">
        <f t="shared" si="0"/>
        <v>-79</v>
      </c>
      <c r="F54" s="113">
        <v>2</v>
      </c>
      <c r="G54" s="126">
        <v>80</v>
      </c>
    </row>
    <row r="55" spans="1:7" s="62" customFormat="1" ht="47.25">
      <c r="A55" s="98">
        <v>48</v>
      </c>
      <c r="B55" s="104" t="s">
        <v>85</v>
      </c>
      <c r="C55" s="113">
        <v>29</v>
      </c>
      <c r="D55" s="113">
        <v>103</v>
      </c>
      <c r="E55" s="125">
        <f t="shared" si="0"/>
        <v>-74</v>
      </c>
      <c r="F55" s="113">
        <v>5</v>
      </c>
      <c r="G55" s="126">
        <v>94</v>
      </c>
    </row>
    <row r="56" spans="1:7" ht="31.5">
      <c r="A56" s="97">
        <v>49</v>
      </c>
      <c r="B56" s="104" t="s">
        <v>122</v>
      </c>
      <c r="C56" s="113">
        <v>28</v>
      </c>
      <c r="D56" s="113">
        <v>101</v>
      </c>
      <c r="E56" s="125">
        <f t="shared" si="0"/>
        <v>-73</v>
      </c>
      <c r="F56" s="113">
        <v>4</v>
      </c>
      <c r="G56" s="126">
        <v>79</v>
      </c>
    </row>
    <row r="57" spans="1:7" ht="32.25" thickBot="1">
      <c r="A57" s="127">
        <v>50</v>
      </c>
      <c r="B57" s="128" t="s">
        <v>123</v>
      </c>
      <c r="C57" s="129">
        <v>26</v>
      </c>
      <c r="D57" s="129">
        <v>17</v>
      </c>
      <c r="E57" s="130">
        <f t="shared" si="0"/>
        <v>9</v>
      </c>
      <c r="F57" s="129">
        <v>2</v>
      </c>
      <c r="G57" s="131">
        <v>14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A54"/>
  <sheetViews>
    <sheetView zoomScalePageLayoutView="0" workbookViewId="0" topLeftCell="A1">
      <selection activeCell="H22" sqref="H22"/>
    </sheetView>
  </sheetViews>
  <sheetFormatPr defaultColWidth="10.28125" defaultRowHeight="15"/>
  <cols>
    <col min="1" max="1" width="4.140625" style="56" customWidth="1"/>
    <col min="2" max="2" width="65.57421875" style="63" customWidth="1"/>
    <col min="3" max="3" width="22.421875" style="85" customWidth="1"/>
    <col min="4" max="229" width="9.140625" style="56" customWidth="1"/>
    <col min="230" max="230" width="4.28125" style="56" customWidth="1"/>
    <col min="231" max="231" width="31.140625" style="56" customWidth="1"/>
    <col min="232" max="234" width="10.00390625" style="56" customWidth="1"/>
    <col min="235" max="16384" width="10.28125" style="56" customWidth="1"/>
  </cols>
  <sheetData>
    <row r="1" spans="1:235" ht="34.5" customHeight="1">
      <c r="A1" s="151" t="s">
        <v>132</v>
      </c>
      <c r="B1" s="151"/>
      <c r="C1" s="151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</row>
    <row r="2" spans="2:235" ht="19.5" customHeight="1">
      <c r="B2" s="151" t="s">
        <v>68</v>
      </c>
      <c r="C2" s="151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</row>
    <row r="3" ht="2.25" customHeight="1" thickBot="1"/>
    <row r="4" spans="1:3" ht="48.75" customHeight="1">
      <c r="A4" s="86" t="s">
        <v>45</v>
      </c>
      <c r="B4" s="87" t="s">
        <v>41</v>
      </c>
      <c r="C4" s="105" t="s">
        <v>69</v>
      </c>
    </row>
    <row r="5" spans="1:235" ht="18.75">
      <c r="A5" s="112">
        <v>1</v>
      </c>
      <c r="B5" s="132" t="s">
        <v>137</v>
      </c>
      <c r="C5" s="134">
        <v>10791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</row>
    <row r="6" spans="1:235" ht="18.75">
      <c r="A6" s="112">
        <v>2</v>
      </c>
      <c r="B6" s="132" t="s">
        <v>138</v>
      </c>
      <c r="C6" s="134">
        <v>10560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</row>
    <row r="7" spans="1:235" ht="18.75">
      <c r="A7" s="112">
        <v>3</v>
      </c>
      <c r="B7" s="132" t="s">
        <v>139</v>
      </c>
      <c r="C7" s="134">
        <v>10500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</row>
    <row r="8" spans="1:235" ht="18.75">
      <c r="A8" s="112">
        <v>4</v>
      </c>
      <c r="B8" s="132" t="s">
        <v>140</v>
      </c>
      <c r="C8" s="134">
        <v>10500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</row>
    <row r="9" spans="1:235" ht="18.75" customHeight="1">
      <c r="A9" s="112">
        <v>5</v>
      </c>
      <c r="B9" s="132" t="s">
        <v>103</v>
      </c>
      <c r="C9" s="134">
        <v>10000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</row>
    <row r="10" spans="1:235" ht="18.75">
      <c r="A10" s="112">
        <v>6</v>
      </c>
      <c r="B10" s="132" t="s">
        <v>88</v>
      </c>
      <c r="C10" s="134">
        <v>10000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</row>
    <row r="11" spans="1:235" ht="18.75">
      <c r="A11" s="112">
        <v>7</v>
      </c>
      <c r="B11" s="132" t="s">
        <v>134</v>
      </c>
      <c r="C11" s="134">
        <v>9000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</row>
    <row r="12" spans="1:235" ht="18.75">
      <c r="A12" s="112">
        <v>8</v>
      </c>
      <c r="B12" s="132" t="s">
        <v>141</v>
      </c>
      <c r="C12" s="134">
        <v>9000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</row>
    <row r="13" spans="1:235" ht="18.75">
      <c r="A13" s="112">
        <v>9</v>
      </c>
      <c r="B13" s="132" t="s">
        <v>89</v>
      </c>
      <c r="C13" s="134">
        <v>9000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</row>
    <row r="14" spans="1:235" ht="18.75">
      <c r="A14" s="112">
        <v>10</v>
      </c>
      <c r="B14" s="132" t="s">
        <v>97</v>
      </c>
      <c r="C14" s="134">
        <v>9000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</row>
    <row r="15" spans="1:235" ht="18.75">
      <c r="A15" s="112">
        <v>11</v>
      </c>
      <c r="B15" s="132" t="s">
        <v>142</v>
      </c>
      <c r="C15" s="134">
        <v>8700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</row>
    <row r="16" spans="1:235" ht="18.75">
      <c r="A16" s="112">
        <v>12</v>
      </c>
      <c r="B16" s="132" t="s">
        <v>99</v>
      </c>
      <c r="C16" s="134">
        <v>8017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</row>
    <row r="17" spans="1:235" ht="18.75">
      <c r="A17" s="112">
        <v>13</v>
      </c>
      <c r="B17" s="132" t="s">
        <v>91</v>
      </c>
      <c r="C17" s="134">
        <v>8000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</row>
    <row r="18" spans="1:235" ht="18.75">
      <c r="A18" s="112">
        <v>14</v>
      </c>
      <c r="B18" s="132" t="s">
        <v>90</v>
      </c>
      <c r="C18" s="134">
        <v>8000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</row>
    <row r="19" spans="1:235" ht="18.75">
      <c r="A19" s="112">
        <v>15</v>
      </c>
      <c r="B19" s="132" t="s">
        <v>143</v>
      </c>
      <c r="C19" s="134">
        <v>8000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</row>
    <row r="20" spans="1:235" ht="18.75">
      <c r="A20" s="112">
        <v>16</v>
      </c>
      <c r="B20" s="132" t="s">
        <v>78</v>
      </c>
      <c r="C20" s="134">
        <v>8000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</row>
    <row r="21" spans="1:235" ht="18.75">
      <c r="A21" s="112">
        <v>17</v>
      </c>
      <c r="B21" s="132" t="s">
        <v>76</v>
      </c>
      <c r="C21" s="134">
        <v>8000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</row>
    <row r="22" spans="1:235" ht="18.75">
      <c r="A22" s="112">
        <v>18</v>
      </c>
      <c r="B22" s="132" t="s">
        <v>92</v>
      </c>
      <c r="C22" s="134">
        <v>8000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</row>
    <row r="23" spans="1:235" ht="18.75">
      <c r="A23" s="112">
        <v>19</v>
      </c>
      <c r="B23" s="132" t="s">
        <v>144</v>
      </c>
      <c r="C23" s="134">
        <v>8000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</row>
    <row r="24" spans="1:235" ht="18.75">
      <c r="A24" s="112">
        <v>20</v>
      </c>
      <c r="B24" s="132" t="s">
        <v>145</v>
      </c>
      <c r="C24" s="134">
        <v>8000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</row>
    <row r="25" spans="1:235" ht="18.75">
      <c r="A25" s="112">
        <v>21</v>
      </c>
      <c r="B25" s="132" t="s">
        <v>93</v>
      </c>
      <c r="C25" s="134">
        <v>7950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</row>
    <row r="26" spans="1:235" ht="18.75">
      <c r="A26" s="112">
        <v>22</v>
      </c>
      <c r="B26" s="132" t="s">
        <v>155</v>
      </c>
      <c r="C26" s="134">
        <v>7800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</row>
    <row r="27" spans="1:235" ht="18.75">
      <c r="A27" s="112">
        <v>23</v>
      </c>
      <c r="B27" s="132" t="s">
        <v>80</v>
      </c>
      <c r="C27" s="134">
        <v>7755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</row>
    <row r="28" spans="1:235" ht="18.75">
      <c r="A28" s="112">
        <v>24</v>
      </c>
      <c r="B28" s="132" t="s">
        <v>94</v>
      </c>
      <c r="C28" s="134">
        <v>7600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</row>
    <row r="29" spans="1:235" ht="18.75">
      <c r="A29" s="112">
        <v>25</v>
      </c>
      <c r="B29" s="132" t="s">
        <v>79</v>
      </c>
      <c r="C29" s="134">
        <v>7600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</row>
    <row r="30" spans="1:235" ht="18.75">
      <c r="A30" s="112">
        <v>26</v>
      </c>
      <c r="B30" s="132" t="s">
        <v>146</v>
      </c>
      <c r="C30" s="134">
        <v>7500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</row>
    <row r="31" spans="1:235" ht="18.75">
      <c r="A31" s="112">
        <v>27</v>
      </c>
      <c r="B31" s="132" t="s">
        <v>156</v>
      </c>
      <c r="C31" s="134">
        <v>7500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</row>
    <row r="32" spans="1:235" ht="18.75">
      <c r="A32" s="112">
        <v>28</v>
      </c>
      <c r="B32" s="132" t="s">
        <v>95</v>
      </c>
      <c r="C32" s="134">
        <v>7500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</row>
    <row r="33" spans="1:235" ht="18.75">
      <c r="A33" s="112">
        <v>29</v>
      </c>
      <c r="B33" s="132" t="s">
        <v>157</v>
      </c>
      <c r="C33" s="134">
        <v>7455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</row>
    <row r="34" spans="1:3" ht="18.75">
      <c r="A34" s="112">
        <v>30</v>
      </c>
      <c r="B34" s="132" t="s">
        <v>136</v>
      </c>
      <c r="C34" s="134">
        <v>7265.8</v>
      </c>
    </row>
    <row r="35" spans="1:3" ht="18.75">
      <c r="A35" s="112">
        <v>31</v>
      </c>
      <c r="B35" s="132" t="s">
        <v>135</v>
      </c>
      <c r="C35" s="134">
        <v>7122</v>
      </c>
    </row>
    <row r="36" spans="1:3" ht="15.75" customHeight="1">
      <c r="A36" s="112">
        <v>32</v>
      </c>
      <c r="B36" s="132" t="s">
        <v>133</v>
      </c>
      <c r="C36" s="134">
        <v>7095</v>
      </c>
    </row>
    <row r="37" spans="1:3" ht="18.75">
      <c r="A37" s="112">
        <v>33</v>
      </c>
      <c r="B37" s="132" t="s">
        <v>96</v>
      </c>
      <c r="C37" s="134">
        <v>7010</v>
      </c>
    </row>
    <row r="38" spans="1:3" ht="31.5">
      <c r="A38" s="112">
        <v>34</v>
      </c>
      <c r="B38" s="132" t="s">
        <v>81</v>
      </c>
      <c r="C38" s="134">
        <v>7000</v>
      </c>
    </row>
    <row r="39" spans="1:3" ht="18.75">
      <c r="A39" s="112">
        <v>35</v>
      </c>
      <c r="B39" s="132" t="s">
        <v>147</v>
      </c>
      <c r="C39" s="134">
        <v>7000</v>
      </c>
    </row>
    <row r="40" spans="1:3" ht="18.75">
      <c r="A40" s="112">
        <v>36</v>
      </c>
      <c r="B40" s="132" t="s">
        <v>158</v>
      </c>
      <c r="C40" s="134">
        <v>7000</v>
      </c>
    </row>
    <row r="41" spans="1:3" ht="18.75">
      <c r="A41" s="112">
        <v>37</v>
      </c>
      <c r="B41" s="132" t="s">
        <v>148</v>
      </c>
      <c r="C41" s="134">
        <v>7000</v>
      </c>
    </row>
    <row r="42" spans="1:3" ht="18.75">
      <c r="A42" s="112">
        <v>38</v>
      </c>
      <c r="B42" s="132" t="s">
        <v>149</v>
      </c>
      <c r="C42" s="134">
        <v>7000</v>
      </c>
    </row>
    <row r="43" spans="1:3" ht="18.75">
      <c r="A43" s="112">
        <v>39</v>
      </c>
      <c r="B43" s="132" t="s">
        <v>77</v>
      </c>
      <c r="C43" s="134">
        <v>7000</v>
      </c>
    </row>
    <row r="44" spans="1:3" ht="18.75">
      <c r="A44" s="112">
        <v>40</v>
      </c>
      <c r="B44" s="132" t="s">
        <v>159</v>
      </c>
      <c r="C44" s="134">
        <v>7000</v>
      </c>
    </row>
    <row r="45" spans="1:3" ht="18.75">
      <c r="A45" s="112">
        <v>41</v>
      </c>
      <c r="B45" s="132" t="s">
        <v>160</v>
      </c>
      <c r="C45" s="134">
        <v>7000</v>
      </c>
    </row>
    <row r="46" spans="1:3" ht="18.75">
      <c r="A46" s="112">
        <v>42</v>
      </c>
      <c r="B46" s="132" t="s">
        <v>104</v>
      </c>
      <c r="C46" s="134">
        <v>7000</v>
      </c>
    </row>
    <row r="47" spans="1:3" ht="18.75">
      <c r="A47" s="112">
        <v>43</v>
      </c>
      <c r="B47" s="132" t="s">
        <v>150</v>
      </c>
      <c r="C47" s="134">
        <v>6981</v>
      </c>
    </row>
    <row r="48" spans="1:3" ht="18.75">
      <c r="A48" s="112">
        <v>44</v>
      </c>
      <c r="B48" s="132" t="s">
        <v>161</v>
      </c>
      <c r="C48" s="134">
        <v>6981</v>
      </c>
    </row>
    <row r="49" spans="1:3" ht="18.75">
      <c r="A49" s="112">
        <v>45</v>
      </c>
      <c r="B49" s="132" t="s">
        <v>151</v>
      </c>
      <c r="C49" s="134">
        <v>6886.66</v>
      </c>
    </row>
    <row r="50" spans="1:3" ht="20.25" customHeight="1">
      <c r="A50" s="112">
        <v>46</v>
      </c>
      <c r="B50" s="132" t="s">
        <v>98</v>
      </c>
      <c r="C50" s="134">
        <v>6864</v>
      </c>
    </row>
    <row r="51" spans="1:3" ht="18.75">
      <c r="A51" s="112">
        <v>47</v>
      </c>
      <c r="B51" s="132" t="s">
        <v>105</v>
      </c>
      <c r="C51" s="134">
        <v>6860</v>
      </c>
    </row>
    <row r="52" spans="1:3" ht="18.75">
      <c r="A52" s="112">
        <v>48</v>
      </c>
      <c r="B52" s="132" t="s">
        <v>152</v>
      </c>
      <c r="C52" s="134">
        <v>6822</v>
      </c>
    </row>
    <row r="53" spans="1:3" ht="18.75">
      <c r="A53" s="112">
        <v>49</v>
      </c>
      <c r="B53" s="132" t="s">
        <v>153</v>
      </c>
      <c r="C53" s="134">
        <v>6805.79</v>
      </c>
    </row>
    <row r="54" spans="1:3" ht="19.5" thickBot="1">
      <c r="A54" s="133">
        <v>50</v>
      </c>
      <c r="B54" s="135" t="s">
        <v>154</v>
      </c>
      <c r="C54" s="136">
        <v>6800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="70" zoomScaleNormal="75" zoomScaleSheetLayoutView="70" workbookViewId="0" topLeftCell="A1">
      <selection activeCell="A6" sqref="A6"/>
    </sheetView>
  </sheetViews>
  <sheetFormatPr defaultColWidth="8.8515625" defaultRowHeight="15"/>
  <cols>
    <col min="1" max="1" width="41.00390625" style="5" customWidth="1"/>
    <col min="2" max="2" width="11.28125" style="5" customWidth="1"/>
    <col min="3" max="3" width="10.8515625" style="5" customWidth="1"/>
    <col min="4" max="4" width="13.7109375" style="5" customWidth="1"/>
    <col min="5" max="5" width="14.57421875" style="5" customWidth="1"/>
    <col min="6" max="6" width="15.421875" style="5" customWidth="1"/>
    <col min="7" max="7" width="12.421875" style="5" customWidth="1"/>
    <col min="8" max="8" width="8.8515625" style="5" customWidth="1"/>
    <col min="9" max="9" width="11.8515625" style="32" customWidth="1"/>
    <col min="10" max="10" width="9.28125" style="5" bestFit="1" customWidth="1"/>
    <col min="11" max="16384" width="8.8515625" style="5" customWidth="1"/>
  </cols>
  <sheetData>
    <row r="1" spans="1:9" s="1" customFormat="1" ht="22.5" customHeight="1">
      <c r="A1" s="139" t="s">
        <v>74</v>
      </c>
      <c r="B1" s="139"/>
      <c r="C1" s="139"/>
      <c r="D1" s="139"/>
      <c r="E1" s="139"/>
      <c r="F1" s="139"/>
      <c r="G1" s="139"/>
      <c r="I1" s="31"/>
    </row>
    <row r="2" spans="1:9" s="1" customFormat="1" ht="22.5" customHeight="1">
      <c r="A2" s="152" t="s">
        <v>35</v>
      </c>
      <c r="B2" s="152"/>
      <c r="C2" s="152"/>
      <c r="D2" s="152"/>
      <c r="E2" s="152"/>
      <c r="F2" s="152"/>
      <c r="G2" s="152"/>
      <c r="I2" s="31"/>
    </row>
    <row r="3" spans="1:9" s="3" customFormat="1" ht="33" customHeight="1" thickBot="1">
      <c r="A3" s="2"/>
      <c r="B3" s="2"/>
      <c r="C3" s="2"/>
      <c r="D3" s="2"/>
      <c r="E3" s="2"/>
      <c r="F3" s="2"/>
      <c r="I3" s="32"/>
    </row>
    <row r="4" spans="1:9" s="3" customFormat="1" ht="66.75" customHeight="1">
      <c r="A4" s="89"/>
      <c r="B4" s="91" t="s">
        <v>110</v>
      </c>
      <c r="C4" s="91" t="s">
        <v>114</v>
      </c>
      <c r="D4" s="91" t="s">
        <v>29</v>
      </c>
      <c r="E4" s="94" t="s">
        <v>108</v>
      </c>
      <c r="F4" s="94" t="s">
        <v>109</v>
      </c>
      <c r="G4" s="93" t="s">
        <v>29</v>
      </c>
      <c r="I4" s="32"/>
    </row>
    <row r="5" spans="1:9" s="3" customFormat="1" ht="28.5" customHeight="1">
      <c r="A5" s="19" t="s">
        <v>163</v>
      </c>
      <c r="B5" s="25">
        <v>31929</v>
      </c>
      <c r="C5" s="25">
        <v>28793</v>
      </c>
      <c r="D5" s="45">
        <f>ROUND(C5/B5*100,1)</f>
        <v>90.2</v>
      </c>
      <c r="E5" s="33">
        <v>25661</v>
      </c>
      <c r="F5" s="25">
        <v>23103</v>
      </c>
      <c r="G5" s="34">
        <f>ROUND(F5/E5*100,1)</f>
        <v>90</v>
      </c>
      <c r="I5" s="32"/>
    </row>
    <row r="6" spans="1:10" s="4" customFormat="1" ht="31.5" customHeight="1">
      <c r="A6" s="16" t="s">
        <v>36</v>
      </c>
      <c r="B6" s="35">
        <f>SUM(B8:B26)</f>
        <v>24666</v>
      </c>
      <c r="C6" s="35">
        <f>SUM(C8:C26)</f>
        <v>22740</v>
      </c>
      <c r="D6" s="45">
        <f aca="true" t="shared" si="0" ref="D6:D26">ROUND(C6/B6*100,1)</f>
        <v>92.2</v>
      </c>
      <c r="E6" s="44">
        <f>SUM(E8:E26)</f>
        <v>20421</v>
      </c>
      <c r="F6" s="44">
        <f>SUM(F8:F26)</f>
        <v>18590</v>
      </c>
      <c r="G6" s="34">
        <f aca="true" t="shared" si="1" ref="G6:G26">ROUND(F6/E6*100,1)</f>
        <v>91</v>
      </c>
      <c r="I6" s="32"/>
      <c r="J6" s="36"/>
    </row>
    <row r="7" spans="1:10" s="4" customFormat="1" ht="32.25" customHeight="1">
      <c r="A7" s="37" t="s">
        <v>8</v>
      </c>
      <c r="B7" s="35"/>
      <c r="C7" s="118"/>
      <c r="D7" s="106"/>
      <c r="E7" s="120"/>
      <c r="F7" s="119"/>
      <c r="G7" s="48"/>
      <c r="I7" s="32"/>
      <c r="J7" s="36"/>
    </row>
    <row r="8" spans="1:10" ht="42" customHeight="1">
      <c r="A8" s="38" t="s">
        <v>9</v>
      </c>
      <c r="B8" s="99">
        <v>6578</v>
      </c>
      <c r="C8" s="99">
        <v>6422</v>
      </c>
      <c r="D8" s="102">
        <f t="shared" si="0"/>
        <v>97.6</v>
      </c>
      <c r="E8" s="99">
        <v>5960</v>
      </c>
      <c r="F8" s="99">
        <v>5723</v>
      </c>
      <c r="G8" s="49">
        <f t="shared" si="1"/>
        <v>96</v>
      </c>
      <c r="H8" s="24"/>
      <c r="I8" s="39"/>
      <c r="J8" s="36"/>
    </row>
    <row r="9" spans="1:10" ht="39" customHeight="1">
      <c r="A9" s="100" t="s">
        <v>10</v>
      </c>
      <c r="B9" s="99">
        <v>225</v>
      </c>
      <c r="C9" s="99">
        <v>170</v>
      </c>
      <c r="D9" s="45">
        <f t="shared" si="0"/>
        <v>75.6</v>
      </c>
      <c r="E9" s="99">
        <v>171</v>
      </c>
      <c r="F9" s="99">
        <v>124</v>
      </c>
      <c r="G9" s="34">
        <f t="shared" si="1"/>
        <v>72.5</v>
      </c>
      <c r="I9" s="39"/>
      <c r="J9" s="36"/>
    </row>
    <row r="10" spans="1:16" s="14" customFormat="1" ht="28.5" customHeight="1" thickBot="1">
      <c r="A10" s="100" t="s">
        <v>11</v>
      </c>
      <c r="B10" s="99">
        <v>3244</v>
      </c>
      <c r="C10" s="99">
        <v>2959</v>
      </c>
      <c r="D10" s="45">
        <f t="shared" si="0"/>
        <v>91.2</v>
      </c>
      <c r="E10" s="99">
        <v>2513</v>
      </c>
      <c r="F10" s="99">
        <v>2257</v>
      </c>
      <c r="G10" s="34">
        <f t="shared" si="1"/>
        <v>89.8</v>
      </c>
      <c r="I10" s="39"/>
      <c r="J10" s="36"/>
      <c r="K10" s="5"/>
      <c r="P10" s="5"/>
    </row>
    <row r="11" spans="1:17" ht="42" customHeight="1" thickBot="1">
      <c r="A11" s="100" t="s">
        <v>12</v>
      </c>
      <c r="B11" s="99">
        <v>381</v>
      </c>
      <c r="C11" s="99">
        <v>696</v>
      </c>
      <c r="D11" s="45">
        <f t="shared" si="0"/>
        <v>182.7</v>
      </c>
      <c r="E11" s="99">
        <v>303</v>
      </c>
      <c r="F11" s="99">
        <v>567</v>
      </c>
      <c r="G11" s="34">
        <f t="shared" si="1"/>
        <v>187.1</v>
      </c>
      <c r="I11" s="39"/>
      <c r="J11" s="36"/>
      <c r="Q11" s="40"/>
    </row>
    <row r="12" spans="1:10" ht="42" customHeight="1">
      <c r="A12" s="100" t="s">
        <v>13</v>
      </c>
      <c r="B12" s="99">
        <v>257</v>
      </c>
      <c r="C12" s="99">
        <v>289</v>
      </c>
      <c r="D12" s="45">
        <f t="shared" si="0"/>
        <v>112.5</v>
      </c>
      <c r="E12" s="99">
        <v>197</v>
      </c>
      <c r="F12" s="99">
        <v>228</v>
      </c>
      <c r="G12" s="34">
        <f t="shared" si="1"/>
        <v>115.7</v>
      </c>
      <c r="I12" s="39"/>
      <c r="J12" s="36"/>
    </row>
    <row r="13" spans="1:10" ht="30.75" customHeight="1">
      <c r="A13" s="100" t="s">
        <v>14</v>
      </c>
      <c r="B13" s="99">
        <v>479</v>
      </c>
      <c r="C13" s="99">
        <v>482</v>
      </c>
      <c r="D13" s="45">
        <f t="shared" si="0"/>
        <v>100.6</v>
      </c>
      <c r="E13" s="99">
        <v>405</v>
      </c>
      <c r="F13" s="99">
        <v>397</v>
      </c>
      <c r="G13" s="34">
        <f t="shared" si="1"/>
        <v>98</v>
      </c>
      <c r="I13" s="39"/>
      <c r="J13" s="36"/>
    </row>
    <row r="14" spans="1:10" ht="41.25" customHeight="1">
      <c r="A14" s="100" t="s">
        <v>15</v>
      </c>
      <c r="B14" s="99">
        <v>3861</v>
      </c>
      <c r="C14" s="99">
        <v>3540</v>
      </c>
      <c r="D14" s="45">
        <f t="shared" si="0"/>
        <v>91.7</v>
      </c>
      <c r="E14" s="99">
        <v>3010</v>
      </c>
      <c r="F14" s="99">
        <v>2736</v>
      </c>
      <c r="G14" s="34">
        <f t="shared" si="1"/>
        <v>90.9</v>
      </c>
      <c r="I14" s="39"/>
      <c r="J14" s="36"/>
    </row>
    <row r="15" spans="1:10" ht="41.25" customHeight="1">
      <c r="A15" s="100" t="s">
        <v>16</v>
      </c>
      <c r="B15" s="99">
        <v>1019</v>
      </c>
      <c r="C15" s="99">
        <v>933</v>
      </c>
      <c r="D15" s="45">
        <f t="shared" si="0"/>
        <v>91.6</v>
      </c>
      <c r="E15" s="99">
        <v>761</v>
      </c>
      <c r="F15" s="99">
        <v>729</v>
      </c>
      <c r="G15" s="34">
        <f t="shared" si="1"/>
        <v>95.8</v>
      </c>
      <c r="I15" s="39"/>
      <c r="J15" s="36"/>
    </row>
    <row r="16" spans="1:10" ht="41.25" customHeight="1">
      <c r="A16" s="100" t="s">
        <v>17</v>
      </c>
      <c r="B16" s="99">
        <v>1201</v>
      </c>
      <c r="C16" s="99">
        <v>1212</v>
      </c>
      <c r="D16" s="45">
        <f t="shared" si="0"/>
        <v>100.9</v>
      </c>
      <c r="E16" s="99">
        <v>1051</v>
      </c>
      <c r="F16" s="99">
        <v>1062</v>
      </c>
      <c r="G16" s="34">
        <f t="shared" si="1"/>
        <v>101</v>
      </c>
      <c r="I16" s="39"/>
      <c r="J16" s="36"/>
    </row>
    <row r="17" spans="1:10" ht="28.5" customHeight="1">
      <c r="A17" s="100" t="s">
        <v>18</v>
      </c>
      <c r="B17" s="99">
        <v>248</v>
      </c>
      <c r="C17" s="99">
        <v>227</v>
      </c>
      <c r="D17" s="45">
        <f t="shared" si="0"/>
        <v>91.5</v>
      </c>
      <c r="E17" s="99">
        <v>203</v>
      </c>
      <c r="F17" s="99">
        <v>176</v>
      </c>
      <c r="G17" s="34">
        <f t="shared" si="1"/>
        <v>86.7</v>
      </c>
      <c r="I17" s="39"/>
      <c r="J17" s="36"/>
    </row>
    <row r="18" spans="1:10" ht="30.75" customHeight="1">
      <c r="A18" s="100" t="s">
        <v>19</v>
      </c>
      <c r="B18" s="99">
        <v>767</v>
      </c>
      <c r="C18" s="99">
        <v>564</v>
      </c>
      <c r="D18" s="45">
        <f t="shared" si="0"/>
        <v>73.5</v>
      </c>
      <c r="E18" s="99">
        <v>621</v>
      </c>
      <c r="F18" s="99">
        <v>424</v>
      </c>
      <c r="G18" s="34">
        <f t="shared" si="1"/>
        <v>68.3</v>
      </c>
      <c r="I18" s="39"/>
      <c r="J18" s="36"/>
    </row>
    <row r="19" spans="1:10" ht="30.75" customHeight="1">
      <c r="A19" s="100" t="s">
        <v>20</v>
      </c>
      <c r="B19" s="99">
        <v>195</v>
      </c>
      <c r="C19" s="99">
        <v>184</v>
      </c>
      <c r="D19" s="45">
        <f t="shared" si="0"/>
        <v>94.4</v>
      </c>
      <c r="E19" s="99">
        <v>170</v>
      </c>
      <c r="F19" s="99">
        <v>146</v>
      </c>
      <c r="G19" s="34">
        <f t="shared" si="1"/>
        <v>85.9</v>
      </c>
      <c r="I19" s="39"/>
      <c r="J19" s="36"/>
    </row>
    <row r="20" spans="1:10" ht="39" customHeight="1">
      <c r="A20" s="100" t="s">
        <v>21</v>
      </c>
      <c r="B20" s="99">
        <v>365</v>
      </c>
      <c r="C20" s="99">
        <v>415</v>
      </c>
      <c r="D20" s="45">
        <f t="shared" si="0"/>
        <v>113.7</v>
      </c>
      <c r="E20" s="99">
        <v>299</v>
      </c>
      <c r="F20" s="99">
        <v>344</v>
      </c>
      <c r="G20" s="34">
        <f t="shared" si="1"/>
        <v>115.1</v>
      </c>
      <c r="I20" s="39"/>
      <c r="J20" s="36"/>
    </row>
    <row r="21" spans="1:10" ht="39.75" customHeight="1">
      <c r="A21" s="100" t="s">
        <v>22</v>
      </c>
      <c r="B21" s="99">
        <v>574</v>
      </c>
      <c r="C21" s="99">
        <v>472</v>
      </c>
      <c r="D21" s="45">
        <f t="shared" si="0"/>
        <v>82.2</v>
      </c>
      <c r="E21" s="99">
        <v>446</v>
      </c>
      <c r="F21" s="99">
        <v>369</v>
      </c>
      <c r="G21" s="34">
        <f t="shared" si="1"/>
        <v>82.7</v>
      </c>
      <c r="I21" s="39"/>
      <c r="J21" s="36"/>
    </row>
    <row r="22" spans="1:10" ht="44.25" customHeight="1">
      <c r="A22" s="100" t="s">
        <v>23</v>
      </c>
      <c r="B22" s="99">
        <v>3472</v>
      </c>
      <c r="C22" s="99">
        <v>2390</v>
      </c>
      <c r="D22" s="45">
        <f t="shared" si="0"/>
        <v>68.8</v>
      </c>
      <c r="E22" s="99">
        <v>2874</v>
      </c>
      <c r="F22" s="99">
        <v>1902</v>
      </c>
      <c r="G22" s="34">
        <f t="shared" si="1"/>
        <v>66.2</v>
      </c>
      <c r="I22" s="39"/>
      <c r="J22" s="36"/>
    </row>
    <row r="23" spans="1:10" ht="31.5" customHeight="1">
      <c r="A23" s="100" t="s">
        <v>24</v>
      </c>
      <c r="B23" s="99">
        <v>542</v>
      </c>
      <c r="C23" s="99">
        <v>579</v>
      </c>
      <c r="D23" s="45">
        <f t="shared" si="0"/>
        <v>106.8</v>
      </c>
      <c r="E23" s="99">
        <v>421</v>
      </c>
      <c r="F23" s="99">
        <v>454</v>
      </c>
      <c r="G23" s="34">
        <f t="shared" si="1"/>
        <v>107.8</v>
      </c>
      <c r="I23" s="39"/>
      <c r="J23" s="36"/>
    </row>
    <row r="24" spans="1:10" ht="42" customHeight="1">
      <c r="A24" s="100" t="s">
        <v>25</v>
      </c>
      <c r="B24" s="99">
        <v>906</v>
      </c>
      <c r="C24" s="99">
        <v>943</v>
      </c>
      <c r="D24" s="45">
        <f t="shared" si="0"/>
        <v>104.1</v>
      </c>
      <c r="E24" s="99">
        <v>745</v>
      </c>
      <c r="F24" s="99">
        <v>760</v>
      </c>
      <c r="G24" s="34">
        <f t="shared" si="1"/>
        <v>102</v>
      </c>
      <c r="I24" s="39"/>
      <c r="J24" s="36"/>
    </row>
    <row r="25" spans="1:10" ht="42" customHeight="1">
      <c r="A25" s="100" t="s">
        <v>26</v>
      </c>
      <c r="B25" s="99">
        <v>129</v>
      </c>
      <c r="C25" s="99">
        <v>80</v>
      </c>
      <c r="D25" s="45">
        <f t="shared" si="0"/>
        <v>62</v>
      </c>
      <c r="E25" s="99">
        <v>89</v>
      </c>
      <c r="F25" s="99">
        <v>67</v>
      </c>
      <c r="G25" s="34">
        <f t="shared" si="1"/>
        <v>75.3</v>
      </c>
      <c r="I25" s="39"/>
      <c r="J25" s="36"/>
    </row>
    <row r="26" spans="1:10" ht="29.25" customHeight="1" thickBot="1">
      <c r="A26" s="101" t="s">
        <v>27</v>
      </c>
      <c r="B26" s="99">
        <v>223</v>
      </c>
      <c r="C26" s="99">
        <v>183</v>
      </c>
      <c r="D26" s="46">
        <f t="shared" si="0"/>
        <v>82.1</v>
      </c>
      <c r="E26" s="99">
        <v>182</v>
      </c>
      <c r="F26" s="99">
        <v>125</v>
      </c>
      <c r="G26" s="47">
        <f t="shared" si="1"/>
        <v>68.7</v>
      </c>
      <c r="I26" s="39"/>
      <c r="J26" s="36"/>
    </row>
    <row r="27" spans="1:9" ht="18.75">
      <c r="A27" s="6"/>
      <c r="B27" s="12"/>
      <c r="F27" s="41"/>
      <c r="I27" s="5"/>
    </row>
    <row r="28" spans="1:9" ht="18.75">
      <c r="A28" s="6"/>
      <c r="B28" s="6"/>
      <c r="F28" s="32"/>
      <c r="I28" s="5"/>
    </row>
  </sheetData>
  <sheetProtection/>
  <mergeCells count="2">
    <mergeCell ref="A1:G1"/>
    <mergeCell ref="A2:G2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70" zoomScaleNormal="75" zoomScaleSheetLayoutView="70" zoomScalePageLayoutView="0" workbookViewId="0" topLeftCell="A1">
      <selection activeCell="L9" sqref="L9"/>
    </sheetView>
  </sheetViews>
  <sheetFormatPr defaultColWidth="8.8515625" defaultRowHeight="15"/>
  <cols>
    <col min="1" max="1" width="51.57421875" style="5" customWidth="1"/>
    <col min="2" max="2" width="13.8515625" style="5" customWidth="1"/>
    <col min="3" max="4" width="13.7109375" style="5" customWidth="1"/>
    <col min="5" max="5" width="15.140625" style="5" customWidth="1"/>
    <col min="6" max="6" width="15.00390625" style="5" customWidth="1"/>
    <col min="7" max="7" width="15.7109375" style="5" customWidth="1"/>
    <col min="8" max="16384" width="8.8515625" style="5" customWidth="1"/>
  </cols>
  <sheetData>
    <row r="1" spans="1:7" s="1" customFormat="1" ht="22.5" customHeight="1">
      <c r="A1" s="139" t="s">
        <v>164</v>
      </c>
      <c r="B1" s="139"/>
      <c r="C1" s="139"/>
      <c r="D1" s="139"/>
      <c r="E1" s="139"/>
      <c r="F1" s="139"/>
      <c r="G1" s="139"/>
    </row>
    <row r="2" spans="1:7" s="1" customFormat="1" ht="19.5" customHeight="1">
      <c r="A2" s="138" t="s">
        <v>31</v>
      </c>
      <c r="B2" s="138"/>
      <c r="C2" s="138"/>
      <c r="D2" s="138"/>
      <c r="E2" s="138"/>
      <c r="F2" s="138"/>
      <c r="G2" s="138"/>
    </row>
    <row r="3" spans="1:6" s="3" customFormat="1" ht="20.25" customHeight="1" thickBot="1">
      <c r="A3" s="2"/>
      <c r="B3" s="2"/>
      <c r="C3" s="2"/>
      <c r="D3" s="2"/>
      <c r="E3" s="2"/>
      <c r="F3" s="2"/>
    </row>
    <row r="4" spans="1:7" s="3" customFormat="1" ht="66" customHeight="1">
      <c r="A4" s="89"/>
      <c r="B4" s="114" t="s">
        <v>112</v>
      </c>
      <c r="C4" s="91" t="s">
        <v>113</v>
      </c>
      <c r="D4" s="94" t="s">
        <v>29</v>
      </c>
      <c r="E4" s="122" t="s">
        <v>108</v>
      </c>
      <c r="F4" s="94" t="s">
        <v>109</v>
      </c>
      <c r="G4" s="93" t="s">
        <v>29</v>
      </c>
    </row>
    <row r="5" spans="1:9" s="3" customFormat="1" ht="28.5" customHeight="1">
      <c r="A5" s="19" t="s">
        <v>30</v>
      </c>
      <c r="B5" s="121">
        <f>SUM(B6:B14)</f>
        <v>31929</v>
      </c>
      <c r="C5" s="25">
        <f>SUM(C6:C14)</f>
        <v>28793</v>
      </c>
      <c r="D5" s="8">
        <f>ROUND(C5/B5*100,1)</f>
        <v>90.2</v>
      </c>
      <c r="E5" s="121">
        <f>SUM(E6:E14)</f>
        <v>25661</v>
      </c>
      <c r="F5" s="25">
        <f>SUM(F6:F14)</f>
        <v>23103</v>
      </c>
      <c r="G5" s="66">
        <f>ROUND(F5/E5*100,1)</f>
        <v>90</v>
      </c>
      <c r="I5" s="26"/>
    </row>
    <row r="6" spans="1:9" s="4" customFormat="1" ht="45.75" customHeight="1">
      <c r="A6" s="67" t="s">
        <v>32</v>
      </c>
      <c r="B6" s="27">
        <v>4473</v>
      </c>
      <c r="C6" s="27">
        <v>3695</v>
      </c>
      <c r="D6" s="8">
        <f aca="true" t="shared" si="0" ref="D6:D14">ROUND(C6/B6*100,1)</f>
        <v>82.6</v>
      </c>
      <c r="E6" s="123">
        <v>3632</v>
      </c>
      <c r="F6" s="22">
        <v>2862</v>
      </c>
      <c r="G6" s="66">
        <f aca="true" t="shared" si="1" ref="G6:G14">ROUND(F6/E6*100,1)</f>
        <v>78.8</v>
      </c>
      <c r="H6" s="28"/>
      <c r="I6" s="26"/>
    </row>
    <row r="7" spans="1:9" s="4" customFormat="1" ht="30" customHeight="1">
      <c r="A7" s="67" t="s">
        <v>3</v>
      </c>
      <c r="B7" s="27">
        <v>2283</v>
      </c>
      <c r="C7" s="27">
        <v>2183</v>
      </c>
      <c r="D7" s="8">
        <f t="shared" si="0"/>
        <v>95.6</v>
      </c>
      <c r="E7" s="123">
        <v>1721</v>
      </c>
      <c r="F7" s="22">
        <v>1674</v>
      </c>
      <c r="G7" s="66">
        <f t="shared" si="1"/>
        <v>97.3</v>
      </c>
      <c r="H7" s="28"/>
      <c r="I7" s="26"/>
    </row>
    <row r="8" spans="1:9" ht="33" customHeight="1">
      <c r="A8" s="67" t="s">
        <v>2</v>
      </c>
      <c r="B8" s="29">
        <v>2751</v>
      </c>
      <c r="C8" s="29">
        <v>2491</v>
      </c>
      <c r="D8" s="8">
        <f t="shared" si="0"/>
        <v>90.5</v>
      </c>
      <c r="E8" s="123">
        <v>2121</v>
      </c>
      <c r="F8" s="22">
        <v>1907</v>
      </c>
      <c r="G8" s="66">
        <f t="shared" si="1"/>
        <v>89.9</v>
      </c>
      <c r="H8" s="28"/>
      <c r="I8" s="26"/>
    </row>
    <row r="9" spans="1:9" ht="28.5" customHeight="1">
      <c r="A9" s="67" t="s">
        <v>1</v>
      </c>
      <c r="B9" s="29">
        <v>1754</v>
      </c>
      <c r="C9" s="29">
        <v>1605</v>
      </c>
      <c r="D9" s="8">
        <f t="shared" si="0"/>
        <v>91.5</v>
      </c>
      <c r="E9" s="123">
        <v>1389</v>
      </c>
      <c r="F9" s="22">
        <v>1247</v>
      </c>
      <c r="G9" s="66">
        <f t="shared" si="1"/>
        <v>89.8</v>
      </c>
      <c r="H9" s="28"/>
      <c r="I9" s="26"/>
    </row>
    <row r="10" spans="1:9" s="14" customFormat="1" ht="31.5" customHeight="1">
      <c r="A10" s="67" t="s">
        <v>4</v>
      </c>
      <c r="B10" s="29">
        <v>5841</v>
      </c>
      <c r="C10" s="29">
        <v>5096</v>
      </c>
      <c r="D10" s="8">
        <f t="shared" si="0"/>
        <v>87.2</v>
      </c>
      <c r="E10" s="123">
        <v>4620</v>
      </c>
      <c r="F10" s="22">
        <v>4074</v>
      </c>
      <c r="G10" s="66">
        <f t="shared" si="1"/>
        <v>88.2</v>
      </c>
      <c r="H10" s="28"/>
      <c r="I10" s="26"/>
    </row>
    <row r="11" spans="1:9" ht="51.75" customHeight="1">
      <c r="A11" s="67" t="s">
        <v>28</v>
      </c>
      <c r="B11" s="29">
        <v>729</v>
      </c>
      <c r="C11" s="29">
        <v>647</v>
      </c>
      <c r="D11" s="8">
        <f t="shared" si="0"/>
        <v>88.8</v>
      </c>
      <c r="E11" s="123">
        <v>605</v>
      </c>
      <c r="F11" s="22">
        <v>549</v>
      </c>
      <c r="G11" s="66">
        <f t="shared" si="1"/>
        <v>90.7</v>
      </c>
      <c r="H11" s="28"/>
      <c r="I11" s="26"/>
    </row>
    <row r="12" spans="1:9" ht="30.75" customHeight="1">
      <c r="A12" s="67" t="s">
        <v>5</v>
      </c>
      <c r="B12" s="29">
        <v>3178</v>
      </c>
      <c r="C12" s="29">
        <v>2776</v>
      </c>
      <c r="D12" s="8">
        <f t="shared" si="0"/>
        <v>87.4</v>
      </c>
      <c r="E12" s="123">
        <v>2465</v>
      </c>
      <c r="F12" s="22">
        <v>2163</v>
      </c>
      <c r="G12" s="66">
        <f t="shared" si="1"/>
        <v>87.7</v>
      </c>
      <c r="H12" s="28"/>
      <c r="I12" s="26"/>
    </row>
    <row r="13" spans="1:9" ht="66.75" customHeight="1">
      <c r="A13" s="67" t="s">
        <v>6</v>
      </c>
      <c r="B13" s="29">
        <v>5947</v>
      </c>
      <c r="C13" s="29">
        <v>5678</v>
      </c>
      <c r="D13" s="8">
        <f t="shared" si="0"/>
        <v>95.5</v>
      </c>
      <c r="E13" s="123">
        <v>5008</v>
      </c>
      <c r="F13" s="22">
        <v>4801</v>
      </c>
      <c r="G13" s="66">
        <f t="shared" si="1"/>
        <v>95.9</v>
      </c>
      <c r="H13" s="28"/>
      <c r="I13" s="26"/>
    </row>
    <row r="14" spans="1:9" ht="42.75" customHeight="1" thickBot="1">
      <c r="A14" s="68" t="s">
        <v>34</v>
      </c>
      <c r="B14" s="69">
        <v>4973</v>
      </c>
      <c r="C14" s="69">
        <v>4622</v>
      </c>
      <c r="D14" s="70">
        <f t="shared" si="0"/>
        <v>92.9</v>
      </c>
      <c r="E14" s="124">
        <v>4100</v>
      </c>
      <c r="F14" s="77">
        <v>3826</v>
      </c>
      <c r="G14" s="71">
        <f t="shared" si="1"/>
        <v>93.3</v>
      </c>
      <c r="H14" s="28"/>
      <c r="I14" s="26"/>
    </row>
    <row r="15" ht="12.75">
      <c r="B15" s="30"/>
    </row>
    <row r="16" ht="12.75">
      <c r="B16" s="30"/>
    </row>
    <row r="17" ht="12.75">
      <c r="B17" s="30"/>
    </row>
    <row r="21" ht="12.75">
      <c r="B21" s="24"/>
    </row>
  </sheetData>
  <sheetProtection/>
  <mergeCells count="2">
    <mergeCell ref="A1:G1"/>
    <mergeCell ref="A2:G2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70" zoomScaleNormal="75" zoomScaleSheetLayoutView="70" zoomScalePageLayoutView="0" workbookViewId="0" topLeftCell="A1">
      <selection activeCell="K4" sqref="K4"/>
    </sheetView>
  </sheetViews>
  <sheetFormatPr defaultColWidth="8.8515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5" width="8.8515625" style="5" customWidth="1"/>
    <col min="6" max="6" width="43.00390625" style="5" customWidth="1"/>
    <col min="7" max="16384" width="8.8515625" style="5" customWidth="1"/>
  </cols>
  <sheetData>
    <row r="1" spans="1:4" s="1" customFormat="1" ht="60.75" customHeight="1">
      <c r="A1" s="154" t="s">
        <v>165</v>
      </c>
      <c r="B1" s="154"/>
      <c r="C1" s="154"/>
      <c r="D1" s="154"/>
    </row>
    <row r="2" spans="1:4" s="1" customFormat="1" ht="19.5" customHeight="1">
      <c r="A2" s="138" t="s">
        <v>7</v>
      </c>
      <c r="B2" s="138"/>
      <c r="C2" s="138"/>
      <c r="D2" s="138"/>
    </row>
    <row r="3" spans="1:4" s="3" customFormat="1" ht="12" customHeight="1" thickBot="1">
      <c r="A3" s="2"/>
      <c r="B3" s="2"/>
      <c r="C3" s="2"/>
      <c r="D3" s="2"/>
    </row>
    <row r="4" spans="1:4" s="3" customFormat="1" ht="20.25" customHeight="1">
      <c r="A4" s="155"/>
      <c r="B4" s="157" t="s">
        <v>37</v>
      </c>
      <c r="C4" s="159" t="s">
        <v>38</v>
      </c>
      <c r="D4" s="161" t="s">
        <v>70</v>
      </c>
    </row>
    <row r="5" spans="1:4" s="3" customFormat="1" ht="59.25" customHeight="1">
      <c r="A5" s="156"/>
      <c r="B5" s="158"/>
      <c r="C5" s="160"/>
      <c r="D5" s="162"/>
    </row>
    <row r="6" spans="1:4" s="10" customFormat="1" ht="34.5" customHeight="1">
      <c r="A6" s="81" t="s">
        <v>30</v>
      </c>
      <c r="B6" s="50">
        <f>SUM(B9:B27)</f>
        <v>1442</v>
      </c>
      <c r="C6" s="51">
        <v>23103</v>
      </c>
      <c r="D6" s="82">
        <f>ROUND(C6/B6,0)</f>
        <v>16</v>
      </c>
    </row>
    <row r="7" spans="1:4" s="10" customFormat="1" ht="24.75" customHeight="1">
      <c r="A7" s="81" t="s">
        <v>36</v>
      </c>
      <c r="B7" s="52" t="s">
        <v>39</v>
      </c>
      <c r="C7" s="51">
        <f>SUM(C9:C27)</f>
        <v>18590</v>
      </c>
      <c r="D7" s="83" t="s">
        <v>39</v>
      </c>
    </row>
    <row r="8" spans="1:4" s="10" customFormat="1" ht="31.5" customHeight="1">
      <c r="A8" s="84" t="s">
        <v>8</v>
      </c>
      <c r="B8" s="52"/>
      <c r="C8" s="53"/>
      <c r="D8" s="83"/>
    </row>
    <row r="9" spans="1:6" ht="54" customHeight="1">
      <c r="A9" s="17" t="s">
        <v>9</v>
      </c>
      <c r="B9" s="99">
        <v>178</v>
      </c>
      <c r="C9" s="99">
        <v>5723</v>
      </c>
      <c r="D9" s="82">
        <f>ROUND(C9/B9,0)</f>
        <v>32</v>
      </c>
      <c r="F9" s="12"/>
    </row>
    <row r="10" spans="1:6" ht="35.25" customHeight="1">
      <c r="A10" s="17" t="s">
        <v>10</v>
      </c>
      <c r="B10" s="99">
        <v>35</v>
      </c>
      <c r="C10" s="99">
        <v>124</v>
      </c>
      <c r="D10" s="82">
        <f aca="true" t="shared" si="0" ref="D10:D27">ROUND(C10/B10,0)</f>
        <v>4</v>
      </c>
      <c r="F10" s="12"/>
    </row>
    <row r="11" spans="1:6" s="14" customFormat="1" ht="20.25" customHeight="1">
      <c r="A11" s="17" t="s">
        <v>11</v>
      </c>
      <c r="B11" s="99">
        <v>440</v>
      </c>
      <c r="C11" s="99">
        <v>2257</v>
      </c>
      <c r="D11" s="82">
        <f t="shared" si="0"/>
        <v>5</v>
      </c>
      <c r="E11" s="5"/>
      <c r="F11" s="12"/>
    </row>
    <row r="12" spans="1:8" ht="36" customHeight="1">
      <c r="A12" s="17" t="s">
        <v>12</v>
      </c>
      <c r="B12" s="99">
        <v>58</v>
      </c>
      <c r="C12" s="99">
        <v>567</v>
      </c>
      <c r="D12" s="82">
        <f t="shared" si="0"/>
        <v>10</v>
      </c>
      <c r="F12" s="12"/>
      <c r="H12" s="15"/>
    </row>
    <row r="13" spans="1:6" ht="30" customHeight="1">
      <c r="A13" s="17" t="s">
        <v>13</v>
      </c>
      <c r="B13" s="99">
        <v>28</v>
      </c>
      <c r="C13" s="99">
        <v>228</v>
      </c>
      <c r="D13" s="82">
        <f t="shared" si="0"/>
        <v>8</v>
      </c>
      <c r="F13" s="12"/>
    </row>
    <row r="14" spans="1:6" ht="19.5" customHeight="1">
      <c r="A14" s="17" t="s">
        <v>14</v>
      </c>
      <c r="B14" s="99">
        <v>67</v>
      </c>
      <c r="C14" s="99">
        <v>397</v>
      </c>
      <c r="D14" s="82">
        <f t="shared" si="0"/>
        <v>6</v>
      </c>
      <c r="F14" s="54"/>
    </row>
    <row r="15" spans="1:6" ht="48.75" customHeight="1">
      <c r="A15" s="17" t="s">
        <v>15</v>
      </c>
      <c r="B15" s="99">
        <v>151</v>
      </c>
      <c r="C15" s="99">
        <v>2736</v>
      </c>
      <c r="D15" s="82">
        <f t="shared" si="0"/>
        <v>18</v>
      </c>
      <c r="F15" s="12"/>
    </row>
    <row r="16" spans="1:6" ht="34.5" customHeight="1">
      <c r="A16" s="17" t="s">
        <v>16</v>
      </c>
      <c r="B16" s="99">
        <v>66</v>
      </c>
      <c r="C16" s="99">
        <v>729</v>
      </c>
      <c r="D16" s="82">
        <f t="shared" si="0"/>
        <v>11</v>
      </c>
      <c r="F16" s="12"/>
    </row>
    <row r="17" spans="1:6" ht="35.25" customHeight="1">
      <c r="A17" s="17" t="s">
        <v>17</v>
      </c>
      <c r="B17" s="99">
        <v>25</v>
      </c>
      <c r="C17" s="99">
        <v>1062</v>
      </c>
      <c r="D17" s="82">
        <f t="shared" si="0"/>
        <v>42</v>
      </c>
      <c r="F17" s="12"/>
    </row>
    <row r="18" spans="1:6" ht="24" customHeight="1">
      <c r="A18" s="17" t="s">
        <v>18</v>
      </c>
      <c r="B18" s="99">
        <v>10</v>
      </c>
      <c r="C18" s="99">
        <v>176</v>
      </c>
      <c r="D18" s="82">
        <f t="shared" si="0"/>
        <v>18</v>
      </c>
      <c r="F18" s="12"/>
    </row>
    <row r="19" spans="1:6" ht="17.25" customHeight="1">
      <c r="A19" s="17" t="s">
        <v>19</v>
      </c>
      <c r="B19" s="99">
        <v>20</v>
      </c>
      <c r="C19" s="99">
        <v>424</v>
      </c>
      <c r="D19" s="82">
        <f t="shared" si="0"/>
        <v>21</v>
      </c>
      <c r="F19" s="12"/>
    </row>
    <row r="20" spans="1:6" ht="18" customHeight="1">
      <c r="A20" s="17" t="s">
        <v>20</v>
      </c>
      <c r="B20" s="99">
        <v>36</v>
      </c>
      <c r="C20" s="99">
        <v>146</v>
      </c>
      <c r="D20" s="82">
        <f t="shared" si="0"/>
        <v>4</v>
      </c>
      <c r="F20" s="12"/>
    </row>
    <row r="21" spans="1:6" ht="32.25" customHeight="1">
      <c r="A21" s="17" t="s">
        <v>21</v>
      </c>
      <c r="B21" s="99">
        <v>38</v>
      </c>
      <c r="C21" s="99">
        <v>344</v>
      </c>
      <c r="D21" s="82">
        <f t="shared" si="0"/>
        <v>9</v>
      </c>
      <c r="F21" s="55"/>
    </row>
    <row r="22" spans="1:6" ht="35.25" customHeight="1">
      <c r="A22" s="17" t="s">
        <v>22</v>
      </c>
      <c r="B22" s="99">
        <v>44</v>
      </c>
      <c r="C22" s="99">
        <v>369</v>
      </c>
      <c r="D22" s="82">
        <f t="shared" si="0"/>
        <v>8</v>
      </c>
      <c r="F22" s="12"/>
    </row>
    <row r="23" spans="1:6" ht="33" customHeight="1">
      <c r="A23" s="17" t="s">
        <v>23</v>
      </c>
      <c r="B23" s="99">
        <v>63</v>
      </c>
      <c r="C23" s="99">
        <v>1902</v>
      </c>
      <c r="D23" s="82">
        <f t="shared" si="0"/>
        <v>30</v>
      </c>
      <c r="F23" s="12"/>
    </row>
    <row r="24" spans="1:6" ht="19.5" customHeight="1">
      <c r="A24" s="17" t="s">
        <v>24</v>
      </c>
      <c r="B24" s="99">
        <v>68</v>
      </c>
      <c r="C24" s="99">
        <v>454</v>
      </c>
      <c r="D24" s="82">
        <f t="shared" si="0"/>
        <v>7</v>
      </c>
      <c r="F24" s="12"/>
    </row>
    <row r="25" spans="1:6" ht="30.75" customHeight="1">
      <c r="A25" s="17" t="s">
        <v>25</v>
      </c>
      <c r="B25" s="99">
        <v>99</v>
      </c>
      <c r="C25" s="99">
        <v>760</v>
      </c>
      <c r="D25" s="82">
        <f t="shared" si="0"/>
        <v>8</v>
      </c>
      <c r="F25" s="12"/>
    </row>
    <row r="26" spans="1:6" ht="30.75" customHeight="1">
      <c r="A26" s="17" t="s">
        <v>26</v>
      </c>
      <c r="B26" s="99">
        <v>11</v>
      </c>
      <c r="C26" s="99">
        <v>67</v>
      </c>
      <c r="D26" s="82">
        <f t="shared" si="0"/>
        <v>6</v>
      </c>
      <c r="F26" s="12"/>
    </row>
    <row r="27" spans="1:6" ht="22.5" customHeight="1" thickBot="1">
      <c r="A27" s="18" t="s">
        <v>27</v>
      </c>
      <c r="B27" s="103">
        <v>5</v>
      </c>
      <c r="C27" s="103">
        <v>125</v>
      </c>
      <c r="D27" s="95">
        <f t="shared" si="0"/>
        <v>25</v>
      </c>
      <c r="F27" s="12"/>
    </row>
    <row r="28" spans="1:6" ht="21.75" customHeight="1">
      <c r="A28" s="153"/>
      <c r="B28" s="153"/>
      <c r="C28" s="6"/>
      <c r="D28" s="6"/>
      <c r="F28" s="12"/>
    </row>
    <row r="29" spans="1:6" ht="15.75">
      <c r="A29" s="6"/>
      <c r="B29" s="6"/>
      <c r="C29" s="6"/>
      <c r="D29" s="6"/>
      <c r="F29" s="12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70" zoomScaleNormal="75" zoomScaleSheetLayoutView="70" zoomScalePageLayoutView="0" workbookViewId="0" topLeftCell="A1">
      <selection activeCell="C7" sqref="C7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154" t="s">
        <v>166</v>
      </c>
      <c r="B1" s="154"/>
      <c r="C1" s="154"/>
      <c r="D1" s="154"/>
    </row>
    <row r="2" spans="1:4" s="1" customFormat="1" ht="12.75" customHeight="1" thickBot="1">
      <c r="A2" s="65"/>
      <c r="B2" s="65"/>
      <c r="C2" s="65"/>
      <c r="D2" s="65"/>
    </row>
    <row r="3" spans="1:4" s="3" customFormat="1" ht="25.5" customHeight="1">
      <c r="A3" s="155"/>
      <c r="B3" s="159" t="s">
        <v>37</v>
      </c>
      <c r="C3" s="159" t="s">
        <v>38</v>
      </c>
      <c r="D3" s="163" t="s">
        <v>70</v>
      </c>
    </row>
    <row r="4" spans="1:4" s="3" customFormat="1" ht="82.5" customHeight="1">
      <c r="A4" s="156"/>
      <c r="B4" s="160"/>
      <c r="C4" s="160"/>
      <c r="D4" s="164"/>
    </row>
    <row r="5" spans="1:6" s="4" customFormat="1" ht="34.5" customHeight="1">
      <c r="A5" s="19" t="s">
        <v>30</v>
      </c>
      <c r="B5" s="20">
        <f>SUM(B6:B14)</f>
        <v>1442</v>
      </c>
      <c r="C5" s="20">
        <f>SUM(C6:C14)</f>
        <v>23103</v>
      </c>
      <c r="D5" s="82">
        <f>ROUND(C5/B5,0)</f>
        <v>16</v>
      </c>
      <c r="F5" s="21"/>
    </row>
    <row r="6" spans="1:10" ht="51" customHeight="1">
      <c r="A6" s="75" t="s">
        <v>32</v>
      </c>
      <c r="B6" s="23">
        <v>105</v>
      </c>
      <c r="C6" s="22">
        <v>2862</v>
      </c>
      <c r="D6" s="82">
        <f aca="true" t="shared" si="0" ref="D6:D14">ROUND(C6/B6,0)</f>
        <v>27</v>
      </c>
      <c r="E6" s="4"/>
      <c r="F6" s="21"/>
      <c r="G6" s="24"/>
      <c r="J6" s="24"/>
    </row>
    <row r="7" spans="1:10" ht="35.25" customHeight="1">
      <c r="A7" s="75" t="s">
        <v>3</v>
      </c>
      <c r="B7" s="23">
        <v>168</v>
      </c>
      <c r="C7" s="22">
        <v>1674</v>
      </c>
      <c r="D7" s="82">
        <f t="shared" si="0"/>
        <v>10</v>
      </c>
      <c r="E7" s="4"/>
      <c r="F7" s="21"/>
      <c r="G7" s="24"/>
      <c r="J7" s="24"/>
    </row>
    <row r="8" spans="1:10" s="14" customFormat="1" ht="25.5" customHeight="1">
      <c r="A8" s="75" t="s">
        <v>2</v>
      </c>
      <c r="B8" s="23">
        <v>161</v>
      </c>
      <c r="C8" s="22">
        <v>1907</v>
      </c>
      <c r="D8" s="82">
        <f t="shared" si="0"/>
        <v>12</v>
      </c>
      <c r="E8" s="4"/>
      <c r="F8" s="21"/>
      <c r="G8" s="24"/>
      <c r="H8" s="5"/>
      <c r="J8" s="24"/>
    </row>
    <row r="9" spans="1:10" ht="36.75" customHeight="1">
      <c r="A9" s="75" t="s">
        <v>1</v>
      </c>
      <c r="B9" s="108">
        <v>42</v>
      </c>
      <c r="C9" s="22">
        <v>1247</v>
      </c>
      <c r="D9" s="82">
        <f t="shared" si="0"/>
        <v>30</v>
      </c>
      <c r="E9" s="4"/>
      <c r="F9" s="21"/>
      <c r="G9" s="24"/>
      <c r="J9" s="24"/>
    </row>
    <row r="10" spans="1:10" ht="28.5" customHeight="1">
      <c r="A10" s="75" t="s">
        <v>4</v>
      </c>
      <c r="B10" s="23">
        <v>127</v>
      </c>
      <c r="C10" s="22">
        <v>4074</v>
      </c>
      <c r="D10" s="82">
        <f t="shared" si="0"/>
        <v>32</v>
      </c>
      <c r="E10" s="4"/>
      <c r="F10" s="21"/>
      <c r="G10" s="24"/>
      <c r="J10" s="24"/>
    </row>
    <row r="11" spans="1:10" ht="59.25" customHeight="1">
      <c r="A11" s="75" t="s">
        <v>28</v>
      </c>
      <c r="B11" s="23">
        <v>20</v>
      </c>
      <c r="C11" s="22">
        <v>549</v>
      </c>
      <c r="D11" s="82">
        <f t="shared" si="0"/>
        <v>27</v>
      </c>
      <c r="E11" s="4"/>
      <c r="F11" s="21"/>
      <c r="G11" s="24"/>
      <c r="J11" s="24"/>
    </row>
    <row r="12" spans="1:17" ht="33.75" customHeight="1">
      <c r="A12" s="75" t="s">
        <v>5</v>
      </c>
      <c r="B12" s="23">
        <v>339</v>
      </c>
      <c r="C12" s="22">
        <v>2163</v>
      </c>
      <c r="D12" s="82">
        <f t="shared" si="0"/>
        <v>6</v>
      </c>
      <c r="E12" s="4"/>
      <c r="F12" s="21"/>
      <c r="G12" s="24"/>
      <c r="J12" s="24"/>
      <c r="Q12" s="7"/>
    </row>
    <row r="13" spans="1:17" ht="75" customHeight="1">
      <c r="A13" s="75" t="s">
        <v>6</v>
      </c>
      <c r="B13" s="23">
        <v>299</v>
      </c>
      <c r="C13" s="22">
        <v>4801</v>
      </c>
      <c r="D13" s="82">
        <f t="shared" si="0"/>
        <v>16</v>
      </c>
      <c r="E13" s="4"/>
      <c r="F13" s="21"/>
      <c r="G13" s="24"/>
      <c r="J13" s="24"/>
      <c r="Q13" s="7"/>
    </row>
    <row r="14" spans="1:17" ht="40.5" customHeight="1" thickBot="1">
      <c r="A14" s="76" t="s">
        <v>33</v>
      </c>
      <c r="B14" s="78">
        <v>181</v>
      </c>
      <c r="C14" s="77">
        <v>3826</v>
      </c>
      <c r="D14" s="82">
        <f t="shared" si="0"/>
        <v>21</v>
      </c>
      <c r="E14" s="4"/>
      <c r="F14" s="21"/>
      <c r="G14" s="24"/>
      <c r="J14" s="24"/>
      <c r="Q14" s="7"/>
    </row>
    <row r="15" spans="1:17" ht="12.75">
      <c r="A15" s="6"/>
      <c r="B15" s="6"/>
      <c r="C15" s="6"/>
      <c r="Q15" s="7"/>
    </row>
    <row r="16" spans="1:17" ht="12.75">
      <c r="A16" s="6"/>
      <c r="B16" s="6"/>
      <c r="C16" s="6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2018-03-21T06:07:47Z</dcterms:modified>
  <cp:category/>
  <cp:version/>
  <cp:contentType/>
  <cp:contentStatus/>
</cp:coreProperties>
</file>