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ЛЮТИЙ_2023\"/>
    </mc:Choice>
  </mc:AlternateContent>
  <bookViews>
    <workbookView xWindow="0" yWindow="0" windowWidth="23040" windowHeight="9084" tabRatio="722" firstSheet="1" activeTab="16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'1'!$A$1:$E$18</definedName>
    <definedName name="_xlnm.Print_Area" localSheetId="10">'10'!$A$1:$AB$18</definedName>
    <definedName name="_xlnm.Print_Area" localSheetId="12">'12'!$A$1:$K$18</definedName>
    <definedName name="_xlnm.Print_Area" localSheetId="13">'13'!$A$1:$K$18</definedName>
    <definedName name="_xlnm.Print_Area" localSheetId="14">'14'!$A$1:$I$20</definedName>
    <definedName name="_xlnm.Print_Area" localSheetId="15">'15'!$A$1:$AB$28</definedName>
    <definedName name="_xlnm.Print_Area" localSheetId="16">'16'!$A$1:$AB$28</definedName>
    <definedName name="_xlnm.Print_Area" localSheetId="2">'2'!$A$1:$AB$27</definedName>
    <definedName name="_xlnm.Print_Area" localSheetId="3">'3'!$A$1:$E$17</definedName>
    <definedName name="_xlnm.Print_Area" localSheetId="4">'4'!$A$1:$AB$27</definedName>
    <definedName name="_xlnm.Print_Area" localSheetId="5">'5'!$A$1:$E$19</definedName>
    <definedName name="_xlnm.Print_Area" localSheetId="6">'6'!$A$1:$AB$29</definedName>
    <definedName name="_xlnm.Print_Area" localSheetId="7">'7'!$A$1:$E$18</definedName>
    <definedName name="_xlnm.Print_Area" localSheetId="8">'8'!$A$1:$AB$16</definedName>
    <definedName name="_xlnm.Print_Area" localSheetId="9">'9'!$A$1:$E$19</definedName>
    <definedName name="_xlnm.Print_Area" localSheetId="0">'Послуги всього'!$A$1:$AB$19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46" l="1"/>
  <c r="Z18" i="46"/>
  <c r="Z8" i="46" s="1"/>
  <c r="X18" i="46"/>
  <c r="W18" i="46"/>
  <c r="U18" i="46"/>
  <c r="T18" i="46"/>
  <c r="R18" i="46"/>
  <c r="Q18" i="46"/>
  <c r="O18" i="46"/>
  <c r="N18" i="46"/>
  <c r="L18" i="46"/>
  <c r="K18" i="46"/>
  <c r="M18" i="46" s="1"/>
  <c r="I18" i="46"/>
  <c r="H18" i="46"/>
  <c r="F18" i="46"/>
  <c r="E18" i="46"/>
  <c r="G18" i="46" s="1"/>
  <c r="C18" i="46"/>
  <c r="B18" i="46"/>
  <c r="AA17" i="46"/>
  <c r="Z17" i="46"/>
  <c r="X17" i="46"/>
  <c r="W17" i="46"/>
  <c r="U17" i="46"/>
  <c r="T17" i="46"/>
  <c r="R17" i="46"/>
  <c r="Q17" i="46"/>
  <c r="O17" i="46"/>
  <c r="N17" i="46"/>
  <c r="L17" i="46"/>
  <c r="K17" i="46"/>
  <c r="I17" i="46"/>
  <c r="H17" i="46"/>
  <c r="F17" i="46"/>
  <c r="E17" i="46"/>
  <c r="C17" i="46"/>
  <c r="B17" i="46"/>
  <c r="AA16" i="46"/>
  <c r="Z16" i="46"/>
  <c r="X16" i="46"/>
  <c r="W16" i="46"/>
  <c r="U16" i="46"/>
  <c r="T16" i="46"/>
  <c r="R16" i="46"/>
  <c r="Q16" i="46"/>
  <c r="O16" i="46"/>
  <c r="N16" i="46"/>
  <c r="L16" i="46"/>
  <c r="K16" i="46"/>
  <c r="I16" i="46"/>
  <c r="H16" i="46"/>
  <c r="F16" i="46"/>
  <c r="E16" i="46"/>
  <c r="C16" i="46"/>
  <c r="B16" i="46"/>
  <c r="AA15" i="46"/>
  <c r="Z15" i="46"/>
  <c r="X15" i="46"/>
  <c r="W15" i="46"/>
  <c r="U15" i="46"/>
  <c r="T15" i="46"/>
  <c r="R15" i="46"/>
  <c r="Q15" i="46"/>
  <c r="O15" i="46"/>
  <c r="N15" i="46"/>
  <c r="L15" i="46"/>
  <c r="K15" i="46"/>
  <c r="I15" i="46"/>
  <c r="H15" i="46"/>
  <c r="F15" i="46"/>
  <c r="E15" i="46"/>
  <c r="C15" i="46"/>
  <c r="B15" i="46"/>
  <c r="AA14" i="46"/>
  <c r="Z14" i="46"/>
  <c r="X14" i="46"/>
  <c r="W14" i="46"/>
  <c r="U14" i="46"/>
  <c r="T14" i="46"/>
  <c r="R14" i="46"/>
  <c r="Q14" i="46"/>
  <c r="O14" i="46"/>
  <c r="N14" i="46"/>
  <c r="L14" i="46"/>
  <c r="K14" i="46"/>
  <c r="I14" i="46"/>
  <c r="H14" i="46"/>
  <c r="F14" i="46"/>
  <c r="E14" i="46"/>
  <c r="C14" i="46"/>
  <c r="B14" i="46"/>
  <c r="AA13" i="46"/>
  <c r="Z13" i="46"/>
  <c r="X13" i="46"/>
  <c r="W13" i="46"/>
  <c r="U13" i="46"/>
  <c r="T13" i="46"/>
  <c r="R13" i="46"/>
  <c r="Q13" i="46"/>
  <c r="O13" i="46"/>
  <c r="N13" i="46"/>
  <c r="L13" i="46"/>
  <c r="K13" i="46"/>
  <c r="I13" i="46"/>
  <c r="H13" i="46"/>
  <c r="F13" i="46"/>
  <c r="E13" i="46"/>
  <c r="C13" i="46"/>
  <c r="B13" i="46"/>
  <c r="AA12" i="46"/>
  <c r="Z12" i="46"/>
  <c r="X12" i="46"/>
  <c r="W12" i="46"/>
  <c r="U12" i="46"/>
  <c r="T12" i="46"/>
  <c r="R12" i="46"/>
  <c r="Q12" i="46"/>
  <c r="O12" i="46"/>
  <c r="N12" i="46"/>
  <c r="L12" i="46"/>
  <c r="K12" i="46"/>
  <c r="I12" i="46"/>
  <c r="H12" i="46"/>
  <c r="F12" i="46"/>
  <c r="E12" i="46"/>
  <c r="C12" i="46"/>
  <c r="B12" i="46"/>
  <c r="AA11" i="46"/>
  <c r="Z11" i="46"/>
  <c r="X11" i="46"/>
  <c r="W11" i="46"/>
  <c r="U11" i="46"/>
  <c r="T11" i="46"/>
  <c r="R11" i="46"/>
  <c r="Q11" i="46"/>
  <c r="O11" i="46"/>
  <c r="N11" i="46"/>
  <c r="L11" i="46"/>
  <c r="K11" i="46"/>
  <c r="I11" i="46"/>
  <c r="H11" i="46"/>
  <c r="F11" i="46"/>
  <c r="E11" i="46"/>
  <c r="C11" i="46"/>
  <c r="B11" i="46"/>
  <c r="AA10" i="46"/>
  <c r="Z10" i="46"/>
  <c r="X10" i="46"/>
  <c r="W10" i="46"/>
  <c r="U10" i="46"/>
  <c r="T10" i="46"/>
  <c r="R10" i="46"/>
  <c r="Q10" i="46"/>
  <c r="O10" i="46"/>
  <c r="N10" i="46"/>
  <c r="L10" i="46"/>
  <c r="K10" i="46"/>
  <c r="I10" i="46"/>
  <c r="H10" i="46"/>
  <c r="F10" i="46"/>
  <c r="E10" i="46"/>
  <c r="C10" i="46"/>
  <c r="B10" i="46"/>
  <c r="AA9" i="46"/>
  <c r="Z9" i="46"/>
  <c r="X9" i="46"/>
  <c r="W9" i="46"/>
  <c r="U9" i="46"/>
  <c r="T9" i="46"/>
  <c r="R9" i="46"/>
  <c r="Q9" i="46"/>
  <c r="O9" i="46"/>
  <c r="N9" i="46"/>
  <c r="L9" i="46"/>
  <c r="K9" i="46"/>
  <c r="I9" i="46"/>
  <c r="H9" i="46"/>
  <c r="F9" i="46"/>
  <c r="E9" i="46"/>
  <c r="C9" i="46"/>
  <c r="B9" i="46"/>
  <c r="AA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C8" i="46"/>
  <c r="B8" i="46"/>
  <c r="AB18" i="47"/>
  <c r="Y18" i="47"/>
  <c r="V18" i="47"/>
  <c r="S18" i="47"/>
  <c r="P18" i="47"/>
  <c r="M18" i="47"/>
  <c r="J18" i="47"/>
  <c r="G18" i="47"/>
  <c r="D18" i="47"/>
  <c r="AB17" i="47"/>
  <c r="Y17" i="47"/>
  <c r="V17" i="47"/>
  <c r="S17" i="47"/>
  <c r="P17" i="47"/>
  <c r="M17" i="47"/>
  <c r="J17" i="47"/>
  <c r="G17" i="47"/>
  <c r="D17" i="47"/>
  <c r="AB16" i="47"/>
  <c r="Y16" i="47"/>
  <c r="V16" i="47"/>
  <c r="S16" i="47"/>
  <c r="P16" i="47"/>
  <c r="M16" i="47"/>
  <c r="J16" i="47"/>
  <c r="G16" i="47"/>
  <c r="D16" i="47"/>
  <c r="AB15" i="47"/>
  <c r="Y15" i="47"/>
  <c r="V15" i="47"/>
  <c r="S15" i="47"/>
  <c r="P15" i="47"/>
  <c r="M15" i="47"/>
  <c r="J15" i="47"/>
  <c r="G15" i="47"/>
  <c r="D15" i="47"/>
  <c r="AB14" i="47"/>
  <c r="Y14" i="47"/>
  <c r="V14" i="47"/>
  <c r="S14" i="47"/>
  <c r="P14" i="47"/>
  <c r="M14" i="47"/>
  <c r="J14" i="47"/>
  <c r="G14" i="47"/>
  <c r="D14" i="47"/>
  <c r="AB13" i="47"/>
  <c r="Y13" i="47"/>
  <c r="V13" i="47"/>
  <c r="S13" i="47"/>
  <c r="P13" i="47"/>
  <c r="M13" i="47"/>
  <c r="J13" i="47"/>
  <c r="G13" i="47"/>
  <c r="D13" i="47"/>
  <c r="AB12" i="47"/>
  <c r="Y12" i="47"/>
  <c r="V12" i="47"/>
  <c r="S12" i="47"/>
  <c r="P12" i="47"/>
  <c r="M12" i="47"/>
  <c r="J12" i="47"/>
  <c r="G12" i="47"/>
  <c r="D12" i="47"/>
  <c r="AB11" i="47"/>
  <c r="Y11" i="47"/>
  <c r="V11" i="47"/>
  <c r="S11" i="47"/>
  <c r="P11" i="47"/>
  <c r="M11" i="47"/>
  <c r="J11" i="47"/>
  <c r="G11" i="47"/>
  <c r="D11" i="47"/>
  <c r="AB10" i="47"/>
  <c r="Y10" i="47"/>
  <c r="V10" i="47"/>
  <c r="S10" i="47"/>
  <c r="P10" i="47"/>
  <c r="M10" i="47"/>
  <c r="J10" i="47"/>
  <c r="G10" i="47"/>
  <c r="D10" i="47"/>
  <c r="AB9" i="47"/>
  <c r="Y9" i="47"/>
  <c r="V9" i="47"/>
  <c r="S9" i="47"/>
  <c r="P9" i="47"/>
  <c r="M9" i="47"/>
  <c r="J9" i="47"/>
  <c r="G9" i="47"/>
  <c r="D9" i="47"/>
  <c r="AA8" i="47"/>
  <c r="Z8" i="47"/>
  <c r="X8" i="47"/>
  <c r="W8" i="47"/>
  <c r="Y8" i="47" s="1"/>
  <c r="U8" i="47"/>
  <c r="T8" i="47"/>
  <c r="R8" i="47"/>
  <c r="Q8" i="47"/>
  <c r="S8" i="47" s="1"/>
  <c r="O8" i="47"/>
  <c r="N8" i="47"/>
  <c r="L8" i="47"/>
  <c r="K8" i="47"/>
  <c r="M8" i="47" s="1"/>
  <c r="I8" i="47"/>
  <c r="H8" i="47"/>
  <c r="F8" i="47"/>
  <c r="E8" i="47"/>
  <c r="G8" i="47" s="1"/>
  <c r="C8" i="47"/>
  <c r="B8" i="47"/>
  <c r="P7" i="31"/>
  <c r="J10" i="31"/>
  <c r="G15" i="34"/>
  <c r="D15" i="34"/>
  <c r="AB18" i="34"/>
  <c r="Y18" i="34"/>
  <c r="V18" i="34"/>
  <c r="S18" i="34"/>
  <c r="P18" i="34"/>
  <c r="M18" i="34"/>
  <c r="J18" i="34"/>
  <c r="G18" i="34"/>
  <c r="D18" i="34"/>
  <c r="AB17" i="34"/>
  <c r="Y17" i="34"/>
  <c r="V17" i="34"/>
  <c r="S17" i="34"/>
  <c r="P17" i="34"/>
  <c r="M17" i="34"/>
  <c r="J17" i="34"/>
  <c r="G17" i="34"/>
  <c r="D17" i="34"/>
  <c r="AB16" i="34"/>
  <c r="Y16" i="34"/>
  <c r="V16" i="34"/>
  <c r="S16" i="34"/>
  <c r="P16" i="34"/>
  <c r="M16" i="34"/>
  <c r="J16" i="34"/>
  <c r="G16" i="34"/>
  <c r="D16" i="34"/>
  <c r="AB15" i="34"/>
  <c r="Y15" i="34"/>
  <c r="V15" i="34"/>
  <c r="S15" i="34"/>
  <c r="P15" i="34"/>
  <c r="M15" i="34"/>
  <c r="J15" i="34"/>
  <c r="AB14" i="34"/>
  <c r="Y14" i="34"/>
  <c r="V14" i="34"/>
  <c r="S14" i="34"/>
  <c r="P14" i="34"/>
  <c r="M14" i="34"/>
  <c r="J14" i="34"/>
  <c r="G14" i="34"/>
  <c r="D14" i="34"/>
  <c r="AB13" i="34"/>
  <c r="Y13" i="34"/>
  <c r="V13" i="34"/>
  <c r="S13" i="34"/>
  <c r="P13" i="34"/>
  <c r="M13" i="34"/>
  <c r="J13" i="34"/>
  <c r="G13" i="34"/>
  <c r="D13" i="34"/>
  <c r="AB12" i="34"/>
  <c r="Y12" i="34"/>
  <c r="V12" i="34"/>
  <c r="S12" i="34"/>
  <c r="P12" i="34"/>
  <c r="M12" i="34"/>
  <c r="J12" i="34"/>
  <c r="G12" i="34"/>
  <c r="D12" i="34"/>
  <c r="AB11" i="34"/>
  <c r="Y11" i="34"/>
  <c r="V11" i="34"/>
  <c r="S11" i="34"/>
  <c r="P11" i="34"/>
  <c r="M11" i="34"/>
  <c r="J11" i="34"/>
  <c r="G11" i="34"/>
  <c r="D11" i="34"/>
  <c r="AB10" i="34"/>
  <c r="Y10" i="34"/>
  <c r="V10" i="34"/>
  <c r="S10" i="34"/>
  <c r="P10" i="34"/>
  <c r="M10" i="34"/>
  <c r="J10" i="34"/>
  <c r="G10" i="34"/>
  <c r="D10" i="34"/>
  <c r="AB9" i="34"/>
  <c r="Y9" i="34"/>
  <c r="V9" i="34"/>
  <c r="S9" i="34"/>
  <c r="P9" i="34"/>
  <c r="M9" i="34"/>
  <c r="J9" i="34"/>
  <c r="G9" i="34"/>
  <c r="D9" i="34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AB17" i="29"/>
  <c r="Y17" i="29"/>
  <c r="V17" i="29"/>
  <c r="S17" i="29"/>
  <c r="P17" i="29"/>
  <c r="M17" i="29"/>
  <c r="J17" i="29"/>
  <c r="G17" i="29"/>
  <c r="D17" i="29"/>
  <c r="AB16" i="29"/>
  <c r="Y16" i="29"/>
  <c r="V16" i="29"/>
  <c r="S16" i="29"/>
  <c r="P16" i="29"/>
  <c r="M16" i="29"/>
  <c r="J16" i="29"/>
  <c r="G16" i="29"/>
  <c r="D16" i="29"/>
  <c r="AB15" i="29"/>
  <c r="Y15" i="29"/>
  <c r="V15" i="29"/>
  <c r="S15" i="29"/>
  <c r="P15" i="29"/>
  <c r="M15" i="29"/>
  <c r="J15" i="29"/>
  <c r="G15" i="29"/>
  <c r="D15" i="29"/>
  <c r="AB14" i="29"/>
  <c r="Y14" i="29"/>
  <c r="V14" i="29"/>
  <c r="S14" i="29"/>
  <c r="P14" i="29"/>
  <c r="M14" i="29"/>
  <c r="J14" i="29"/>
  <c r="G14" i="29"/>
  <c r="D14" i="29"/>
  <c r="AB13" i="29"/>
  <c r="Y13" i="29"/>
  <c r="V13" i="29"/>
  <c r="S13" i="29"/>
  <c r="P13" i="29"/>
  <c r="M13" i="29"/>
  <c r="J13" i="29"/>
  <c r="G13" i="29"/>
  <c r="D13" i="29"/>
  <c r="AB12" i="29"/>
  <c r="Y12" i="29"/>
  <c r="V12" i="29"/>
  <c r="S12" i="29"/>
  <c r="P12" i="29"/>
  <c r="M12" i="29"/>
  <c r="J12" i="29"/>
  <c r="G12" i="29"/>
  <c r="D12" i="29"/>
  <c r="AB11" i="29"/>
  <c r="Y11" i="29"/>
  <c r="V11" i="29"/>
  <c r="S11" i="29"/>
  <c r="P11" i="29"/>
  <c r="M11" i="29"/>
  <c r="J11" i="29"/>
  <c r="G11" i="29"/>
  <c r="D11" i="29"/>
  <c r="AB10" i="29"/>
  <c r="Y10" i="29"/>
  <c r="V10" i="29"/>
  <c r="S10" i="29"/>
  <c r="P10" i="29"/>
  <c r="M10" i="29"/>
  <c r="J10" i="29"/>
  <c r="G10" i="29"/>
  <c r="D10" i="29"/>
  <c r="AB9" i="29"/>
  <c r="Y9" i="29"/>
  <c r="V9" i="29"/>
  <c r="S9" i="29"/>
  <c r="P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AB17" i="39"/>
  <c r="Y17" i="39"/>
  <c r="V17" i="39"/>
  <c r="S17" i="39"/>
  <c r="P17" i="39"/>
  <c r="M17" i="39"/>
  <c r="J17" i="39"/>
  <c r="G17" i="39"/>
  <c r="D17" i="39"/>
  <c r="AB16" i="39"/>
  <c r="Y16" i="39"/>
  <c r="V16" i="39"/>
  <c r="S16" i="39"/>
  <c r="P16" i="39"/>
  <c r="M16" i="39"/>
  <c r="J16" i="39"/>
  <c r="G16" i="39"/>
  <c r="D16" i="39"/>
  <c r="AB15" i="39"/>
  <c r="Y15" i="39"/>
  <c r="V15" i="39"/>
  <c r="S15" i="39"/>
  <c r="P15" i="39"/>
  <c r="M15" i="39"/>
  <c r="J15" i="39"/>
  <c r="G15" i="39"/>
  <c r="D15" i="39"/>
  <c r="AB14" i="39"/>
  <c r="Y14" i="39"/>
  <c r="V14" i="39"/>
  <c r="S14" i="39"/>
  <c r="P14" i="39"/>
  <c r="M14" i="39"/>
  <c r="J14" i="39"/>
  <c r="G14" i="39"/>
  <c r="D14" i="39"/>
  <c r="AB13" i="39"/>
  <c r="Y13" i="39"/>
  <c r="V13" i="39"/>
  <c r="S13" i="39"/>
  <c r="P13" i="39"/>
  <c r="M13" i="39"/>
  <c r="J13" i="39"/>
  <c r="G13" i="39"/>
  <c r="D13" i="39"/>
  <c r="AB12" i="39"/>
  <c r="Y12" i="39"/>
  <c r="V12" i="39"/>
  <c r="S12" i="39"/>
  <c r="P12" i="39"/>
  <c r="M12" i="39"/>
  <c r="J12" i="39"/>
  <c r="G12" i="39"/>
  <c r="D12" i="39"/>
  <c r="AB11" i="39"/>
  <c r="Y11" i="39"/>
  <c r="V11" i="39"/>
  <c r="S11" i="39"/>
  <c r="P11" i="39"/>
  <c r="M11" i="39"/>
  <c r="J11" i="39"/>
  <c r="G11" i="39"/>
  <c r="D11" i="39"/>
  <c r="AB10" i="39"/>
  <c r="Y10" i="39"/>
  <c r="V10" i="39"/>
  <c r="S10" i="39"/>
  <c r="P10" i="39"/>
  <c r="M10" i="39"/>
  <c r="J10" i="39"/>
  <c r="G10" i="39"/>
  <c r="D10" i="39"/>
  <c r="AB9" i="39"/>
  <c r="Y9" i="39"/>
  <c r="V9" i="39"/>
  <c r="S9" i="39"/>
  <c r="P9" i="39"/>
  <c r="M9" i="39"/>
  <c r="J9" i="39"/>
  <c r="G9" i="39"/>
  <c r="D9" i="39"/>
  <c r="AB8" i="39"/>
  <c r="Y8" i="39"/>
  <c r="V8" i="39"/>
  <c r="S8" i="39"/>
  <c r="P8" i="39"/>
  <c r="M8" i="39"/>
  <c r="J8" i="39"/>
  <c r="G8" i="39"/>
  <c r="D8" i="39"/>
  <c r="AA7" i="39"/>
  <c r="Z7" i="39"/>
  <c r="X7" i="39"/>
  <c r="W7" i="39"/>
  <c r="Y7" i="39" s="1"/>
  <c r="U7" i="39"/>
  <c r="T7" i="39"/>
  <c r="R7" i="39"/>
  <c r="Q7" i="39"/>
  <c r="S7" i="39" s="1"/>
  <c r="O7" i="39"/>
  <c r="N7" i="39"/>
  <c r="L7" i="39"/>
  <c r="K7" i="39"/>
  <c r="M7" i="39" s="1"/>
  <c r="I7" i="39"/>
  <c r="H7" i="39"/>
  <c r="F7" i="39"/>
  <c r="E7" i="39"/>
  <c r="G7" i="39" s="1"/>
  <c r="C7" i="39"/>
  <c r="B7" i="39"/>
  <c r="C18" i="23"/>
  <c r="B18" i="23"/>
  <c r="C17" i="23"/>
  <c r="B17" i="23"/>
  <c r="D17" i="23" s="1"/>
  <c r="C16" i="23"/>
  <c r="B16" i="23"/>
  <c r="D16" i="23" s="1"/>
  <c r="C11" i="23"/>
  <c r="B11" i="23"/>
  <c r="D11" i="23" s="1"/>
  <c r="C10" i="23"/>
  <c r="B10" i="23"/>
  <c r="D10" i="23" s="1"/>
  <c r="C9" i="23"/>
  <c r="B9" i="23"/>
  <c r="D9" i="23" s="1"/>
  <c r="C8" i="23"/>
  <c r="B8" i="23"/>
  <c r="D8" i="23" s="1"/>
  <c r="C7" i="23"/>
  <c r="B7" i="23"/>
  <c r="D7" i="23" s="1"/>
  <c r="C6" i="23"/>
  <c r="B6" i="23"/>
  <c r="D6" i="23" s="1"/>
  <c r="E6" i="23" l="1"/>
  <c r="E7" i="23"/>
  <c r="E8" i="23"/>
  <c r="E9" i="23"/>
  <c r="E10" i="23"/>
  <c r="E11" i="23"/>
  <c r="E16" i="23"/>
  <c r="E17" i="23"/>
  <c r="D18" i="23"/>
  <c r="D7" i="39"/>
  <c r="J7" i="39"/>
  <c r="P7" i="39"/>
  <c r="V7" i="39"/>
  <c r="AB7" i="39"/>
  <c r="D7" i="29"/>
  <c r="G7" i="29"/>
  <c r="J7" i="29"/>
  <c r="M7" i="29"/>
  <c r="P7" i="29"/>
  <c r="S7" i="29"/>
  <c r="V7" i="29"/>
  <c r="Y7" i="29"/>
  <c r="AB7" i="29"/>
  <c r="D8" i="34"/>
  <c r="G8" i="34"/>
  <c r="J8" i="34"/>
  <c r="M8" i="34"/>
  <c r="P8" i="34"/>
  <c r="S8" i="34"/>
  <c r="V8" i="34"/>
  <c r="Y8" i="34"/>
  <c r="AB8" i="34"/>
  <c r="D8" i="47"/>
  <c r="J8" i="47"/>
  <c r="P8" i="47"/>
  <c r="V8" i="47"/>
  <c r="AB8" i="47"/>
  <c r="D8" i="46"/>
  <c r="G8" i="46"/>
  <c r="J8" i="46"/>
  <c r="M8" i="46"/>
  <c r="P8" i="46"/>
  <c r="S8" i="46"/>
  <c r="V8" i="46"/>
  <c r="Y8" i="46"/>
  <c r="AB8" i="46"/>
  <c r="D9" i="46"/>
  <c r="G9" i="46"/>
  <c r="J9" i="46"/>
  <c r="M9" i="46"/>
  <c r="P9" i="46"/>
  <c r="S9" i="46"/>
  <c r="V9" i="46"/>
  <c r="Y9" i="46"/>
  <c r="AB9" i="46"/>
  <c r="D10" i="46"/>
  <c r="G10" i="46"/>
  <c r="J10" i="46"/>
  <c r="M10" i="46"/>
  <c r="P10" i="46"/>
  <c r="S10" i="46"/>
  <c r="V10" i="46"/>
  <c r="Y10" i="46"/>
  <c r="AB10" i="46"/>
  <c r="D11" i="46"/>
  <c r="G11" i="46"/>
  <c r="J11" i="46"/>
  <c r="M11" i="46"/>
  <c r="P11" i="46"/>
  <c r="S11" i="46"/>
  <c r="V11" i="46"/>
  <c r="Y11" i="46"/>
  <c r="AB11" i="46"/>
  <c r="D12" i="46"/>
  <c r="G12" i="46"/>
  <c r="J12" i="46"/>
  <c r="M12" i="46"/>
  <c r="P12" i="46"/>
  <c r="S12" i="46"/>
  <c r="V12" i="46"/>
  <c r="Y12" i="46"/>
  <c r="AB12" i="46"/>
  <c r="D13" i="46"/>
  <c r="G13" i="46"/>
  <c r="J13" i="46"/>
  <c r="M13" i="46"/>
  <c r="P13" i="46"/>
  <c r="S13" i="46"/>
  <c r="V13" i="46"/>
  <c r="Y13" i="46"/>
  <c r="AB13" i="46"/>
  <c r="D14" i="46"/>
  <c r="G14" i="46"/>
  <c r="J14" i="46"/>
  <c r="M14" i="46"/>
  <c r="P14" i="46"/>
  <c r="S14" i="46"/>
  <c r="V14" i="46"/>
  <c r="Y14" i="46"/>
  <c r="AB14" i="46"/>
  <c r="D15" i="46"/>
  <c r="G15" i="46"/>
  <c r="J15" i="46"/>
  <c r="M15" i="46"/>
  <c r="P15" i="46"/>
  <c r="S15" i="46"/>
  <c r="V15" i="46"/>
  <c r="Y15" i="46"/>
  <c r="AB15" i="46"/>
  <c r="D16" i="46"/>
  <c r="G16" i="46"/>
  <c r="J16" i="46"/>
  <c r="M16" i="46"/>
  <c r="P16" i="46"/>
  <c r="S16" i="46"/>
  <c r="V16" i="46"/>
  <c r="Y16" i="46"/>
  <c r="AB16" i="46"/>
  <c r="D17" i="46"/>
  <c r="G17" i="46"/>
  <c r="J17" i="46"/>
  <c r="M17" i="46"/>
  <c r="P17" i="46"/>
  <c r="S17" i="46"/>
  <c r="V17" i="46"/>
  <c r="Y17" i="46"/>
  <c r="AB17" i="46"/>
  <c r="D18" i="46"/>
  <c r="J18" i="46"/>
  <c r="P18" i="46"/>
  <c r="S18" i="46"/>
  <c r="V18" i="46"/>
  <c r="Y18" i="46"/>
  <c r="AB18" i="46"/>
  <c r="E18" i="23"/>
  <c r="J10" i="50" l="1"/>
  <c r="J11" i="50"/>
  <c r="J12" i="50"/>
  <c r="J13" i="50"/>
  <c r="J14" i="50"/>
  <c r="J15" i="50"/>
  <c r="J16" i="50"/>
  <c r="J17" i="50"/>
  <c r="J18" i="50"/>
  <c r="J9" i="50"/>
  <c r="K10" i="50"/>
  <c r="K11" i="50"/>
  <c r="K12" i="50"/>
  <c r="K13" i="50"/>
  <c r="K14" i="50"/>
  <c r="K15" i="50"/>
  <c r="K16" i="50"/>
  <c r="K17" i="50"/>
  <c r="K18" i="50"/>
  <c r="K9" i="50"/>
  <c r="I10" i="50"/>
  <c r="I11" i="50"/>
  <c r="I12" i="50"/>
  <c r="I13" i="50"/>
  <c r="I14" i="50"/>
  <c r="I15" i="50"/>
  <c r="I16" i="50"/>
  <c r="I17" i="50"/>
  <c r="I18" i="50"/>
  <c r="I9" i="50"/>
  <c r="H10" i="50"/>
  <c r="H11" i="50"/>
  <c r="H12" i="50"/>
  <c r="H13" i="50"/>
  <c r="H14" i="50"/>
  <c r="H15" i="50"/>
  <c r="H16" i="50"/>
  <c r="H17" i="50"/>
  <c r="H18" i="50"/>
  <c r="H9" i="50"/>
  <c r="G10" i="50"/>
  <c r="G11" i="50"/>
  <c r="G12" i="50"/>
  <c r="G13" i="50"/>
  <c r="G14" i="50"/>
  <c r="G15" i="50"/>
  <c r="G16" i="50"/>
  <c r="G17" i="50"/>
  <c r="G18" i="50"/>
  <c r="G9" i="50"/>
  <c r="F10" i="50"/>
  <c r="F11" i="50"/>
  <c r="F12" i="50"/>
  <c r="F13" i="50"/>
  <c r="F14" i="50"/>
  <c r="F15" i="50"/>
  <c r="F16" i="50"/>
  <c r="F17" i="50"/>
  <c r="F18" i="50"/>
  <c r="F9" i="50"/>
  <c r="E10" i="50"/>
  <c r="E11" i="50"/>
  <c r="E12" i="50"/>
  <c r="E13" i="50"/>
  <c r="E14" i="50"/>
  <c r="E15" i="50"/>
  <c r="E16" i="50"/>
  <c r="E17" i="50"/>
  <c r="E18" i="50"/>
  <c r="E9" i="50"/>
  <c r="D10" i="50"/>
  <c r="D11" i="50"/>
  <c r="D12" i="50"/>
  <c r="D13" i="50"/>
  <c r="D14" i="50"/>
  <c r="D15" i="50"/>
  <c r="D16" i="50"/>
  <c r="D17" i="50"/>
  <c r="D18" i="50"/>
  <c r="D9" i="50"/>
  <c r="C10" i="50"/>
  <c r="C11" i="50"/>
  <c r="C12" i="50"/>
  <c r="C13" i="50"/>
  <c r="C14" i="50"/>
  <c r="C15" i="50"/>
  <c r="C16" i="50"/>
  <c r="C17" i="50"/>
  <c r="C18" i="50"/>
  <c r="C9" i="50"/>
  <c r="B10" i="50"/>
  <c r="B11" i="50"/>
  <c r="B12" i="50"/>
  <c r="B13" i="50"/>
  <c r="B14" i="50"/>
  <c r="B15" i="50"/>
  <c r="B16" i="50"/>
  <c r="B17" i="50"/>
  <c r="B18" i="50"/>
  <c r="B9" i="50"/>
  <c r="P14" i="48"/>
  <c r="P15" i="48"/>
  <c r="P16" i="48"/>
  <c r="P17" i="48"/>
  <c r="P18" i="48"/>
  <c r="P19" i="48"/>
  <c r="M17" i="30"/>
  <c r="P13" i="30"/>
  <c r="P11" i="30"/>
  <c r="AA6" i="31"/>
  <c r="X6" i="31"/>
  <c r="U6" i="31"/>
  <c r="R6" i="31"/>
  <c r="O6" i="31"/>
  <c r="M16" i="31"/>
  <c r="M15" i="31"/>
  <c r="M14" i="31"/>
  <c r="M13" i="31"/>
  <c r="M12" i="31"/>
  <c r="M11" i="31"/>
  <c r="M10" i="31"/>
  <c r="M9" i="31"/>
  <c r="M8" i="31"/>
  <c r="M7" i="31"/>
  <c r="L6" i="31"/>
  <c r="I6" i="31"/>
  <c r="F6" i="31"/>
  <c r="P6" i="31"/>
  <c r="Z6" i="31"/>
  <c r="W6" i="31"/>
  <c r="T6" i="31"/>
  <c r="Q6" i="31"/>
  <c r="N6" i="31"/>
  <c r="K6" i="31"/>
  <c r="H6" i="31"/>
  <c r="E6" i="31"/>
  <c r="K8" i="49"/>
  <c r="C20" i="51" s="1"/>
  <c r="J8" i="49"/>
  <c r="C19" i="51" s="1"/>
  <c r="I8" i="49"/>
  <c r="C18" i="51" s="1"/>
  <c r="H8" i="49"/>
  <c r="C13" i="51" s="1"/>
  <c r="G8" i="49"/>
  <c r="C12" i="51" s="1"/>
  <c r="F8" i="49"/>
  <c r="C11" i="51" s="1"/>
  <c r="E8" i="49"/>
  <c r="D8" i="49"/>
  <c r="C10" i="51" s="1"/>
  <c r="C8" i="49"/>
  <c r="C9" i="51" s="1"/>
  <c r="B8" i="49"/>
  <c r="C8" i="51" s="1"/>
  <c r="AB14" i="31"/>
  <c r="J11" i="31"/>
  <c r="J16" i="31"/>
  <c r="P18" i="30"/>
  <c r="Y17" i="30"/>
  <c r="V17" i="30"/>
  <c r="S17" i="30"/>
  <c r="D17" i="30"/>
  <c r="G17" i="30"/>
  <c r="C8" i="50" l="1"/>
  <c r="D9" i="51" s="1"/>
  <c r="E8" i="50"/>
  <c r="B9" i="51"/>
  <c r="G8" i="50"/>
  <c r="D12" i="51" s="1"/>
  <c r="B12" i="51" s="1"/>
  <c r="F8" i="50"/>
  <c r="D11" i="51" s="1"/>
  <c r="B11" i="51" s="1"/>
  <c r="J8" i="50"/>
  <c r="D19" i="51" s="1"/>
  <c r="B19" i="51" s="1"/>
  <c r="D8" i="50"/>
  <c r="D10" i="51" s="1"/>
  <c r="B10" i="51" s="1"/>
  <c r="I8" i="50"/>
  <c r="D18" i="51" s="1"/>
  <c r="B18" i="51" s="1"/>
  <c r="H8" i="50"/>
  <c r="D13" i="51" s="1"/>
  <c r="B13" i="51" s="1"/>
  <c r="B8" i="50"/>
  <c r="D8" i="51" s="1"/>
  <c r="B8" i="51" s="1"/>
  <c r="K8" i="50"/>
  <c r="D20" i="51" s="1"/>
  <c r="B20" i="51" s="1"/>
  <c r="G18" i="45" l="1"/>
  <c r="V11" i="48"/>
  <c r="V13" i="48"/>
  <c r="V15" i="48"/>
  <c r="V17" i="48"/>
  <c r="V19" i="48"/>
  <c r="D14" i="48"/>
  <c r="D16" i="48"/>
  <c r="D18" i="48"/>
  <c r="AB19" i="48"/>
  <c r="AB18" i="48"/>
  <c r="AB17" i="48"/>
  <c r="AB16" i="48"/>
  <c r="AB15" i="48"/>
  <c r="AB14" i="48"/>
  <c r="AB13" i="48"/>
  <c r="AB12" i="48"/>
  <c r="AB11" i="48"/>
  <c r="AB10" i="48"/>
  <c r="Y19" i="48"/>
  <c r="Y18" i="48"/>
  <c r="Y17" i="48"/>
  <c r="Y16" i="48"/>
  <c r="Y15" i="48"/>
  <c r="Y14" i="48"/>
  <c r="Y13" i="48"/>
  <c r="Y12" i="48"/>
  <c r="Y11" i="48"/>
  <c r="Y10" i="48"/>
  <c r="V18" i="48"/>
  <c r="V16" i="48"/>
  <c r="V14" i="48"/>
  <c r="V12" i="48"/>
  <c r="V10" i="48"/>
  <c r="S19" i="48"/>
  <c r="S18" i="48"/>
  <c r="S17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1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F20" i="45"/>
  <c r="G19" i="45"/>
  <c r="F19" i="45"/>
  <c r="F18" i="45"/>
  <c r="G13" i="45"/>
  <c r="F13" i="45"/>
  <c r="F12" i="45"/>
  <c r="G11" i="45"/>
  <c r="F11" i="45"/>
  <c r="F10" i="45"/>
  <c r="G9" i="45"/>
  <c r="F9" i="45"/>
  <c r="F8" i="45"/>
  <c r="AA9" i="48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B9" i="48"/>
  <c r="AB18" i="30"/>
  <c r="AB17" i="30"/>
  <c r="AB16" i="30"/>
  <c r="AB15" i="30"/>
  <c r="AB14" i="30"/>
  <c r="AB13" i="30"/>
  <c r="AB12" i="30"/>
  <c r="AB11" i="30"/>
  <c r="AB10" i="30"/>
  <c r="AB9" i="30"/>
  <c r="Y18" i="30"/>
  <c r="Y16" i="30"/>
  <c r="Y15" i="30"/>
  <c r="Y14" i="30"/>
  <c r="Y13" i="30"/>
  <c r="Y12" i="30"/>
  <c r="Y11" i="30"/>
  <c r="Y10" i="30"/>
  <c r="Y9" i="30"/>
  <c r="V18" i="30"/>
  <c r="V16" i="30"/>
  <c r="V15" i="30"/>
  <c r="V14" i="30"/>
  <c r="V13" i="30"/>
  <c r="V12" i="30"/>
  <c r="V11" i="30"/>
  <c r="V10" i="30"/>
  <c r="V9" i="30"/>
  <c r="S18" i="30"/>
  <c r="S16" i="30"/>
  <c r="S15" i="30"/>
  <c r="S14" i="30"/>
  <c r="S13" i="30"/>
  <c r="S12" i="30"/>
  <c r="S11" i="30"/>
  <c r="S10" i="30"/>
  <c r="S9" i="30"/>
  <c r="P17" i="30"/>
  <c r="P14" i="30"/>
  <c r="P12" i="30"/>
  <c r="P10" i="30"/>
  <c r="P9" i="30"/>
  <c r="M18" i="30"/>
  <c r="M16" i="30"/>
  <c r="M15" i="30"/>
  <c r="M14" i="30"/>
  <c r="M13" i="30"/>
  <c r="M12" i="30"/>
  <c r="M11" i="30"/>
  <c r="M10" i="30"/>
  <c r="M9" i="30"/>
  <c r="J18" i="30"/>
  <c r="J17" i="30"/>
  <c r="J16" i="30"/>
  <c r="J15" i="30"/>
  <c r="J14" i="30"/>
  <c r="J13" i="30"/>
  <c r="J12" i="30"/>
  <c r="J11" i="30"/>
  <c r="J10" i="30"/>
  <c r="J9" i="30"/>
  <c r="G18" i="30"/>
  <c r="G16" i="30"/>
  <c r="G15" i="30"/>
  <c r="G14" i="30"/>
  <c r="G13" i="30"/>
  <c r="G12" i="30"/>
  <c r="G11" i="30"/>
  <c r="G10" i="30"/>
  <c r="G9" i="30"/>
  <c r="D10" i="30"/>
  <c r="D11" i="30"/>
  <c r="D12" i="30"/>
  <c r="D13" i="30"/>
  <c r="D14" i="30"/>
  <c r="D15" i="30"/>
  <c r="D16" i="30"/>
  <c r="D18" i="30"/>
  <c r="D9" i="30"/>
  <c r="AA8" i="30"/>
  <c r="C19" i="40" s="1"/>
  <c r="Z8" i="30"/>
  <c r="B19" i="40" s="1"/>
  <c r="X8" i="30"/>
  <c r="C18" i="40" s="1"/>
  <c r="W8" i="30"/>
  <c r="B18" i="40" s="1"/>
  <c r="U8" i="30"/>
  <c r="C17" i="40" s="1"/>
  <c r="T8" i="30"/>
  <c r="B17" i="40" s="1"/>
  <c r="R8" i="30"/>
  <c r="C12" i="40" s="1"/>
  <c r="Q8" i="30"/>
  <c r="B12" i="40" s="1"/>
  <c r="O8" i="30"/>
  <c r="N8" i="30"/>
  <c r="B11" i="40" s="1"/>
  <c r="L8" i="30"/>
  <c r="C10" i="40" s="1"/>
  <c r="K8" i="30"/>
  <c r="B10" i="40" s="1"/>
  <c r="I8" i="30"/>
  <c r="C9" i="40" s="1"/>
  <c r="H8" i="30"/>
  <c r="B9" i="40" s="1"/>
  <c r="F8" i="30"/>
  <c r="C8" i="40" s="1"/>
  <c r="E8" i="30"/>
  <c r="B8" i="40" s="1"/>
  <c r="C8" i="30"/>
  <c r="C7" i="40" s="1"/>
  <c r="B8" i="30"/>
  <c r="B7" i="40" s="1"/>
  <c r="AB16" i="31"/>
  <c r="AB15" i="31"/>
  <c r="AB13" i="31"/>
  <c r="AB12" i="31"/>
  <c r="AB11" i="31"/>
  <c r="AB10" i="31"/>
  <c r="AB9" i="31"/>
  <c r="AB8" i="31"/>
  <c r="AB7" i="31"/>
  <c r="Y16" i="31"/>
  <c r="Y15" i="31"/>
  <c r="Y14" i="31"/>
  <c r="Y13" i="31"/>
  <c r="Y12" i="31"/>
  <c r="Y11" i="31"/>
  <c r="Y10" i="31"/>
  <c r="Y9" i="31"/>
  <c r="Y8" i="31"/>
  <c r="Y7" i="31"/>
  <c r="V16" i="31"/>
  <c r="V15" i="31"/>
  <c r="V14" i="31"/>
  <c r="V13" i="31"/>
  <c r="V12" i="31"/>
  <c r="V11" i="31"/>
  <c r="V10" i="31"/>
  <c r="V9" i="31"/>
  <c r="V8" i="31"/>
  <c r="V7" i="31"/>
  <c r="S16" i="31"/>
  <c r="S15" i="31"/>
  <c r="S14" i="31"/>
  <c r="S13" i="31"/>
  <c r="S12" i="31"/>
  <c r="S11" i="31"/>
  <c r="S10" i="31"/>
  <c r="S9" i="31"/>
  <c r="S8" i="31"/>
  <c r="S7" i="31"/>
  <c r="P16" i="31"/>
  <c r="P15" i="31"/>
  <c r="P14" i="31"/>
  <c r="P13" i="31"/>
  <c r="P12" i="31"/>
  <c r="P11" i="31"/>
  <c r="P10" i="31"/>
  <c r="P9" i="31"/>
  <c r="P8" i="31"/>
  <c r="J15" i="31"/>
  <c r="J14" i="31"/>
  <c r="J13" i="31"/>
  <c r="J12" i="31"/>
  <c r="J9" i="31"/>
  <c r="J8" i="31"/>
  <c r="J7" i="31"/>
  <c r="G16" i="31"/>
  <c r="G15" i="31"/>
  <c r="G14" i="31"/>
  <c r="G13" i="31"/>
  <c r="G12" i="31"/>
  <c r="G11" i="31"/>
  <c r="G10" i="31"/>
  <c r="G9" i="31"/>
  <c r="G8" i="31"/>
  <c r="G7" i="31"/>
  <c r="D16" i="31"/>
  <c r="D15" i="31"/>
  <c r="D14" i="31"/>
  <c r="D13" i="31"/>
  <c r="D12" i="31"/>
  <c r="D11" i="31"/>
  <c r="D10" i="31"/>
  <c r="D9" i="31"/>
  <c r="D8" i="31"/>
  <c r="D7" i="31"/>
  <c r="C18" i="43"/>
  <c r="B18" i="43"/>
  <c r="C17" i="43"/>
  <c r="B17" i="43"/>
  <c r="C16" i="43"/>
  <c r="B16" i="43"/>
  <c r="C11" i="43"/>
  <c r="C10" i="43"/>
  <c r="D10" i="43" s="1"/>
  <c r="B10" i="43"/>
  <c r="C9" i="43"/>
  <c r="C8" i="43"/>
  <c r="B8" i="43"/>
  <c r="C7" i="43"/>
  <c r="C6" i="31"/>
  <c r="C6" i="43" s="1"/>
  <c r="B6" i="31"/>
  <c r="B6" i="43" s="1"/>
  <c r="C18" i="24"/>
  <c r="B18" i="24"/>
  <c r="C17" i="24"/>
  <c r="B17" i="24"/>
  <c r="C16" i="24"/>
  <c r="B16" i="24"/>
  <c r="C11" i="24"/>
  <c r="C10" i="24"/>
  <c r="B10" i="24"/>
  <c r="C9" i="24"/>
  <c r="C8" i="24"/>
  <c r="B8" i="24"/>
  <c r="C7" i="24"/>
  <c r="C6" i="24"/>
  <c r="B6" i="24"/>
  <c r="B17" i="42"/>
  <c r="C16" i="42"/>
  <c r="B16" i="42"/>
  <c r="B15" i="42"/>
  <c r="C10" i="42"/>
  <c r="B10" i="42"/>
  <c r="B9" i="42"/>
  <c r="C8" i="42"/>
  <c r="B8" i="42"/>
  <c r="B7" i="42"/>
  <c r="C6" i="42"/>
  <c r="B5" i="42"/>
  <c r="D17" i="43" l="1"/>
  <c r="C9" i="45"/>
  <c r="C10" i="45"/>
  <c r="C12" i="45"/>
  <c r="D12" i="45" s="1"/>
  <c r="C13" i="45"/>
  <c r="C11" i="40"/>
  <c r="D11" i="40" s="1"/>
  <c r="P8" i="30"/>
  <c r="D17" i="40"/>
  <c r="C20" i="45"/>
  <c r="C19" i="45"/>
  <c r="C11" i="45"/>
  <c r="B20" i="45"/>
  <c r="B19" i="45"/>
  <c r="B13" i="45"/>
  <c r="B12" i="45"/>
  <c r="B11" i="45"/>
  <c r="B10" i="45"/>
  <c r="B9" i="45"/>
  <c r="D9" i="45" s="1"/>
  <c r="G6" i="31"/>
  <c r="D18" i="24"/>
  <c r="H9" i="45"/>
  <c r="I9" i="45"/>
  <c r="E12" i="40"/>
  <c r="E8" i="40"/>
  <c r="S6" i="31"/>
  <c r="B11" i="43"/>
  <c r="E11" i="43" s="1"/>
  <c r="M6" i="31"/>
  <c r="B9" i="43"/>
  <c r="E9" i="43" s="1"/>
  <c r="B7" i="43"/>
  <c r="E7" i="43" s="1"/>
  <c r="D6" i="43"/>
  <c r="E17" i="24"/>
  <c r="D16" i="24"/>
  <c r="B11" i="24"/>
  <c r="E11" i="24" s="1"/>
  <c r="B9" i="24"/>
  <c r="E9" i="24" s="1"/>
  <c r="D8" i="24"/>
  <c r="B7" i="24"/>
  <c r="E7" i="24" s="1"/>
  <c r="D6" i="24"/>
  <c r="C17" i="42"/>
  <c r="D17" i="42" s="1"/>
  <c r="D16" i="42"/>
  <c r="E16" i="42"/>
  <c r="C9" i="42"/>
  <c r="B6" i="42"/>
  <c r="D6" i="42" s="1"/>
  <c r="C5" i="42"/>
  <c r="B8" i="45"/>
  <c r="B18" i="45"/>
  <c r="Y9" i="48"/>
  <c r="S9" i="48"/>
  <c r="E18" i="24"/>
  <c r="D17" i="24"/>
  <c r="E16" i="24"/>
  <c r="E10" i="24"/>
  <c r="E8" i="24"/>
  <c r="E6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I18" i="45"/>
  <c r="H18" i="45"/>
  <c r="G8" i="45"/>
  <c r="H8" i="45" s="1"/>
  <c r="D19" i="40"/>
  <c r="D18" i="40"/>
  <c r="E11" i="40"/>
  <c r="E10" i="40"/>
  <c r="E9" i="40"/>
  <c r="D9" i="40"/>
  <c r="E7" i="40"/>
  <c r="E18" i="43"/>
  <c r="E17" i="43"/>
  <c r="Y6" i="31"/>
  <c r="E16" i="43"/>
  <c r="E10" i="43"/>
  <c r="E8" i="43"/>
  <c r="E6" i="43"/>
  <c r="D20" i="45"/>
  <c r="M9" i="48"/>
  <c r="G9" i="48"/>
  <c r="C9" i="48"/>
  <c r="D9" i="48" s="1"/>
  <c r="D10" i="48"/>
  <c r="D12" i="48"/>
  <c r="AB9" i="48"/>
  <c r="U9" i="48"/>
  <c r="V9" i="48" s="1"/>
  <c r="P9" i="48"/>
  <c r="J9" i="48"/>
  <c r="E18" i="40"/>
  <c r="D7" i="40"/>
  <c r="E17" i="40"/>
  <c r="E19" i="40"/>
  <c r="D8" i="40"/>
  <c r="D10" i="40"/>
  <c r="D12" i="40"/>
  <c r="AB8" i="30"/>
  <c r="Y8" i="30"/>
  <c r="V8" i="30"/>
  <c r="S8" i="30"/>
  <c r="M8" i="30"/>
  <c r="J8" i="30"/>
  <c r="G8" i="30"/>
  <c r="D8" i="30"/>
  <c r="D8" i="43"/>
  <c r="D16" i="43"/>
  <c r="D18" i="43"/>
  <c r="AB6" i="31"/>
  <c r="V6" i="31"/>
  <c r="J6" i="31"/>
  <c r="D6" i="31"/>
  <c r="C7" i="42"/>
  <c r="D7" i="24" l="1"/>
  <c r="E12" i="45"/>
  <c r="E10" i="45"/>
  <c r="E13" i="45"/>
  <c r="D13" i="45"/>
  <c r="D10" i="45"/>
  <c r="E19" i="45"/>
  <c r="E20" i="45"/>
  <c r="D11" i="45"/>
  <c r="E9" i="45"/>
  <c r="D19" i="45"/>
  <c r="E11" i="45"/>
  <c r="D9" i="43"/>
  <c r="D7" i="43"/>
  <c r="D11" i="24"/>
  <c r="D9" i="24"/>
  <c r="E6" i="42"/>
  <c r="I8" i="45"/>
  <c r="D11" i="43"/>
  <c r="E17" i="42"/>
  <c r="D9" i="42"/>
  <c r="E9" i="42"/>
  <c r="D5" i="42"/>
  <c r="E5" i="42"/>
  <c r="D15" i="42"/>
  <c r="E15" i="42"/>
  <c r="H20" i="45"/>
  <c r="I20" i="45"/>
  <c r="H12" i="45"/>
  <c r="I12" i="45"/>
  <c r="H10" i="45"/>
  <c r="I10" i="45"/>
  <c r="D7" i="42"/>
  <c r="E7" i="42"/>
  <c r="C8" i="45" l="1"/>
  <c r="E8" i="45" s="1"/>
  <c r="C18" i="45"/>
  <c r="D8" i="45"/>
  <c r="D18" i="45" l="1"/>
  <c r="E18" i="45"/>
</calcChain>
</file>

<file path=xl/sharedStrings.xml><?xml version="1.0" encoding="utf-8"?>
<sst xmlns="http://schemas.openxmlformats.org/spreadsheetml/2006/main" count="543" uniqueCount="98">
  <si>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</si>
  <si>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</si>
  <si>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</si>
  <si>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</si>
  <si>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</si>
  <si>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</si>
  <si>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</si>
  <si>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</si>
  <si>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</si>
  <si>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</si>
  <si>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</si>
  <si>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</si>
  <si>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</si>
  <si>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</si>
  <si>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</si>
  <si>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</si>
  <si>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</si>
  <si>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</si>
  <si>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</si>
  <si>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</si>
  <si>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</si>
  <si>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</si>
  <si>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</si>
  <si>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</si>
  <si>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</si>
  <si>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</si>
  <si>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</si>
  <si>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</si>
  <si>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</si>
  <si>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</si>
  <si>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</si>
  <si>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</si>
  <si>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</si>
  <si>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</si>
  <si>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</si>
  <si>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</si>
  <si>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</si>
  <si>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</si>
  <si>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</si>
  <si>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</si>
  <si>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</si>
  <si>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</si>
  <si>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</si>
  <si>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</si>
  <si>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</si>
  <si>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</si>
  <si>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</si>
  <si>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</si>
  <si>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</si>
  <si>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</si>
  <si>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</si>
  <si>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</si>
  <si>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</si>
  <si>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</si>
  <si>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</si>
  <si>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</si>
  <si>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</si>
  <si>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</si>
  <si>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</si>
  <si>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</si>
  <si>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</si>
  <si>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</si>
  <si>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>Надання послуг службою зайнятості Запорізької області безробітним з числа учасників бойових дій *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</si>
  <si>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</si>
  <si>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</si>
  <si>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</si>
  <si>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</si>
  <si>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</si>
  <si>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</si>
  <si>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</si>
  <si>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</si>
  <si>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</si>
  <si>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</si>
  <si>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</si>
  <si>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</si>
  <si>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 у січні -лютому 2022-2023 рр.                                                                                                       </t>
  </si>
  <si>
    <t>Надання послуг службою зайнятості Запорізької області  молоді у віці до 35 років
у січні - лютому 2022-2023 рр.</t>
  </si>
  <si>
    <t>у січні - лютому 2023 року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</si>
  <si>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 - лютому 2023 року</t>
  </si>
  <si>
    <t>Надання послуг службою зайнятості Запорізької області чоловікам
у січні - лютому 2023 року</t>
  </si>
  <si>
    <t>січень-лютий
2022 р.</t>
  </si>
  <si>
    <t>січень-лютий
2023 р.</t>
  </si>
  <si>
    <t xml:space="preserve">  1 березня             2022 р.</t>
  </si>
  <si>
    <t xml:space="preserve">  1 березня            2023 р.</t>
  </si>
  <si>
    <t>січень-лютий    2022</t>
  </si>
  <si>
    <t>січень-лютий    2023</t>
  </si>
  <si>
    <t>Станом на 01.03.2023: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</si>
  <si>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січні-лютому 2022-2023 рр.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</si>
  <si>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 - лютому 2022-2023 рр.                                                                    (відповідно до статті 14  ЗУ "Про зайнятіть населення")  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</si>
  <si>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 - лютому 2022-2023 рр.</t>
  </si>
  <si>
    <t>ННадання послуг службою зайнятості Запорізької області безробітним
з числа учасників бойових дій*   
у січні - лютому 2022-2023 рр.</t>
  </si>
  <si>
    <t>особам з числа мешканців сільської місцевості  у січні - лютому 2022 - 2023 рр.</t>
  </si>
  <si>
    <t>особам з числа мешканців міських поселень у січні - лютому 2022 - 2023 рр.</t>
  </si>
  <si>
    <t>січень-лютий 
2022 р.</t>
  </si>
  <si>
    <t>січень-лютий 
2023 р.</t>
  </si>
  <si>
    <t xml:space="preserve">  1 березня  2023 р.</t>
  </si>
  <si>
    <t>*2022 рік у моніторингу відображалася кількість учасників АТО (ООС), починаючи з 2023 року відображається кількість учасників бойових дій</t>
  </si>
  <si>
    <t>Інформація про надання послуг службою зайнятості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</si>
</sst>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 Cyr"/>
      <charset val="1"/>
    </font>
    <font>
      <sz val="11"/>
      <color theme="1"/>
      <name val="Times New Roman Cyr"/>
      <charset val="204"/>
    </font>
    <font>
      <b/>
      <sz val="11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54" fillId="0" borderId="0"/>
    <xf numFmtId="0" fontId="18" fillId="0" borderId="0"/>
  </cellStyleXfs>
  <cellXfs count="335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3" fontId="16" fillId="0" borderId="0" xfId="7" applyNumberFormat="1" applyFont="1" applyFill="1"/>
    <xf numFmtId="0" fontId="20" fillId="0" borderId="6" xfId="1" applyFont="1" applyFill="1" applyBorder="1" applyAlignment="1">
      <alignment horizontal="center" vertical="center"/>
    </xf>
    <xf numFmtId="165" fontId="33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3" fontId="34" fillId="0" borderId="6" xfId="12" applyNumberFormat="1" applyFont="1" applyFill="1" applyBorder="1" applyAlignment="1">
      <alignment horizontal="center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3" fontId="31" fillId="0" borderId="6" xfId="12" applyNumberFormat="1" applyFont="1" applyFill="1" applyBorder="1" applyAlignment="1">
      <alignment horizontal="center" vertical="center"/>
    </xf>
    <xf numFmtId="164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0" fillId="0" borderId="0" xfId="12" applyFont="1" applyFill="1"/>
    <xf numFmtId="0" fontId="38" fillId="0" borderId="0" xfId="12" applyFont="1" applyFill="1"/>
    <xf numFmtId="0" fontId="30" fillId="0" borderId="0" xfId="14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1" fillId="0" borderId="0" xfId="14" applyFont="1" applyFill="1"/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3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3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3" fontId="40" fillId="0" borderId="6" xfId="0" applyNumberFormat="1" applyFont="1" applyBorder="1" applyAlignment="1">
      <alignment horizontal="center"/>
    </xf>
    <xf numFmtId="1" fontId="31" fillId="0" borderId="6" xfId="0" applyNumberFormat="1" applyFont="1" applyBorder="1" applyAlignment="1">
      <alignment horizontal="center"/>
    </xf>
    <xf numFmtId="1" fontId="40" fillId="0" borderId="6" xfId="0" applyNumberFormat="1" applyFont="1" applyBorder="1" applyAlignment="1">
      <alignment horizontal="center"/>
    </xf>
    <xf numFmtId="3" fontId="40" fillId="0" borderId="6" xfId="0" applyNumberFormat="1" applyFont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1" fontId="40" fillId="0" borderId="6" xfId="0" applyNumberFormat="1" applyFont="1" applyBorder="1" applyAlignment="1">
      <alignment horizontal="center" vertical="center"/>
    </xf>
    <xf numFmtId="164" fontId="53" fillId="2" borderId="6" xfId="12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7" fillId="2" borderId="6" xfId="1" applyFont="1" applyFill="1" applyBorder="1" applyAlignment="1">
      <alignment horizontal="center" vertical="center"/>
    </xf>
    <xf numFmtId="164" fontId="58" fillId="2" borderId="6" xfId="7" applyNumberFormat="1" applyFont="1" applyFill="1" applyBorder="1" applyAlignment="1">
      <alignment horizontal="center" vertical="center" wrapText="1"/>
    </xf>
    <xf numFmtId="0" fontId="59" fillId="0" borderId="0" xfId="7" applyFont="1" applyFill="1"/>
    <xf numFmtId="0" fontId="59" fillId="0" borderId="0" xfId="7" applyFont="1"/>
    <xf numFmtId="0" fontId="60" fillId="0" borderId="0" xfId="8" applyFont="1" applyFill="1" applyAlignment="1">
      <alignment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60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0" fontId="59" fillId="0" borderId="0" xfId="8" applyFont="1" applyFill="1" applyAlignment="1">
      <alignment vertical="center" wrapText="1"/>
    </xf>
    <xf numFmtId="1" fontId="62" fillId="0" borderId="6" xfId="6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53" fillId="0" borderId="6" xfId="12" applyNumberFormat="1" applyFont="1" applyFill="1" applyBorder="1" applyAlignment="1">
      <alignment horizontal="center" vertical="center"/>
    </xf>
    <xf numFmtId="1" fontId="46" fillId="2" borderId="0" xfId="6" applyNumberFormat="1" applyFont="1" applyFill="1" applyBorder="1" applyAlignment="1" applyProtection="1">
      <protection locked="0"/>
    </xf>
    <xf numFmtId="1" fontId="11" fillId="0" borderId="1" xfId="6" applyNumberFormat="1" applyFont="1" applyFill="1" applyBorder="1" applyAlignment="1" applyProtection="1">
      <alignment horizontal="right"/>
      <protection locked="0"/>
    </xf>
    <xf numFmtId="3" fontId="17" fillId="0" borderId="6" xfId="19" applyNumberFormat="1" applyFont="1" applyBorder="1" applyAlignment="1" applyProtection="1">
      <alignment horizontal="center"/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9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22" fillId="0" borderId="0" xfId="8" applyFont="1" applyFill="1" applyAlignment="1">
      <alignment horizontal="right" vertical="center" wrapText="1"/>
    </xf>
    <xf numFmtId="0" fontId="23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66" fillId="0" borderId="10" xfId="1" applyFont="1" applyBorder="1" applyAlignment="1">
      <alignment vertical="center" wrapText="1"/>
    </xf>
    <xf numFmtId="0" fontId="31" fillId="0" borderId="6" xfId="0" applyFont="1" applyBorder="1"/>
    <xf numFmtId="2" fontId="40" fillId="0" borderId="6" xfId="0" applyNumberFormat="1" applyFont="1" applyFill="1" applyBorder="1" applyAlignment="1">
      <alignment horizontal="left" vertical="center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3" fontId="40" fillId="0" borderId="6" xfId="0" applyNumberFormat="1" applyFont="1" applyFill="1" applyBorder="1" applyAlignment="1">
      <alignment horizontal="center"/>
    </xf>
    <xf numFmtId="164" fontId="63" fillId="0" borderId="6" xfId="12" applyNumberFormat="1" applyFont="1" applyFill="1" applyBorder="1" applyAlignment="1">
      <alignment horizontal="center" vertical="center"/>
    </xf>
    <xf numFmtId="164" fontId="67" fillId="2" borderId="6" xfId="12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68" fillId="0" borderId="6" xfId="12" applyNumberFormat="1" applyFont="1" applyFill="1" applyBorder="1" applyAlignment="1">
      <alignment horizontal="center" vertical="center"/>
    </xf>
    <xf numFmtId="164" fontId="31" fillId="2" borderId="6" xfId="12" applyNumberFormat="1" applyFont="1" applyFill="1" applyBorder="1" applyAlignment="1">
      <alignment horizontal="center" vertical="center"/>
    </xf>
    <xf numFmtId="164" fontId="69" fillId="0" borderId="6" xfId="12" applyNumberFormat="1" applyFont="1" applyFill="1" applyBorder="1" applyAlignment="1">
      <alignment horizontal="center" vertical="center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49" fontId="40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66" fillId="0" borderId="10" xfId="1" applyFont="1" applyBorder="1" applyAlignment="1">
      <alignment horizontal="left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12" applyFont="1" applyFill="1" applyBorder="1" applyAlignment="1">
      <alignment horizontal="center" vertical="center" wrapText="1"/>
    </xf>
    <xf numFmtId="0" fontId="34" fillId="0" borderId="10" xfId="12" applyFont="1" applyFill="1" applyBorder="1" applyAlignment="1">
      <alignment horizontal="center" vertical="center" wrapText="1"/>
    </xf>
    <xf numFmtId="0" fontId="34" fillId="0" borderId="11" xfId="12" applyFont="1" applyFill="1" applyBorder="1" applyAlignment="1">
      <alignment horizontal="center" vertical="center" wrapText="1"/>
    </xf>
    <xf numFmtId="0" fontId="34" fillId="0" borderId="13" xfId="12" applyFont="1" applyFill="1" applyBorder="1" applyAlignment="1">
      <alignment horizontal="center" vertical="center" wrapText="1"/>
    </xf>
    <xf numFmtId="0" fontId="34" fillId="0" borderId="0" xfId="12" applyFont="1" applyFill="1" applyBorder="1" applyAlignment="1">
      <alignment horizontal="center" vertical="center" wrapText="1"/>
    </xf>
    <xf numFmtId="0" fontId="34" fillId="0" borderId="14" xfId="12" applyFont="1" applyFill="1" applyBorder="1" applyAlignment="1">
      <alignment horizontal="center" vertical="center" wrapText="1"/>
    </xf>
    <xf numFmtId="0" fontId="34" fillId="0" borderId="8" xfId="12" applyFont="1" applyFill="1" applyBorder="1" applyAlignment="1">
      <alignment horizontal="center" vertical="center" wrapText="1"/>
    </xf>
    <xf numFmtId="0" fontId="34" fillId="0" borderId="1" xfId="12" applyFont="1" applyFill="1" applyBorder="1" applyAlignment="1">
      <alignment horizontal="center" vertical="center" wrapText="1"/>
    </xf>
    <xf numFmtId="0" fontId="34" fillId="0" borderId="12" xfId="12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65" fillId="0" borderId="9" xfId="9" applyNumberFormat="1" applyFont="1" applyBorder="1" applyAlignment="1">
      <alignment horizontal="center" vertical="center" wrapText="1"/>
    </xf>
    <xf numFmtId="3" fontId="65" fillId="0" borderId="10" xfId="9" applyNumberFormat="1" applyFont="1" applyBorder="1" applyAlignment="1">
      <alignment horizontal="center" vertical="center" wrapText="1"/>
    </xf>
    <xf numFmtId="3" fontId="65" fillId="0" borderId="8" xfId="9" applyNumberFormat="1" applyFont="1" applyBorder="1" applyAlignment="1">
      <alignment horizontal="center" vertical="center" wrapText="1"/>
    </xf>
    <xf numFmtId="3" fontId="65" fillId="0" borderId="1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0" fontId="64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64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64" fillId="0" borderId="0" xfId="19" applyNumberFormat="1" applyFont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  <xf numFmtId="0" fontId="55" fillId="0" borderId="10" xfId="1" applyFont="1" applyBorder="1" applyAlignment="1">
      <alignment horizontal="left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okremi_kategoriyi_02_2023_&#1052;&#1054;&#1049;_&#1083;&#107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уги всього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>
        <row r="10">
          <cell r="B10">
            <v>5981</v>
          </cell>
          <cell r="C10">
            <v>10757</v>
          </cell>
          <cell r="E10">
            <v>5326</v>
          </cell>
          <cell r="F10">
            <v>9689</v>
          </cell>
          <cell r="H10">
            <v>824</v>
          </cell>
          <cell r="I10">
            <v>352</v>
          </cell>
          <cell r="K10">
            <v>70</v>
          </cell>
          <cell r="L10">
            <v>22</v>
          </cell>
          <cell r="N10">
            <v>88</v>
          </cell>
          <cell r="O10">
            <v>0</v>
          </cell>
          <cell r="Q10">
            <v>4852</v>
          </cell>
          <cell r="R10">
            <v>3404</v>
          </cell>
          <cell r="T10">
            <v>4362</v>
          </cell>
          <cell r="U10">
            <v>7236</v>
          </cell>
          <cell r="W10">
            <v>3884</v>
          </cell>
          <cell r="X10">
            <v>6686</v>
          </cell>
          <cell r="Z10">
            <v>3222</v>
          </cell>
          <cell r="AA10">
            <v>2300</v>
          </cell>
        </row>
        <row r="11">
          <cell r="B11">
            <v>1806</v>
          </cell>
          <cell r="C11">
            <v>743</v>
          </cell>
          <cell r="E11">
            <v>1606</v>
          </cell>
          <cell r="F11">
            <v>607</v>
          </cell>
          <cell r="H11">
            <v>192</v>
          </cell>
          <cell r="I11">
            <v>3</v>
          </cell>
          <cell r="K11">
            <v>18</v>
          </cell>
          <cell r="L11">
            <v>0</v>
          </cell>
          <cell r="N11">
            <v>10</v>
          </cell>
          <cell r="O11">
            <v>0</v>
          </cell>
          <cell r="Q11">
            <v>1512</v>
          </cell>
          <cell r="R11">
            <v>399</v>
          </cell>
          <cell r="T11">
            <v>1387</v>
          </cell>
          <cell r="U11">
            <v>566</v>
          </cell>
          <cell r="W11">
            <v>1243</v>
          </cell>
          <cell r="X11">
            <v>534</v>
          </cell>
          <cell r="Z11">
            <v>1078</v>
          </cell>
          <cell r="AA11">
            <v>37</v>
          </cell>
        </row>
        <row r="12">
          <cell r="B12">
            <v>1596</v>
          </cell>
          <cell r="C12">
            <v>201</v>
          </cell>
          <cell r="E12">
            <v>1292</v>
          </cell>
          <cell r="F12">
            <v>192</v>
          </cell>
          <cell r="H12">
            <v>190</v>
          </cell>
          <cell r="I12">
            <v>0</v>
          </cell>
          <cell r="K12">
            <v>16</v>
          </cell>
          <cell r="L12">
            <v>0</v>
          </cell>
          <cell r="N12">
            <v>20</v>
          </cell>
          <cell r="O12">
            <v>0</v>
          </cell>
          <cell r="Q12">
            <v>1231</v>
          </cell>
          <cell r="R12">
            <v>1</v>
          </cell>
          <cell r="T12">
            <v>1143</v>
          </cell>
          <cell r="U12">
            <v>161</v>
          </cell>
          <cell r="W12">
            <v>959</v>
          </cell>
          <cell r="X12">
            <v>161</v>
          </cell>
          <cell r="Z12">
            <v>871</v>
          </cell>
          <cell r="AA12">
            <v>7</v>
          </cell>
        </row>
        <row r="13">
          <cell r="B13">
            <v>2922</v>
          </cell>
          <cell r="C13">
            <v>1341</v>
          </cell>
          <cell r="E13">
            <v>2631</v>
          </cell>
          <cell r="F13">
            <v>1265</v>
          </cell>
          <cell r="H13">
            <v>447</v>
          </cell>
          <cell r="I13">
            <v>7</v>
          </cell>
          <cell r="K13">
            <v>33</v>
          </cell>
          <cell r="L13">
            <v>0</v>
          </cell>
          <cell r="N13">
            <v>79</v>
          </cell>
          <cell r="O13">
            <v>0</v>
          </cell>
          <cell r="Q13">
            <v>2468</v>
          </cell>
          <cell r="R13">
            <v>131</v>
          </cell>
          <cell r="T13">
            <v>2138</v>
          </cell>
          <cell r="U13">
            <v>1197</v>
          </cell>
          <cell r="W13">
            <v>1952</v>
          </cell>
          <cell r="X13">
            <v>1173</v>
          </cell>
          <cell r="Z13">
            <v>1615</v>
          </cell>
          <cell r="AA13">
            <v>70</v>
          </cell>
        </row>
        <row r="14">
          <cell r="B14">
            <v>399</v>
          </cell>
          <cell r="C14">
            <v>198</v>
          </cell>
          <cell r="E14">
            <v>386</v>
          </cell>
          <cell r="F14">
            <v>198</v>
          </cell>
          <cell r="H14">
            <v>55</v>
          </cell>
          <cell r="I14">
            <v>0</v>
          </cell>
          <cell r="K14">
            <v>2</v>
          </cell>
          <cell r="L14">
            <v>0</v>
          </cell>
          <cell r="N14">
            <v>7</v>
          </cell>
          <cell r="O14">
            <v>0</v>
          </cell>
          <cell r="Q14">
            <v>362</v>
          </cell>
          <cell r="R14">
            <v>165</v>
          </cell>
          <cell r="T14">
            <v>302</v>
          </cell>
          <cell r="U14">
            <v>144</v>
          </cell>
          <cell r="W14">
            <v>301</v>
          </cell>
          <cell r="X14">
            <v>144</v>
          </cell>
          <cell r="Z14">
            <v>268</v>
          </cell>
          <cell r="AA14">
            <v>6</v>
          </cell>
        </row>
        <row r="15">
          <cell r="B15">
            <v>5401</v>
          </cell>
          <cell r="C15">
            <v>2468</v>
          </cell>
          <cell r="E15">
            <v>4879</v>
          </cell>
          <cell r="F15">
            <v>2160</v>
          </cell>
          <cell r="H15">
            <v>527</v>
          </cell>
          <cell r="I15">
            <v>70</v>
          </cell>
          <cell r="K15">
            <v>45</v>
          </cell>
          <cell r="L15">
            <v>6</v>
          </cell>
          <cell r="N15">
            <v>137</v>
          </cell>
          <cell r="O15">
            <v>0</v>
          </cell>
          <cell r="Q15">
            <v>4575</v>
          </cell>
          <cell r="R15">
            <v>1211</v>
          </cell>
          <cell r="T15">
            <v>4341</v>
          </cell>
          <cell r="U15">
            <v>2000</v>
          </cell>
          <cell r="W15">
            <v>3932</v>
          </cell>
          <cell r="X15">
            <v>1818</v>
          </cell>
          <cell r="Z15">
            <v>3305</v>
          </cell>
          <cell r="AA15">
            <v>162</v>
          </cell>
        </row>
        <row r="16">
          <cell r="B16">
            <v>816</v>
          </cell>
          <cell r="C16">
            <v>347</v>
          </cell>
          <cell r="E16">
            <v>801</v>
          </cell>
          <cell r="F16">
            <v>345</v>
          </cell>
          <cell r="H16">
            <v>78</v>
          </cell>
          <cell r="I16">
            <v>6</v>
          </cell>
          <cell r="K16">
            <v>3</v>
          </cell>
          <cell r="L16">
            <v>0</v>
          </cell>
          <cell r="N16">
            <v>53</v>
          </cell>
          <cell r="O16">
            <v>0</v>
          </cell>
          <cell r="Q16">
            <v>785</v>
          </cell>
          <cell r="R16">
            <v>10</v>
          </cell>
          <cell r="T16">
            <v>702</v>
          </cell>
          <cell r="U16">
            <v>318</v>
          </cell>
          <cell r="W16">
            <v>699</v>
          </cell>
          <cell r="X16">
            <v>317</v>
          </cell>
          <cell r="Z16">
            <v>655</v>
          </cell>
          <cell r="AA16">
            <v>19</v>
          </cell>
        </row>
        <row r="17">
          <cell r="B17">
            <v>1150</v>
          </cell>
          <cell r="C17">
            <v>251</v>
          </cell>
          <cell r="E17">
            <v>1113</v>
          </cell>
          <cell r="F17">
            <v>248</v>
          </cell>
          <cell r="H17">
            <v>88</v>
          </cell>
          <cell r="I17">
            <v>0</v>
          </cell>
          <cell r="K17">
            <v>4</v>
          </cell>
          <cell r="L17">
            <v>0</v>
          </cell>
          <cell r="N17">
            <v>81</v>
          </cell>
          <cell r="O17">
            <v>0</v>
          </cell>
          <cell r="Q17">
            <v>1096</v>
          </cell>
          <cell r="R17">
            <v>0</v>
          </cell>
          <cell r="T17">
            <v>984</v>
          </cell>
          <cell r="U17">
            <v>227</v>
          </cell>
          <cell r="W17">
            <v>967</v>
          </cell>
          <cell r="X17">
            <v>224</v>
          </cell>
          <cell r="Z17">
            <v>852</v>
          </cell>
          <cell r="AA17">
            <v>7</v>
          </cell>
        </row>
        <row r="18">
          <cell r="B18">
            <v>531</v>
          </cell>
          <cell r="C18">
            <v>232</v>
          </cell>
          <cell r="E18">
            <v>501</v>
          </cell>
          <cell r="F18">
            <v>231</v>
          </cell>
          <cell r="H18">
            <v>51</v>
          </cell>
          <cell r="I18">
            <v>2</v>
          </cell>
          <cell r="K18">
            <v>3</v>
          </cell>
          <cell r="L18">
            <v>0</v>
          </cell>
          <cell r="N18">
            <v>30</v>
          </cell>
          <cell r="O18">
            <v>0</v>
          </cell>
          <cell r="Q18">
            <v>501</v>
          </cell>
          <cell r="R18">
            <v>6</v>
          </cell>
          <cell r="T18">
            <v>456</v>
          </cell>
          <cell r="U18">
            <v>176</v>
          </cell>
          <cell r="W18">
            <v>444</v>
          </cell>
          <cell r="X18">
            <v>176</v>
          </cell>
          <cell r="Z18">
            <v>426</v>
          </cell>
          <cell r="AA18">
            <v>0</v>
          </cell>
        </row>
        <row r="19">
          <cell r="B19">
            <v>879</v>
          </cell>
          <cell r="C19">
            <v>272</v>
          </cell>
          <cell r="E19">
            <v>868</v>
          </cell>
          <cell r="F19">
            <v>270</v>
          </cell>
          <cell r="H19">
            <v>98</v>
          </cell>
          <cell r="I19">
            <v>0</v>
          </cell>
          <cell r="K19">
            <v>7</v>
          </cell>
          <cell r="L19">
            <v>0</v>
          </cell>
          <cell r="N19">
            <v>9</v>
          </cell>
          <cell r="O19">
            <v>0</v>
          </cell>
          <cell r="Q19">
            <v>857</v>
          </cell>
          <cell r="R19">
            <v>0</v>
          </cell>
          <cell r="T19">
            <v>696</v>
          </cell>
          <cell r="U19">
            <v>268</v>
          </cell>
          <cell r="W19">
            <v>694</v>
          </cell>
          <cell r="X19">
            <v>268</v>
          </cell>
          <cell r="Z19">
            <v>595</v>
          </cell>
          <cell r="AA19">
            <v>8</v>
          </cell>
        </row>
      </sheetData>
      <sheetData sheetId="1"/>
      <sheetData sheetId="2">
        <row r="7">
          <cell r="B7">
            <v>3980</v>
          </cell>
          <cell r="C7">
            <v>2444</v>
          </cell>
          <cell r="E7">
            <v>3814</v>
          </cell>
          <cell r="F7">
            <v>2350</v>
          </cell>
          <cell r="H7">
            <v>296</v>
          </cell>
          <cell r="I7">
            <v>47</v>
          </cell>
          <cell r="K7">
            <v>33</v>
          </cell>
          <cell r="L7">
            <v>2</v>
          </cell>
          <cell r="N7">
            <v>46</v>
          </cell>
          <cell r="O7">
            <v>0</v>
          </cell>
          <cell r="Q7">
            <v>3585</v>
          </cell>
          <cell r="R7">
            <v>1015</v>
          </cell>
          <cell r="T7">
            <v>3049</v>
          </cell>
          <cell r="U7">
            <v>1758</v>
          </cell>
          <cell r="W7">
            <v>2941</v>
          </cell>
          <cell r="X7">
            <v>1718</v>
          </cell>
          <cell r="Z7">
            <v>2493</v>
          </cell>
          <cell r="AA7">
            <v>471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B9">
            <v>1228</v>
          </cell>
          <cell r="C9">
            <v>2618</v>
          </cell>
          <cell r="E9">
            <v>1054</v>
          </cell>
          <cell r="F9">
            <v>2367</v>
          </cell>
          <cell r="H9">
            <v>136</v>
          </cell>
          <cell r="I9">
            <v>65</v>
          </cell>
          <cell r="K9">
            <v>16</v>
          </cell>
          <cell r="L9">
            <v>7</v>
          </cell>
          <cell r="N9">
            <v>38</v>
          </cell>
          <cell r="O9">
            <v>0</v>
          </cell>
          <cell r="Q9">
            <v>1008</v>
          </cell>
          <cell r="R9">
            <v>885</v>
          </cell>
          <cell r="T9">
            <v>942</v>
          </cell>
          <cell r="U9">
            <v>1841</v>
          </cell>
          <cell r="W9">
            <v>806</v>
          </cell>
          <cell r="X9">
            <v>1679</v>
          </cell>
          <cell r="Z9">
            <v>710</v>
          </cell>
          <cell r="AA9">
            <v>516</v>
          </cell>
        </row>
        <row r="10">
          <cell r="B10">
            <v>494</v>
          </cell>
          <cell r="C10">
            <v>163</v>
          </cell>
          <cell r="E10">
            <v>439</v>
          </cell>
          <cell r="F10">
            <v>120</v>
          </cell>
          <cell r="H10">
            <v>87</v>
          </cell>
          <cell r="I10">
            <v>0</v>
          </cell>
          <cell r="K10">
            <v>4</v>
          </cell>
          <cell r="L10">
            <v>0</v>
          </cell>
          <cell r="N10">
            <v>10</v>
          </cell>
          <cell r="O10">
            <v>0</v>
          </cell>
          <cell r="Q10">
            <v>410</v>
          </cell>
          <cell r="R10">
            <v>60</v>
          </cell>
          <cell r="T10">
            <v>350</v>
          </cell>
          <cell r="U10">
            <v>120</v>
          </cell>
          <cell r="W10">
            <v>308</v>
          </cell>
          <cell r="X10">
            <v>109</v>
          </cell>
          <cell r="Z10">
            <v>260</v>
          </cell>
          <cell r="AA10">
            <v>6</v>
          </cell>
        </row>
        <row r="11">
          <cell r="B11">
            <v>557</v>
          </cell>
          <cell r="C11">
            <v>72</v>
          </cell>
          <cell r="E11">
            <v>453</v>
          </cell>
          <cell r="F11">
            <v>69</v>
          </cell>
          <cell r="H11">
            <v>60</v>
          </cell>
          <cell r="I11">
            <v>0</v>
          </cell>
          <cell r="K11">
            <v>1</v>
          </cell>
          <cell r="L11">
            <v>0</v>
          </cell>
          <cell r="N11">
            <v>6</v>
          </cell>
          <cell r="O11">
            <v>0</v>
          </cell>
          <cell r="Q11">
            <v>436</v>
          </cell>
          <cell r="R11">
            <v>1</v>
          </cell>
          <cell r="T11">
            <v>417</v>
          </cell>
          <cell r="U11">
            <v>60</v>
          </cell>
          <cell r="W11">
            <v>345</v>
          </cell>
          <cell r="X11">
            <v>60</v>
          </cell>
          <cell r="Z11">
            <v>316</v>
          </cell>
          <cell r="AA11">
            <v>2</v>
          </cell>
        </row>
        <row r="12">
          <cell r="B12">
            <v>1693</v>
          </cell>
          <cell r="C12">
            <v>735</v>
          </cell>
          <cell r="E12">
            <v>1535</v>
          </cell>
          <cell r="F12">
            <v>690</v>
          </cell>
          <cell r="H12">
            <v>188</v>
          </cell>
          <cell r="I12">
            <v>2</v>
          </cell>
          <cell r="K12">
            <v>11</v>
          </cell>
          <cell r="L12">
            <v>0</v>
          </cell>
          <cell r="N12">
            <v>78</v>
          </cell>
          <cell r="O12">
            <v>0</v>
          </cell>
          <cell r="Q12">
            <v>1448</v>
          </cell>
          <cell r="R12">
            <v>130</v>
          </cell>
          <cell r="T12">
            <v>1296</v>
          </cell>
          <cell r="U12">
            <v>668</v>
          </cell>
          <cell r="W12">
            <v>1190</v>
          </cell>
          <cell r="X12">
            <v>645</v>
          </cell>
          <cell r="Z12">
            <v>985</v>
          </cell>
          <cell r="AA12">
            <v>31</v>
          </cell>
        </row>
        <row r="13">
          <cell r="B13">
            <v>383</v>
          </cell>
          <cell r="C13">
            <v>191</v>
          </cell>
          <cell r="E13">
            <v>370</v>
          </cell>
          <cell r="F13">
            <v>191</v>
          </cell>
          <cell r="H13">
            <v>50</v>
          </cell>
          <cell r="I13">
            <v>0</v>
          </cell>
          <cell r="K13">
            <v>2</v>
          </cell>
          <cell r="L13">
            <v>0</v>
          </cell>
          <cell r="N13">
            <v>6</v>
          </cell>
          <cell r="O13">
            <v>0</v>
          </cell>
          <cell r="Q13">
            <v>346</v>
          </cell>
          <cell r="R13">
            <v>159</v>
          </cell>
          <cell r="T13">
            <v>292</v>
          </cell>
          <cell r="U13">
            <v>140</v>
          </cell>
          <cell r="W13">
            <v>291</v>
          </cell>
          <cell r="X13">
            <v>140</v>
          </cell>
          <cell r="Z13">
            <v>259</v>
          </cell>
          <cell r="AA13">
            <v>6</v>
          </cell>
        </row>
        <row r="14">
          <cell r="B14">
            <v>2664</v>
          </cell>
          <cell r="C14">
            <v>1211</v>
          </cell>
          <cell r="E14">
            <v>2469</v>
          </cell>
          <cell r="F14">
            <v>1100</v>
          </cell>
          <cell r="H14">
            <v>217</v>
          </cell>
          <cell r="I14">
            <v>19</v>
          </cell>
          <cell r="K14">
            <v>15</v>
          </cell>
          <cell r="L14">
            <v>4</v>
          </cell>
          <cell r="N14">
            <v>102</v>
          </cell>
          <cell r="O14">
            <v>0</v>
          </cell>
          <cell r="Q14">
            <v>2328</v>
          </cell>
          <cell r="R14">
            <v>572</v>
          </cell>
          <cell r="T14">
            <v>2223</v>
          </cell>
          <cell r="U14">
            <v>985</v>
          </cell>
          <cell r="W14">
            <v>2074</v>
          </cell>
          <cell r="X14">
            <v>933</v>
          </cell>
          <cell r="Z14">
            <v>1773</v>
          </cell>
          <cell r="AA14">
            <v>67</v>
          </cell>
        </row>
        <row r="15">
          <cell r="B15">
            <v>790</v>
          </cell>
          <cell r="C15">
            <v>337</v>
          </cell>
          <cell r="E15">
            <v>776</v>
          </cell>
          <cell r="F15">
            <v>335</v>
          </cell>
          <cell r="H15">
            <v>75</v>
          </cell>
          <cell r="I15">
            <v>2</v>
          </cell>
          <cell r="K15">
            <v>3</v>
          </cell>
          <cell r="L15">
            <v>0</v>
          </cell>
          <cell r="N15">
            <v>50</v>
          </cell>
          <cell r="O15">
            <v>0</v>
          </cell>
          <cell r="Q15">
            <v>760</v>
          </cell>
          <cell r="R15">
            <v>10</v>
          </cell>
          <cell r="T15">
            <v>678</v>
          </cell>
          <cell r="U15">
            <v>309</v>
          </cell>
          <cell r="W15">
            <v>675</v>
          </cell>
          <cell r="X15">
            <v>308</v>
          </cell>
          <cell r="Z15">
            <v>632</v>
          </cell>
          <cell r="AA15">
            <v>18</v>
          </cell>
        </row>
        <row r="16">
          <cell r="B16">
            <v>587</v>
          </cell>
          <cell r="C16">
            <v>128</v>
          </cell>
          <cell r="E16">
            <v>566</v>
          </cell>
          <cell r="F16">
            <v>126</v>
          </cell>
          <cell r="H16">
            <v>34</v>
          </cell>
          <cell r="I16">
            <v>0</v>
          </cell>
          <cell r="K16">
            <v>3</v>
          </cell>
          <cell r="L16">
            <v>0</v>
          </cell>
          <cell r="N16">
            <v>71</v>
          </cell>
          <cell r="O16">
            <v>0</v>
          </cell>
          <cell r="Q16">
            <v>560</v>
          </cell>
          <cell r="R16">
            <v>0</v>
          </cell>
          <cell r="T16">
            <v>509</v>
          </cell>
          <cell r="U16">
            <v>115</v>
          </cell>
          <cell r="W16">
            <v>497</v>
          </cell>
          <cell r="X16">
            <v>113</v>
          </cell>
          <cell r="Z16">
            <v>440</v>
          </cell>
          <cell r="AA16">
            <v>3</v>
          </cell>
        </row>
        <row r="17">
          <cell r="B17">
            <v>525</v>
          </cell>
          <cell r="C17">
            <v>231</v>
          </cell>
          <cell r="E17">
            <v>497</v>
          </cell>
          <cell r="F17">
            <v>230</v>
          </cell>
          <cell r="H17">
            <v>43</v>
          </cell>
          <cell r="I17">
            <v>0</v>
          </cell>
          <cell r="K17">
            <v>3</v>
          </cell>
          <cell r="L17">
            <v>0</v>
          </cell>
          <cell r="N17">
            <v>30</v>
          </cell>
          <cell r="O17">
            <v>0</v>
          </cell>
          <cell r="Q17">
            <v>497</v>
          </cell>
          <cell r="R17">
            <v>6</v>
          </cell>
          <cell r="T17">
            <v>451</v>
          </cell>
          <cell r="U17">
            <v>175</v>
          </cell>
          <cell r="W17">
            <v>440</v>
          </cell>
          <cell r="X17">
            <v>175</v>
          </cell>
          <cell r="Z17">
            <v>422</v>
          </cell>
          <cell r="AA17">
            <v>0</v>
          </cell>
        </row>
        <row r="18">
          <cell r="B18">
            <v>848</v>
          </cell>
          <cell r="C18">
            <v>263</v>
          </cell>
          <cell r="E18">
            <v>837</v>
          </cell>
          <cell r="F18">
            <v>261</v>
          </cell>
          <cell r="H18">
            <v>88</v>
          </cell>
          <cell r="I18">
            <v>0</v>
          </cell>
          <cell r="K18">
            <v>7</v>
          </cell>
          <cell r="L18">
            <v>0</v>
          </cell>
          <cell r="N18">
            <v>8</v>
          </cell>
          <cell r="O18">
            <v>0</v>
          </cell>
          <cell r="Q18">
            <v>827</v>
          </cell>
          <cell r="R18">
            <v>0</v>
          </cell>
          <cell r="T18">
            <v>673</v>
          </cell>
          <cell r="U18">
            <v>259</v>
          </cell>
          <cell r="W18">
            <v>671</v>
          </cell>
          <cell r="X18">
            <v>259</v>
          </cell>
          <cell r="Z18">
            <v>574</v>
          </cell>
          <cell r="AA18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0"/>
  <sheetViews>
    <sheetView view="pageBreakPreview" zoomScale="85" zoomScaleNormal="85" zoomScaleSheetLayoutView="85" workbookViewId="0">
      <selection activeCell="H13" sqref="H13"/>
    </sheetView>
  </sheetViews>
  <sheetFormatPr defaultRowHeight="15.6"/>
  <cols>
    <col min="1" max="1" width="19.33203125" style="72" customWidth="1"/>
    <col min="2" max="2" width="9.6640625" style="72" customWidth="1"/>
    <col min="3" max="3" width="9.44140625" style="72" customWidth="1"/>
    <col min="4" max="4" width="8.6640625" style="72" customWidth="1"/>
    <col min="5" max="5" width="9.44140625" style="69" customWidth="1"/>
    <col min="6" max="6" width="9.44140625" style="71" customWidth="1"/>
    <col min="7" max="7" width="7.6640625" style="69" customWidth="1"/>
    <col min="8" max="8" width="8.88671875" style="71" customWidth="1"/>
    <col min="9" max="9" width="8.6640625" style="71" customWidth="1"/>
    <col min="10" max="10" width="7.6640625" style="69" customWidth="1"/>
    <col min="11" max="11" width="7.44140625" style="69" customWidth="1"/>
    <col min="12" max="12" width="7.44140625" style="71" customWidth="1"/>
    <col min="13" max="13" width="6.33203125" style="69" customWidth="1"/>
    <col min="14" max="14" width="8.5546875" style="69" customWidth="1"/>
    <col min="15" max="15" width="8.109375" style="71" customWidth="1"/>
    <col min="16" max="16" width="7.5546875" style="69" customWidth="1"/>
    <col min="17" max="17" width="9.33203125" style="69" customWidth="1"/>
    <col min="18" max="18" width="9.33203125" style="71" customWidth="1"/>
    <col min="19" max="19" width="7.33203125" style="69" customWidth="1"/>
    <col min="20" max="21" width="9.109375" style="69" customWidth="1"/>
    <col min="22" max="22" width="8" style="69" customWidth="1"/>
    <col min="23" max="23" width="9.109375" style="69" customWidth="1"/>
    <col min="24" max="24" width="9.109375" style="71" customWidth="1"/>
    <col min="25" max="25" width="8" style="69" customWidth="1"/>
    <col min="26" max="26" width="9" style="69" customWidth="1"/>
    <col min="27" max="27" width="9.33203125" style="71" customWidth="1"/>
    <col min="28" max="28" width="6.88671875" style="69" customWidth="1"/>
    <col min="29" max="249" width="8.88671875" style="69"/>
    <col min="250" max="250" width="19.33203125" style="69" customWidth="1"/>
    <col min="251" max="251" width="9.6640625" style="69" customWidth="1"/>
    <col min="252" max="252" width="9.44140625" style="69" customWidth="1"/>
    <col min="253" max="253" width="8.6640625" style="69" customWidth="1"/>
    <col min="254" max="255" width="9.44140625" style="69" customWidth="1"/>
    <col min="256" max="256" width="7.6640625" style="69" customWidth="1"/>
    <col min="257" max="257" width="8.88671875" style="69" customWidth="1"/>
    <col min="258" max="258" width="8.6640625" style="69" customWidth="1"/>
    <col min="259" max="259" width="7.6640625" style="69" customWidth="1"/>
    <col min="260" max="261" width="8.109375" style="69" customWidth="1"/>
    <col min="262" max="262" width="6.44140625" style="69" customWidth="1"/>
    <col min="263" max="264" width="7.44140625" style="69" customWidth="1"/>
    <col min="265" max="265" width="6.33203125" style="69" customWidth="1"/>
    <col min="266" max="266" width="7.6640625" style="69" customWidth="1"/>
    <col min="267" max="267" width="7.33203125" style="69" customWidth="1"/>
    <col min="268" max="268" width="7.5546875" style="69" customWidth="1"/>
    <col min="269" max="269" width="8.33203125" style="69" customWidth="1"/>
    <col min="270" max="270" width="8.44140625" style="69" customWidth="1"/>
    <col min="271" max="271" width="7.33203125" style="69" customWidth="1"/>
    <col min="272" max="273" width="9.109375" style="69" customWidth="1"/>
    <col min="274" max="274" width="8" style="69" customWidth="1"/>
    <col min="275" max="276" width="9.109375" style="69" customWidth="1"/>
    <col min="277" max="277" width="8" style="69" customWidth="1"/>
    <col min="278" max="278" width="9" style="69" customWidth="1"/>
    <col min="279" max="279" width="9.33203125" style="69" customWidth="1"/>
    <col min="280" max="280" width="6.88671875" style="69" customWidth="1"/>
    <col min="281" max="505" width="8.88671875" style="69"/>
    <col min="506" max="506" width="19.33203125" style="69" customWidth="1"/>
    <col min="507" max="507" width="9.6640625" style="69" customWidth="1"/>
    <col min="508" max="508" width="9.44140625" style="69" customWidth="1"/>
    <col min="509" max="509" width="8.6640625" style="69" customWidth="1"/>
    <col min="510" max="511" width="9.44140625" style="69" customWidth="1"/>
    <col min="512" max="512" width="7.6640625" style="69" customWidth="1"/>
    <col min="513" max="513" width="8.88671875" style="69" customWidth="1"/>
    <col min="514" max="514" width="8.6640625" style="69" customWidth="1"/>
    <col min="515" max="515" width="7.6640625" style="69" customWidth="1"/>
    <col min="516" max="517" width="8.109375" style="69" customWidth="1"/>
    <col min="518" max="518" width="6.44140625" style="69" customWidth="1"/>
    <col min="519" max="520" width="7.44140625" style="69" customWidth="1"/>
    <col min="521" max="521" width="6.33203125" style="69" customWidth="1"/>
    <col min="522" max="522" width="7.6640625" style="69" customWidth="1"/>
    <col min="523" max="523" width="7.33203125" style="69" customWidth="1"/>
    <col min="524" max="524" width="7.5546875" style="69" customWidth="1"/>
    <col min="525" max="525" width="8.33203125" style="69" customWidth="1"/>
    <col min="526" max="526" width="8.44140625" style="69" customWidth="1"/>
    <col min="527" max="527" width="7.33203125" style="69" customWidth="1"/>
    <col min="528" max="529" width="9.109375" style="69" customWidth="1"/>
    <col min="530" max="530" width="8" style="69" customWidth="1"/>
    <col min="531" max="532" width="9.109375" style="69" customWidth="1"/>
    <col min="533" max="533" width="8" style="69" customWidth="1"/>
    <col min="534" max="534" width="9" style="69" customWidth="1"/>
    <col min="535" max="535" width="9.33203125" style="69" customWidth="1"/>
    <col min="536" max="536" width="6.88671875" style="69" customWidth="1"/>
    <col min="537" max="761" width="8.88671875" style="69"/>
    <col min="762" max="762" width="19.33203125" style="69" customWidth="1"/>
    <col min="763" max="763" width="9.6640625" style="69" customWidth="1"/>
    <col min="764" max="764" width="9.44140625" style="69" customWidth="1"/>
    <col min="765" max="765" width="8.6640625" style="69" customWidth="1"/>
    <col min="766" max="767" width="9.44140625" style="69" customWidth="1"/>
    <col min="768" max="768" width="7.6640625" style="69" customWidth="1"/>
    <col min="769" max="769" width="8.88671875" style="69" customWidth="1"/>
    <col min="770" max="770" width="8.6640625" style="69" customWidth="1"/>
    <col min="771" max="771" width="7.6640625" style="69" customWidth="1"/>
    <col min="772" max="773" width="8.109375" style="69" customWidth="1"/>
    <col min="774" max="774" width="6.44140625" style="69" customWidth="1"/>
    <col min="775" max="776" width="7.44140625" style="69" customWidth="1"/>
    <col min="777" max="777" width="6.33203125" style="69" customWidth="1"/>
    <col min="778" max="778" width="7.6640625" style="69" customWidth="1"/>
    <col min="779" max="779" width="7.33203125" style="69" customWidth="1"/>
    <col min="780" max="780" width="7.5546875" style="69" customWidth="1"/>
    <col min="781" max="781" width="8.33203125" style="69" customWidth="1"/>
    <col min="782" max="782" width="8.44140625" style="69" customWidth="1"/>
    <col min="783" max="783" width="7.33203125" style="69" customWidth="1"/>
    <col min="784" max="785" width="9.109375" style="69" customWidth="1"/>
    <col min="786" max="786" width="8" style="69" customWidth="1"/>
    <col min="787" max="788" width="9.109375" style="69" customWidth="1"/>
    <col min="789" max="789" width="8" style="69" customWidth="1"/>
    <col min="790" max="790" width="9" style="69" customWidth="1"/>
    <col min="791" max="791" width="9.33203125" style="69" customWidth="1"/>
    <col min="792" max="792" width="6.88671875" style="69" customWidth="1"/>
    <col min="793" max="1017" width="8.88671875" style="69"/>
    <col min="1018" max="1018" width="19.33203125" style="69" customWidth="1"/>
    <col min="1019" max="1019" width="9.6640625" style="69" customWidth="1"/>
    <col min="1020" max="1020" width="9.44140625" style="69" customWidth="1"/>
    <col min="1021" max="1021" width="8.6640625" style="69" customWidth="1"/>
    <col min="1022" max="1023" width="9.44140625" style="69" customWidth="1"/>
    <col min="1024" max="1024" width="7.6640625" style="69" customWidth="1"/>
    <col min="1025" max="1025" width="8.88671875" style="69" customWidth="1"/>
    <col min="1026" max="1026" width="8.6640625" style="69" customWidth="1"/>
    <col min="1027" max="1027" width="7.6640625" style="69" customWidth="1"/>
    <col min="1028" max="1029" width="8.109375" style="69" customWidth="1"/>
    <col min="1030" max="1030" width="6.44140625" style="69" customWidth="1"/>
    <col min="1031" max="1032" width="7.44140625" style="69" customWidth="1"/>
    <col min="1033" max="1033" width="6.33203125" style="69" customWidth="1"/>
    <col min="1034" max="1034" width="7.6640625" style="69" customWidth="1"/>
    <col min="1035" max="1035" width="7.33203125" style="69" customWidth="1"/>
    <col min="1036" max="1036" width="7.5546875" style="69" customWidth="1"/>
    <col min="1037" max="1037" width="8.33203125" style="69" customWidth="1"/>
    <col min="1038" max="1038" width="8.44140625" style="69" customWidth="1"/>
    <col min="1039" max="1039" width="7.33203125" style="69" customWidth="1"/>
    <col min="1040" max="1041" width="9.109375" style="69" customWidth="1"/>
    <col min="1042" max="1042" width="8" style="69" customWidth="1"/>
    <col min="1043" max="1044" width="9.109375" style="69" customWidth="1"/>
    <col min="1045" max="1045" width="8" style="69" customWidth="1"/>
    <col min="1046" max="1046" width="9" style="69" customWidth="1"/>
    <col min="1047" max="1047" width="9.33203125" style="69" customWidth="1"/>
    <col min="1048" max="1048" width="6.88671875" style="69" customWidth="1"/>
    <col min="1049" max="1273" width="8.88671875" style="69"/>
    <col min="1274" max="1274" width="19.33203125" style="69" customWidth="1"/>
    <col min="1275" max="1275" width="9.6640625" style="69" customWidth="1"/>
    <col min="1276" max="1276" width="9.44140625" style="69" customWidth="1"/>
    <col min="1277" max="1277" width="8.6640625" style="69" customWidth="1"/>
    <col min="1278" max="1279" width="9.44140625" style="69" customWidth="1"/>
    <col min="1280" max="1280" width="7.6640625" style="69" customWidth="1"/>
    <col min="1281" max="1281" width="8.88671875" style="69" customWidth="1"/>
    <col min="1282" max="1282" width="8.6640625" style="69" customWidth="1"/>
    <col min="1283" max="1283" width="7.6640625" style="69" customWidth="1"/>
    <col min="1284" max="1285" width="8.109375" style="69" customWidth="1"/>
    <col min="1286" max="1286" width="6.44140625" style="69" customWidth="1"/>
    <col min="1287" max="1288" width="7.44140625" style="69" customWidth="1"/>
    <col min="1289" max="1289" width="6.33203125" style="69" customWidth="1"/>
    <col min="1290" max="1290" width="7.6640625" style="69" customWidth="1"/>
    <col min="1291" max="1291" width="7.33203125" style="69" customWidth="1"/>
    <col min="1292" max="1292" width="7.5546875" style="69" customWidth="1"/>
    <col min="1293" max="1293" width="8.33203125" style="69" customWidth="1"/>
    <col min="1294" max="1294" width="8.44140625" style="69" customWidth="1"/>
    <col min="1295" max="1295" width="7.33203125" style="69" customWidth="1"/>
    <col min="1296" max="1297" width="9.109375" style="69" customWidth="1"/>
    <col min="1298" max="1298" width="8" style="69" customWidth="1"/>
    <col min="1299" max="1300" width="9.109375" style="69" customWidth="1"/>
    <col min="1301" max="1301" width="8" style="69" customWidth="1"/>
    <col min="1302" max="1302" width="9" style="69" customWidth="1"/>
    <col min="1303" max="1303" width="9.33203125" style="69" customWidth="1"/>
    <col min="1304" max="1304" width="6.88671875" style="69" customWidth="1"/>
    <col min="1305" max="1529" width="8.88671875" style="69"/>
    <col min="1530" max="1530" width="19.33203125" style="69" customWidth="1"/>
    <col min="1531" max="1531" width="9.6640625" style="69" customWidth="1"/>
    <col min="1532" max="1532" width="9.44140625" style="69" customWidth="1"/>
    <col min="1533" max="1533" width="8.6640625" style="69" customWidth="1"/>
    <col min="1534" max="1535" width="9.44140625" style="69" customWidth="1"/>
    <col min="1536" max="1536" width="7.6640625" style="69" customWidth="1"/>
    <col min="1537" max="1537" width="8.88671875" style="69" customWidth="1"/>
    <col min="1538" max="1538" width="8.6640625" style="69" customWidth="1"/>
    <col min="1539" max="1539" width="7.6640625" style="69" customWidth="1"/>
    <col min="1540" max="1541" width="8.109375" style="69" customWidth="1"/>
    <col min="1542" max="1542" width="6.44140625" style="69" customWidth="1"/>
    <col min="1543" max="1544" width="7.44140625" style="69" customWidth="1"/>
    <col min="1545" max="1545" width="6.33203125" style="69" customWidth="1"/>
    <col min="1546" max="1546" width="7.6640625" style="69" customWidth="1"/>
    <col min="1547" max="1547" width="7.33203125" style="69" customWidth="1"/>
    <col min="1548" max="1548" width="7.5546875" style="69" customWidth="1"/>
    <col min="1549" max="1549" width="8.33203125" style="69" customWidth="1"/>
    <col min="1550" max="1550" width="8.44140625" style="69" customWidth="1"/>
    <col min="1551" max="1551" width="7.33203125" style="69" customWidth="1"/>
    <col min="1552" max="1553" width="9.109375" style="69" customWidth="1"/>
    <col min="1554" max="1554" width="8" style="69" customWidth="1"/>
    <col min="1555" max="1556" width="9.109375" style="69" customWidth="1"/>
    <col min="1557" max="1557" width="8" style="69" customWidth="1"/>
    <col min="1558" max="1558" width="9" style="69" customWidth="1"/>
    <col min="1559" max="1559" width="9.33203125" style="69" customWidth="1"/>
    <col min="1560" max="1560" width="6.88671875" style="69" customWidth="1"/>
    <col min="1561" max="1785" width="8.88671875" style="69"/>
    <col min="1786" max="1786" width="19.33203125" style="69" customWidth="1"/>
    <col min="1787" max="1787" width="9.6640625" style="69" customWidth="1"/>
    <col min="1788" max="1788" width="9.44140625" style="69" customWidth="1"/>
    <col min="1789" max="1789" width="8.6640625" style="69" customWidth="1"/>
    <col min="1790" max="1791" width="9.44140625" style="69" customWidth="1"/>
    <col min="1792" max="1792" width="7.6640625" style="69" customWidth="1"/>
    <col min="1793" max="1793" width="8.88671875" style="69" customWidth="1"/>
    <col min="1794" max="1794" width="8.6640625" style="69" customWidth="1"/>
    <col min="1795" max="1795" width="7.6640625" style="69" customWidth="1"/>
    <col min="1796" max="1797" width="8.109375" style="69" customWidth="1"/>
    <col min="1798" max="1798" width="6.44140625" style="69" customWidth="1"/>
    <col min="1799" max="1800" width="7.44140625" style="69" customWidth="1"/>
    <col min="1801" max="1801" width="6.33203125" style="69" customWidth="1"/>
    <col min="1802" max="1802" width="7.6640625" style="69" customWidth="1"/>
    <col min="1803" max="1803" width="7.33203125" style="69" customWidth="1"/>
    <col min="1804" max="1804" width="7.5546875" style="69" customWidth="1"/>
    <col min="1805" max="1805" width="8.33203125" style="69" customWidth="1"/>
    <col min="1806" max="1806" width="8.44140625" style="69" customWidth="1"/>
    <col min="1807" max="1807" width="7.33203125" style="69" customWidth="1"/>
    <col min="1808" max="1809" width="9.109375" style="69" customWidth="1"/>
    <col min="1810" max="1810" width="8" style="69" customWidth="1"/>
    <col min="1811" max="1812" width="9.109375" style="69" customWidth="1"/>
    <col min="1813" max="1813" width="8" style="69" customWidth="1"/>
    <col min="1814" max="1814" width="9" style="69" customWidth="1"/>
    <col min="1815" max="1815" width="9.33203125" style="69" customWidth="1"/>
    <col min="1816" max="1816" width="6.88671875" style="69" customWidth="1"/>
    <col min="1817" max="2041" width="8.88671875" style="69"/>
    <col min="2042" max="2042" width="19.33203125" style="69" customWidth="1"/>
    <col min="2043" max="2043" width="9.6640625" style="69" customWidth="1"/>
    <col min="2044" max="2044" width="9.44140625" style="69" customWidth="1"/>
    <col min="2045" max="2045" width="8.6640625" style="69" customWidth="1"/>
    <col min="2046" max="2047" width="9.44140625" style="69" customWidth="1"/>
    <col min="2048" max="2048" width="7.6640625" style="69" customWidth="1"/>
    <col min="2049" max="2049" width="8.88671875" style="69" customWidth="1"/>
    <col min="2050" max="2050" width="8.6640625" style="69" customWidth="1"/>
    <col min="2051" max="2051" width="7.6640625" style="69" customWidth="1"/>
    <col min="2052" max="2053" width="8.109375" style="69" customWidth="1"/>
    <col min="2054" max="2054" width="6.44140625" style="69" customWidth="1"/>
    <col min="2055" max="2056" width="7.44140625" style="69" customWidth="1"/>
    <col min="2057" max="2057" width="6.33203125" style="69" customWidth="1"/>
    <col min="2058" max="2058" width="7.6640625" style="69" customWidth="1"/>
    <col min="2059" max="2059" width="7.33203125" style="69" customWidth="1"/>
    <col min="2060" max="2060" width="7.5546875" style="69" customWidth="1"/>
    <col min="2061" max="2061" width="8.33203125" style="69" customWidth="1"/>
    <col min="2062" max="2062" width="8.44140625" style="69" customWidth="1"/>
    <col min="2063" max="2063" width="7.33203125" style="69" customWidth="1"/>
    <col min="2064" max="2065" width="9.109375" style="69" customWidth="1"/>
    <col min="2066" max="2066" width="8" style="69" customWidth="1"/>
    <col min="2067" max="2068" width="9.109375" style="69" customWidth="1"/>
    <col min="2069" max="2069" width="8" style="69" customWidth="1"/>
    <col min="2070" max="2070" width="9" style="69" customWidth="1"/>
    <col min="2071" max="2071" width="9.33203125" style="69" customWidth="1"/>
    <col min="2072" max="2072" width="6.88671875" style="69" customWidth="1"/>
    <col min="2073" max="2297" width="8.88671875" style="69"/>
    <col min="2298" max="2298" width="19.33203125" style="69" customWidth="1"/>
    <col min="2299" max="2299" width="9.6640625" style="69" customWidth="1"/>
    <col min="2300" max="2300" width="9.44140625" style="69" customWidth="1"/>
    <col min="2301" max="2301" width="8.6640625" style="69" customWidth="1"/>
    <col min="2302" max="2303" width="9.44140625" style="69" customWidth="1"/>
    <col min="2304" max="2304" width="7.6640625" style="69" customWidth="1"/>
    <col min="2305" max="2305" width="8.88671875" style="69" customWidth="1"/>
    <col min="2306" max="2306" width="8.6640625" style="69" customWidth="1"/>
    <col min="2307" max="2307" width="7.6640625" style="69" customWidth="1"/>
    <col min="2308" max="2309" width="8.109375" style="69" customWidth="1"/>
    <col min="2310" max="2310" width="6.44140625" style="69" customWidth="1"/>
    <col min="2311" max="2312" width="7.44140625" style="69" customWidth="1"/>
    <col min="2313" max="2313" width="6.33203125" style="69" customWidth="1"/>
    <col min="2314" max="2314" width="7.6640625" style="69" customWidth="1"/>
    <col min="2315" max="2315" width="7.33203125" style="69" customWidth="1"/>
    <col min="2316" max="2316" width="7.5546875" style="69" customWidth="1"/>
    <col min="2317" max="2317" width="8.33203125" style="69" customWidth="1"/>
    <col min="2318" max="2318" width="8.44140625" style="69" customWidth="1"/>
    <col min="2319" max="2319" width="7.33203125" style="69" customWidth="1"/>
    <col min="2320" max="2321" width="9.109375" style="69" customWidth="1"/>
    <col min="2322" max="2322" width="8" style="69" customWidth="1"/>
    <col min="2323" max="2324" width="9.109375" style="69" customWidth="1"/>
    <col min="2325" max="2325" width="8" style="69" customWidth="1"/>
    <col min="2326" max="2326" width="9" style="69" customWidth="1"/>
    <col min="2327" max="2327" width="9.33203125" style="69" customWidth="1"/>
    <col min="2328" max="2328" width="6.88671875" style="69" customWidth="1"/>
    <col min="2329" max="2553" width="8.88671875" style="69"/>
    <col min="2554" max="2554" width="19.33203125" style="69" customWidth="1"/>
    <col min="2555" max="2555" width="9.6640625" style="69" customWidth="1"/>
    <col min="2556" max="2556" width="9.44140625" style="69" customWidth="1"/>
    <col min="2557" max="2557" width="8.6640625" style="69" customWidth="1"/>
    <col min="2558" max="2559" width="9.44140625" style="69" customWidth="1"/>
    <col min="2560" max="2560" width="7.6640625" style="69" customWidth="1"/>
    <col min="2561" max="2561" width="8.88671875" style="69" customWidth="1"/>
    <col min="2562" max="2562" width="8.6640625" style="69" customWidth="1"/>
    <col min="2563" max="2563" width="7.6640625" style="69" customWidth="1"/>
    <col min="2564" max="2565" width="8.109375" style="69" customWidth="1"/>
    <col min="2566" max="2566" width="6.44140625" style="69" customWidth="1"/>
    <col min="2567" max="2568" width="7.44140625" style="69" customWidth="1"/>
    <col min="2569" max="2569" width="6.33203125" style="69" customWidth="1"/>
    <col min="2570" max="2570" width="7.6640625" style="69" customWidth="1"/>
    <col min="2571" max="2571" width="7.33203125" style="69" customWidth="1"/>
    <col min="2572" max="2572" width="7.5546875" style="69" customWidth="1"/>
    <col min="2573" max="2573" width="8.33203125" style="69" customWidth="1"/>
    <col min="2574" max="2574" width="8.44140625" style="69" customWidth="1"/>
    <col min="2575" max="2575" width="7.33203125" style="69" customWidth="1"/>
    <col min="2576" max="2577" width="9.109375" style="69" customWidth="1"/>
    <col min="2578" max="2578" width="8" style="69" customWidth="1"/>
    <col min="2579" max="2580" width="9.109375" style="69" customWidth="1"/>
    <col min="2581" max="2581" width="8" style="69" customWidth="1"/>
    <col min="2582" max="2582" width="9" style="69" customWidth="1"/>
    <col min="2583" max="2583" width="9.33203125" style="69" customWidth="1"/>
    <col min="2584" max="2584" width="6.88671875" style="69" customWidth="1"/>
    <col min="2585" max="2809" width="8.88671875" style="69"/>
    <col min="2810" max="2810" width="19.33203125" style="69" customWidth="1"/>
    <col min="2811" max="2811" width="9.6640625" style="69" customWidth="1"/>
    <col min="2812" max="2812" width="9.44140625" style="69" customWidth="1"/>
    <col min="2813" max="2813" width="8.6640625" style="69" customWidth="1"/>
    <col min="2814" max="2815" width="9.44140625" style="69" customWidth="1"/>
    <col min="2816" max="2816" width="7.6640625" style="69" customWidth="1"/>
    <col min="2817" max="2817" width="8.88671875" style="69" customWidth="1"/>
    <col min="2818" max="2818" width="8.6640625" style="69" customWidth="1"/>
    <col min="2819" max="2819" width="7.6640625" style="69" customWidth="1"/>
    <col min="2820" max="2821" width="8.109375" style="69" customWidth="1"/>
    <col min="2822" max="2822" width="6.44140625" style="69" customWidth="1"/>
    <col min="2823" max="2824" width="7.44140625" style="69" customWidth="1"/>
    <col min="2825" max="2825" width="6.33203125" style="69" customWidth="1"/>
    <col min="2826" max="2826" width="7.6640625" style="69" customWidth="1"/>
    <col min="2827" max="2827" width="7.33203125" style="69" customWidth="1"/>
    <col min="2828" max="2828" width="7.5546875" style="69" customWidth="1"/>
    <col min="2829" max="2829" width="8.33203125" style="69" customWidth="1"/>
    <col min="2830" max="2830" width="8.44140625" style="69" customWidth="1"/>
    <col min="2831" max="2831" width="7.33203125" style="69" customWidth="1"/>
    <col min="2832" max="2833" width="9.109375" style="69" customWidth="1"/>
    <col min="2834" max="2834" width="8" style="69" customWidth="1"/>
    <col min="2835" max="2836" width="9.109375" style="69" customWidth="1"/>
    <col min="2837" max="2837" width="8" style="69" customWidth="1"/>
    <col min="2838" max="2838" width="9" style="69" customWidth="1"/>
    <col min="2839" max="2839" width="9.33203125" style="69" customWidth="1"/>
    <col min="2840" max="2840" width="6.88671875" style="69" customWidth="1"/>
    <col min="2841" max="3065" width="8.88671875" style="69"/>
    <col min="3066" max="3066" width="19.33203125" style="69" customWidth="1"/>
    <col min="3067" max="3067" width="9.6640625" style="69" customWidth="1"/>
    <col min="3068" max="3068" width="9.44140625" style="69" customWidth="1"/>
    <col min="3069" max="3069" width="8.6640625" style="69" customWidth="1"/>
    <col min="3070" max="3071" width="9.44140625" style="69" customWidth="1"/>
    <col min="3072" max="3072" width="7.6640625" style="69" customWidth="1"/>
    <col min="3073" max="3073" width="8.88671875" style="69" customWidth="1"/>
    <col min="3074" max="3074" width="8.6640625" style="69" customWidth="1"/>
    <col min="3075" max="3075" width="7.6640625" style="69" customWidth="1"/>
    <col min="3076" max="3077" width="8.109375" style="69" customWidth="1"/>
    <col min="3078" max="3078" width="6.44140625" style="69" customWidth="1"/>
    <col min="3079" max="3080" width="7.44140625" style="69" customWidth="1"/>
    <col min="3081" max="3081" width="6.33203125" style="69" customWidth="1"/>
    <col min="3082" max="3082" width="7.6640625" style="69" customWidth="1"/>
    <col min="3083" max="3083" width="7.33203125" style="69" customWidth="1"/>
    <col min="3084" max="3084" width="7.5546875" style="69" customWidth="1"/>
    <col min="3085" max="3085" width="8.33203125" style="69" customWidth="1"/>
    <col min="3086" max="3086" width="8.44140625" style="69" customWidth="1"/>
    <col min="3087" max="3087" width="7.33203125" style="69" customWidth="1"/>
    <col min="3088" max="3089" width="9.109375" style="69" customWidth="1"/>
    <col min="3090" max="3090" width="8" style="69" customWidth="1"/>
    <col min="3091" max="3092" width="9.109375" style="69" customWidth="1"/>
    <col min="3093" max="3093" width="8" style="69" customWidth="1"/>
    <col min="3094" max="3094" width="9" style="69" customWidth="1"/>
    <col min="3095" max="3095" width="9.33203125" style="69" customWidth="1"/>
    <col min="3096" max="3096" width="6.88671875" style="69" customWidth="1"/>
    <col min="3097" max="3321" width="8.88671875" style="69"/>
    <col min="3322" max="3322" width="19.33203125" style="69" customWidth="1"/>
    <col min="3323" max="3323" width="9.6640625" style="69" customWidth="1"/>
    <col min="3324" max="3324" width="9.44140625" style="69" customWidth="1"/>
    <col min="3325" max="3325" width="8.6640625" style="69" customWidth="1"/>
    <col min="3326" max="3327" width="9.44140625" style="69" customWidth="1"/>
    <col min="3328" max="3328" width="7.6640625" style="69" customWidth="1"/>
    <col min="3329" max="3329" width="8.88671875" style="69" customWidth="1"/>
    <col min="3330" max="3330" width="8.6640625" style="69" customWidth="1"/>
    <col min="3331" max="3331" width="7.6640625" style="69" customWidth="1"/>
    <col min="3332" max="3333" width="8.109375" style="69" customWidth="1"/>
    <col min="3334" max="3334" width="6.44140625" style="69" customWidth="1"/>
    <col min="3335" max="3336" width="7.44140625" style="69" customWidth="1"/>
    <col min="3337" max="3337" width="6.33203125" style="69" customWidth="1"/>
    <col min="3338" max="3338" width="7.6640625" style="69" customWidth="1"/>
    <col min="3339" max="3339" width="7.33203125" style="69" customWidth="1"/>
    <col min="3340" max="3340" width="7.5546875" style="69" customWidth="1"/>
    <col min="3341" max="3341" width="8.33203125" style="69" customWidth="1"/>
    <col min="3342" max="3342" width="8.44140625" style="69" customWidth="1"/>
    <col min="3343" max="3343" width="7.33203125" style="69" customWidth="1"/>
    <col min="3344" max="3345" width="9.109375" style="69" customWidth="1"/>
    <col min="3346" max="3346" width="8" style="69" customWidth="1"/>
    <col min="3347" max="3348" width="9.109375" style="69" customWidth="1"/>
    <col min="3349" max="3349" width="8" style="69" customWidth="1"/>
    <col min="3350" max="3350" width="9" style="69" customWidth="1"/>
    <col min="3351" max="3351" width="9.33203125" style="69" customWidth="1"/>
    <col min="3352" max="3352" width="6.88671875" style="69" customWidth="1"/>
    <col min="3353" max="3577" width="8.88671875" style="69"/>
    <col min="3578" max="3578" width="19.33203125" style="69" customWidth="1"/>
    <col min="3579" max="3579" width="9.6640625" style="69" customWidth="1"/>
    <col min="3580" max="3580" width="9.44140625" style="69" customWidth="1"/>
    <col min="3581" max="3581" width="8.6640625" style="69" customWidth="1"/>
    <col min="3582" max="3583" width="9.44140625" style="69" customWidth="1"/>
    <col min="3584" max="3584" width="7.6640625" style="69" customWidth="1"/>
    <col min="3585" max="3585" width="8.88671875" style="69" customWidth="1"/>
    <col min="3586" max="3586" width="8.6640625" style="69" customWidth="1"/>
    <col min="3587" max="3587" width="7.6640625" style="69" customWidth="1"/>
    <col min="3588" max="3589" width="8.109375" style="69" customWidth="1"/>
    <col min="3590" max="3590" width="6.44140625" style="69" customWidth="1"/>
    <col min="3591" max="3592" width="7.44140625" style="69" customWidth="1"/>
    <col min="3593" max="3593" width="6.33203125" style="69" customWidth="1"/>
    <col min="3594" max="3594" width="7.6640625" style="69" customWidth="1"/>
    <col min="3595" max="3595" width="7.33203125" style="69" customWidth="1"/>
    <col min="3596" max="3596" width="7.5546875" style="69" customWidth="1"/>
    <col min="3597" max="3597" width="8.33203125" style="69" customWidth="1"/>
    <col min="3598" max="3598" width="8.44140625" style="69" customWidth="1"/>
    <col min="3599" max="3599" width="7.33203125" style="69" customWidth="1"/>
    <col min="3600" max="3601" width="9.109375" style="69" customWidth="1"/>
    <col min="3602" max="3602" width="8" style="69" customWidth="1"/>
    <col min="3603" max="3604" width="9.109375" style="69" customWidth="1"/>
    <col min="3605" max="3605" width="8" style="69" customWidth="1"/>
    <col min="3606" max="3606" width="9" style="69" customWidth="1"/>
    <col min="3607" max="3607" width="9.33203125" style="69" customWidth="1"/>
    <col min="3608" max="3608" width="6.88671875" style="69" customWidth="1"/>
    <col min="3609" max="3833" width="8.88671875" style="69"/>
    <col min="3834" max="3834" width="19.33203125" style="69" customWidth="1"/>
    <col min="3835" max="3835" width="9.6640625" style="69" customWidth="1"/>
    <col min="3836" max="3836" width="9.44140625" style="69" customWidth="1"/>
    <col min="3837" max="3837" width="8.6640625" style="69" customWidth="1"/>
    <col min="3838" max="3839" width="9.44140625" style="69" customWidth="1"/>
    <col min="3840" max="3840" width="7.6640625" style="69" customWidth="1"/>
    <col min="3841" max="3841" width="8.88671875" style="69" customWidth="1"/>
    <col min="3842" max="3842" width="8.6640625" style="69" customWidth="1"/>
    <col min="3843" max="3843" width="7.6640625" style="69" customWidth="1"/>
    <col min="3844" max="3845" width="8.109375" style="69" customWidth="1"/>
    <col min="3846" max="3846" width="6.44140625" style="69" customWidth="1"/>
    <col min="3847" max="3848" width="7.44140625" style="69" customWidth="1"/>
    <col min="3849" max="3849" width="6.33203125" style="69" customWidth="1"/>
    <col min="3850" max="3850" width="7.6640625" style="69" customWidth="1"/>
    <col min="3851" max="3851" width="7.33203125" style="69" customWidth="1"/>
    <col min="3852" max="3852" width="7.5546875" style="69" customWidth="1"/>
    <col min="3853" max="3853" width="8.33203125" style="69" customWidth="1"/>
    <col min="3854" max="3854" width="8.44140625" style="69" customWidth="1"/>
    <col min="3855" max="3855" width="7.33203125" style="69" customWidth="1"/>
    <col min="3856" max="3857" width="9.109375" style="69" customWidth="1"/>
    <col min="3858" max="3858" width="8" style="69" customWidth="1"/>
    <col min="3859" max="3860" width="9.109375" style="69" customWidth="1"/>
    <col min="3861" max="3861" width="8" style="69" customWidth="1"/>
    <col min="3862" max="3862" width="9" style="69" customWidth="1"/>
    <col min="3863" max="3863" width="9.33203125" style="69" customWidth="1"/>
    <col min="3864" max="3864" width="6.88671875" style="69" customWidth="1"/>
    <col min="3865" max="4089" width="8.88671875" style="69"/>
    <col min="4090" max="4090" width="19.33203125" style="69" customWidth="1"/>
    <col min="4091" max="4091" width="9.6640625" style="69" customWidth="1"/>
    <col min="4092" max="4092" width="9.44140625" style="69" customWidth="1"/>
    <col min="4093" max="4093" width="8.6640625" style="69" customWidth="1"/>
    <col min="4094" max="4095" width="9.44140625" style="69" customWidth="1"/>
    <col min="4096" max="4096" width="7.6640625" style="69" customWidth="1"/>
    <col min="4097" max="4097" width="8.88671875" style="69" customWidth="1"/>
    <col min="4098" max="4098" width="8.6640625" style="69" customWidth="1"/>
    <col min="4099" max="4099" width="7.6640625" style="69" customWidth="1"/>
    <col min="4100" max="4101" width="8.109375" style="69" customWidth="1"/>
    <col min="4102" max="4102" width="6.44140625" style="69" customWidth="1"/>
    <col min="4103" max="4104" width="7.44140625" style="69" customWidth="1"/>
    <col min="4105" max="4105" width="6.33203125" style="69" customWidth="1"/>
    <col min="4106" max="4106" width="7.6640625" style="69" customWidth="1"/>
    <col min="4107" max="4107" width="7.33203125" style="69" customWidth="1"/>
    <col min="4108" max="4108" width="7.5546875" style="69" customWidth="1"/>
    <col min="4109" max="4109" width="8.33203125" style="69" customWidth="1"/>
    <col min="4110" max="4110" width="8.44140625" style="69" customWidth="1"/>
    <col min="4111" max="4111" width="7.33203125" style="69" customWidth="1"/>
    <col min="4112" max="4113" width="9.109375" style="69" customWidth="1"/>
    <col min="4114" max="4114" width="8" style="69" customWidth="1"/>
    <col min="4115" max="4116" width="9.109375" style="69" customWidth="1"/>
    <col min="4117" max="4117" width="8" style="69" customWidth="1"/>
    <col min="4118" max="4118" width="9" style="69" customWidth="1"/>
    <col min="4119" max="4119" width="9.33203125" style="69" customWidth="1"/>
    <col min="4120" max="4120" width="6.88671875" style="69" customWidth="1"/>
    <col min="4121" max="4345" width="8.88671875" style="69"/>
    <col min="4346" max="4346" width="19.33203125" style="69" customWidth="1"/>
    <col min="4347" max="4347" width="9.6640625" style="69" customWidth="1"/>
    <col min="4348" max="4348" width="9.44140625" style="69" customWidth="1"/>
    <col min="4349" max="4349" width="8.6640625" style="69" customWidth="1"/>
    <col min="4350" max="4351" width="9.44140625" style="69" customWidth="1"/>
    <col min="4352" max="4352" width="7.6640625" style="69" customWidth="1"/>
    <col min="4353" max="4353" width="8.88671875" style="69" customWidth="1"/>
    <col min="4354" max="4354" width="8.6640625" style="69" customWidth="1"/>
    <col min="4355" max="4355" width="7.6640625" style="69" customWidth="1"/>
    <col min="4356" max="4357" width="8.109375" style="69" customWidth="1"/>
    <col min="4358" max="4358" width="6.44140625" style="69" customWidth="1"/>
    <col min="4359" max="4360" width="7.44140625" style="69" customWidth="1"/>
    <col min="4361" max="4361" width="6.33203125" style="69" customWidth="1"/>
    <col min="4362" max="4362" width="7.6640625" style="69" customWidth="1"/>
    <col min="4363" max="4363" width="7.33203125" style="69" customWidth="1"/>
    <col min="4364" max="4364" width="7.5546875" style="69" customWidth="1"/>
    <col min="4365" max="4365" width="8.33203125" style="69" customWidth="1"/>
    <col min="4366" max="4366" width="8.44140625" style="69" customWidth="1"/>
    <col min="4367" max="4367" width="7.33203125" style="69" customWidth="1"/>
    <col min="4368" max="4369" width="9.109375" style="69" customWidth="1"/>
    <col min="4370" max="4370" width="8" style="69" customWidth="1"/>
    <col min="4371" max="4372" width="9.109375" style="69" customWidth="1"/>
    <col min="4373" max="4373" width="8" style="69" customWidth="1"/>
    <col min="4374" max="4374" width="9" style="69" customWidth="1"/>
    <col min="4375" max="4375" width="9.33203125" style="69" customWidth="1"/>
    <col min="4376" max="4376" width="6.88671875" style="69" customWidth="1"/>
    <col min="4377" max="4601" width="8.88671875" style="69"/>
    <col min="4602" max="4602" width="19.33203125" style="69" customWidth="1"/>
    <col min="4603" max="4603" width="9.6640625" style="69" customWidth="1"/>
    <col min="4604" max="4604" width="9.44140625" style="69" customWidth="1"/>
    <col min="4605" max="4605" width="8.6640625" style="69" customWidth="1"/>
    <col min="4606" max="4607" width="9.44140625" style="69" customWidth="1"/>
    <col min="4608" max="4608" width="7.6640625" style="69" customWidth="1"/>
    <col min="4609" max="4609" width="8.88671875" style="69" customWidth="1"/>
    <col min="4610" max="4610" width="8.6640625" style="69" customWidth="1"/>
    <col min="4611" max="4611" width="7.6640625" style="69" customWidth="1"/>
    <col min="4612" max="4613" width="8.109375" style="69" customWidth="1"/>
    <col min="4614" max="4614" width="6.44140625" style="69" customWidth="1"/>
    <col min="4615" max="4616" width="7.44140625" style="69" customWidth="1"/>
    <col min="4617" max="4617" width="6.33203125" style="69" customWidth="1"/>
    <col min="4618" max="4618" width="7.6640625" style="69" customWidth="1"/>
    <col min="4619" max="4619" width="7.33203125" style="69" customWidth="1"/>
    <col min="4620" max="4620" width="7.5546875" style="69" customWidth="1"/>
    <col min="4621" max="4621" width="8.33203125" style="69" customWidth="1"/>
    <col min="4622" max="4622" width="8.44140625" style="69" customWidth="1"/>
    <col min="4623" max="4623" width="7.33203125" style="69" customWidth="1"/>
    <col min="4624" max="4625" width="9.109375" style="69" customWidth="1"/>
    <col min="4626" max="4626" width="8" style="69" customWidth="1"/>
    <col min="4627" max="4628" width="9.109375" style="69" customWidth="1"/>
    <col min="4629" max="4629" width="8" style="69" customWidth="1"/>
    <col min="4630" max="4630" width="9" style="69" customWidth="1"/>
    <col min="4631" max="4631" width="9.33203125" style="69" customWidth="1"/>
    <col min="4632" max="4632" width="6.88671875" style="69" customWidth="1"/>
    <col min="4633" max="4857" width="8.88671875" style="69"/>
    <col min="4858" max="4858" width="19.33203125" style="69" customWidth="1"/>
    <col min="4859" max="4859" width="9.6640625" style="69" customWidth="1"/>
    <col min="4860" max="4860" width="9.44140625" style="69" customWidth="1"/>
    <col min="4861" max="4861" width="8.6640625" style="69" customWidth="1"/>
    <col min="4862" max="4863" width="9.44140625" style="69" customWidth="1"/>
    <col min="4864" max="4864" width="7.6640625" style="69" customWidth="1"/>
    <col min="4865" max="4865" width="8.88671875" style="69" customWidth="1"/>
    <col min="4866" max="4866" width="8.6640625" style="69" customWidth="1"/>
    <col min="4867" max="4867" width="7.6640625" style="69" customWidth="1"/>
    <col min="4868" max="4869" width="8.109375" style="69" customWidth="1"/>
    <col min="4870" max="4870" width="6.44140625" style="69" customWidth="1"/>
    <col min="4871" max="4872" width="7.44140625" style="69" customWidth="1"/>
    <col min="4873" max="4873" width="6.33203125" style="69" customWidth="1"/>
    <col min="4874" max="4874" width="7.6640625" style="69" customWidth="1"/>
    <col min="4875" max="4875" width="7.33203125" style="69" customWidth="1"/>
    <col min="4876" max="4876" width="7.5546875" style="69" customWidth="1"/>
    <col min="4877" max="4877" width="8.33203125" style="69" customWidth="1"/>
    <col min="4878" max="4878" width="8.44140625" style="69" customWidth="1"/>
    <col min="4879" max="4879" width="7.33203125" style="69" customWidth="1"/>
    <col min="4880" max="4881" width="9.109375" style="69" customWidth="1"/>
    <col min="4882" max="4882" width="8" style="69" customWidth="1"/>
    <col min="4883" max="4884" width="9.109375" style="69" customWidth="1"/>
    <col min="4885" max="4885" width="8" style="69" customWidth="1"/>
    <col min="4886" max="4886" width="9" style="69" customWidth="1"/>
    <col min="4887" max="4887" width="9.33203125" style="69" customWidth="1"/>
    <col min="4888" max="4888" width="6.88671875" style="69" customWidth="1"/>
    <col min="4889" max="5113" width="8.88671875" style="69"/>
    <col min="5114" max="5114" width="19.33203125" style="69" customWidth="1"/>
    <col min="5115" max="5115" width="9.6640625" style="69" customWidth="1"/>
    <col min="5116" max="5116" width="9.44140625" style="69" customWidth="1"/>
    <col min="5117" max="5117" width="8.6640625" style="69" customWidth="1"/>
    <col min="5118" max="5119" width="9.44140625" style="69" customWidth="1"/>
    <col min="5120" max="5120" width="7.6640625" style="69" customWidth="1"/>
    <col min="5121" max="5121" width="8.88671875" style="69" customWidth="1"/>
    <col min="5122" max="5122" width="8.6640625" style="69" customWidth="1"/>
    <col min="5123" max="5123" width="7.6640625" style="69" customWidth="1"/>
    <col min="5124" max="5125" width="8.109375" style="69" customWidth="1"/>
    <col min="5126" max="5126" width="6.44140625" style="69" customWidth="1"/>
    <col min="5127" max="5128" width="7.44140625" style="69" customWidth="1"/>
    <col min="5129" max="5129" width="6.33203125" style="69" customWidth="1"/>
    <col min="5130" max="5130" width="7.6640625" style="69" customWidth="1"/>
    <col min="5131" max="5131" width="7.33203125" style="69" customWidth="1"/>
    <col min="5132" max="5132" width="7.5546875" style="69" customWidth="1"/>
    <col min="5133" max="5133" width="8.33203125" style="69" customWidth="1"/>
    <col min="5134" max="5134" width="8.44140625" style="69" customWidth="1"/>
    <col min="5135" max="5135" width="7.33203125" style="69" customWidth="1"/>
    <col min="5136" max="5137" width="9.109375" style="69" customWidth="1"/>
    <col min="5138" max="5138" width="8" style="69" customWidth="1"/>
    <col min="5139" max="5140" width="9.109375" style="69" customWidth="1"/>
    <col min="5141" max="5141" width="8" style="69" customWidth="1"/>
    <col min="5142" max="5142" width="9" style="69" customWidth="1"/>
    <col min="5143" max="5143" width="9.33203125" style="69" customWidth="1"/>
    <col min="5144" max="5144" width="6.88671875" style="69" customWidth="1"/>
    <col min="5145" max="5369" width="8.88671875" style="69"/>
    <col min="5370" max="5370" width="19.33203125" style="69" customWidth="1"/>
    <col min="5371" max="5371" width="9.6640625" style="69" customWidth="1"/>
    <col min="5372" max="5372" width="9.44140625" style="69" customWidth="1"/>
    <col min="5373" max="5373" width="8.6640625" style="69" customWidth="1"/>
    <col min="5374" max="5375" width="9.44140625" style="69" customWidth="1"/>
    <col min="5376" max="5376" width="7.6640625" style="69" customWidth="1"/>
    <col min="5377" max="5377" width="8.88671875" style="69" customWidth="1"/>
    <col min="5378" max="5378" width="8.6640625" style="69" customWidth="1"/>
    <col min="5379" max="5379" width="7.6640625" style="69" customWidth="1"/>
    <col min="5380" max="5381" width="8.109375" style="69" customWidth="1"/>
    <col min="5382" max="5382" width="6.44140625" style="69" customWidth="1"/>
    <col min="5383" max="5384" width="7.44140625" style="69" customWidth="1"/>
    <col min="5385" max="5385" width="6.33203125" style="69" customWidth="1"/>
    <col min="5386" max="5386" width="7.6640625" style="69" customWidth="1"/>
    <col min="5387" max="5387" width="7.33203125" style="69" customWidth="1"/>
    <col min="5388" max="5388" width="7.5546875" style="69" customWidth="1"/>
    <col min="5389" max="5389" width="8.33203125" style="69" customWidth="1"/>
    <col min="5390" max="5390" width="8.44140625" style="69" customWidth="1"/>
    <col min="5391" max="5391" width="7.33203125" style="69" customWidth="1"/>
    <col min="5392" max="5393" width="9.109375" style="69" customWidth="1"/>
    <col min="5394" max="5394" width="8" style="69" customWidth="1"/>
    <col min="5395" max="5396" width="9.109375" style="69" customWidth="1"/>
    <col min="5397" max="5397" width="8" style="69" customWidth="1"/>
    <col min="5398" max="5398" width="9" style="69" customWidth="1"/>
    <col min="5399" max="5399" width="9.33203125" style="69" customWidth="1"/>
    <col min="5400" max="5400" width="6.88671875" style="69" customWidth="1"/>
    <col min="5401" max="5625" width="8.88671875" style="69"/>
    <col min="5626" max="5626" width="19.33203125" style="69" customWidth="1"/>
    <col min="5627" max="5627" width="9.6640625" style="69" customWidth="1"/>
    <col min="5628" max="5628" width="9.44140625" style="69" customWidth="1"/>
    <col min="5629" max="5629" width="8.6640625" style="69" customWidth="1"/>
    <col min="5630" max="5631" width="9.44140625" style="69" customWidth="1"/>
    <col min="5632" max="5632" width="7.6640625" style="69" customWidth="1"/>
    <col min="5633" max="5633" width="8.88671875" style="69" customWidth="1"/>
    <col min="5634" max="5634" width="8.6640625" style="69" customWidth="1"/>
    <col min="5635" max="5635" width="7.6640625" style="69" customWidth="1"/>
    <col min="5636" max="5637" width="8.109375" style="69" customWidth="1"/>
    <col min="5638" max="5638" width="6.44140625" style="69" customWidth="1"/>
    <col min="5639" max="5640" width="7.44140625" style="69" customWidth="1"/>
    <col min="5641" max="5641" width="6.33203125" style="69" customWidth="1"/>
    <col min="5642" max="5642" width="7.6640625" style="69" customWidth="1"/>
    <col min="5643" max="5643" width="7.33203125" style="69" customWidth="1"/>
    <col min="5644" max="5644" width="7.5546875" style="69" customWidth="1"/>
    <col min="5645" max="5645" width="8.33203125" style="69" customWidth="1"/>
    <col min="5646" max="5646" width="8.44140625" style="69" customWidth="1"/>
    <col min="5647" max="5647" width="7.33203125" style="69" customWidth="1"/>
    <col min="5648" max="5649" width="9.109375" style="69" customWidth="1"/>
    <col min="5650" max="5650" width="8" style="69" customWidth="1"/>
    <col min="5651" max="5652" width="9.109375" style="69" customWidth="1"/>
    <col min="5653" max="5653" width="8" style="69" customWidth="1"/>
    <col min="5654" max="5654" width="9" style="69" customWidth="1"/>
    <col min="5655" max="5655" width="9.33203125" style="69" customWidth="1"/>
    <col min="5656" max="5656" width="6.88671875" style="69" customWidth="1"/>
    <col min="5657" max="5881" width="8.88671875" style="69"/>
    <col min="5882" max="5882" width="19.33203125" style="69" customWidth="1"/>
    <col min="5883" max="5883" width="9.6640625" style="69" customWidth="1"/>
    <col min="5884" max="5884" width="9.44140625" style="69" customWidth="1"/>
    <col min="5885" max="5885" width="8.6640625" style="69" customWidth="1"/>
    <col min="5886" max="5887" width="9.44140625" style="69" customWidth="1"/>
    <col min="5888" max="5888" width="7.6640625" style="69" customWidth="1"/>
    <col min="5889" max="5889" width="8.88671875" style="69" customWidth="1"/>
    <col min="5890" max="5890" width="8.6640625" style="69" customWidth="1"/>
    <col min="5891" max="5891" width="7.6640625" style="69" customWidth="1"/>
    <col min="5892" max="5893" width="8.109375" style="69" customWidth="1"/>
    <col min="5894" max="5894" width="6.44140625" style="69" customWidth="1"/>
    <col min="5895" max="5896" width="7.44140625" style="69" customWidth="1"/>
    <col min="5897" max="5897" width="6.33203125" style="69" customWidth="1"/>
    <col min="5898" max="5898" width="7.6640625" style="69" customWidth="1"/>
    <col min="5899" max="5899" width="7.33203125" style="69" customWidth="1"/>
    <col min="5900" max="5900" width="7.5546875" style="69" customWidth="1"/>
    <col min="5901" max="5901" width="8.33203125" style="69" customWidth="1"/>
    <col min="5902" max="5902" width="8.44140625" style="69" customWidth="1"/>
    <col min="5903" max="5903" width="7.33203125" style="69" customWidth="1"/>
    <col min="5904" max="5905" width="9.109375" style="69" customWidth="1"/>
    <col min="5906" max="5906" width="8" style="69" customWidth="1"/>
    <col min="5907" max="5908" width="9.109375" style="69" customWidth="1"/>
    <col min="5909" max="5909" width="8" style="69" customWidth="1"/>
    <col min="5910" max="5910" width="9" style="69" customWidth="1"/>
    <col min="5911" max="5911" width="9.33203125" style="69" customWidth="1"/>
    <col min="5912" max="5912" width="6.88671875" style="69" customWidth="1"/>
    <col min="5913" max="6137" width="8.88671875" style="69"/>
    <col min="6138" max="6138" width="19.33203125" style="69" customWidth="1"/>
    <col min="6139" max="6139" width="9.6640625" style="69" customWidth="1"/>
    <col min="6140" max="6140" width="9.44140625" style="69" customWidth="1"/>
    <col min="6141" max="6141" width="8.6640625" style="69" customWidth="1"/>
    <col min="6142" max="6143" width="9.44140625" style="69" customWidth="1"/>
    <col min="6144" max="6144" width="7.6640625" style="69" customWidth="1"/>
    <col min="6145" max="6145" width="8.88671875" style="69" customWidth="1"/>
    <col min="6146" max="6146" width="8.6640625" style="69" customWidth="1"/>
    <col min="6147" max="6147" width="7.6640625" style="69" customWidth="1"/>
    <col min="6148" max="6149" width="8.109375" style="69" customWidth="1"/>
    <col min="6150" max="6150" width="6.44140625" style="69" customWidth="1"/>
    <col min="6151" max="6152" width="7.44140625" style="69" customWidth="1"/>
    <col min="6153" max="6153" width="6.33203125" style="69" customWidth="1"/>
    <col min="6154" max="6154" width="7.6640625" style="69" customWidth="1"/>
    <col min="6155" max="6155" width="7.33203125" style="69" customWidth="1"/>
    <col min="6156" max="6156" width="7.5546875" style="69" customWidth="1"/>
    <col min="6157" max="6157" width="8.33203125" style="69" customWidth="1"/>
    <col min="6158" max="6158" width="8.44140625" style="69" customWidth="1"/>
    <col min="6159" max="6159" width="7.33203125" style="69" customWidth="1"/>
    <col min="6160" max="6161" width="9.109375" style="69" customWidth="1"/>
    <col min="6162" max="6162" width="8" style="69" customWidth="1"/>
    <col min="6163" max="6164" width="9.109375" style="69" customWidth="1"/>
    <col min="6165" max="6165" width="8" style="69" customWidth="1"/>
    <col min="6166" max="6166" width="9" style="69" customWidth="1"/>
    <col min="6167" max="6167" width="9.33203125" style="69" customWidth="1"/>
    <col min="6168" max="6168" width="6.88671875" style="69" customWidth="1"/>
    <col min="6169" max="6393" width="8.88671875" style="69"/>
    <col min="6394" max="6394" width="19.33203125" style="69" customWidth="1"/>
    <col min="6395" max="6395" width="9.6640625" style="69" customWidth="1"/>
    <col min="6396" max="6396" width="9.44140625" style="69" customWidth="1"/>
    <col min="6397" max="6397" width="8.6640625" style="69" customWidth="1"/>
    <col min="6398" max="6399" width="9.44140625" style="69" customWidth="1"/>
    <col min="6400" max="6400" width="7.6640625" style="69" customWidth="1"/>
    <col min="6401" max="6401" width="8.88671875" style="69" customWidth="1"/>
    <col min="6402" max="6402" width="8.6640625" style="69" customWidth="1"/>
    <col min="6403" max="6403" width="7.6640625" style="69" customWidth="1"/>
    <col min="6404" max="6405" width="8.109375" style="69" customWidth="1"/>
    <col min="6406" max="6406" width="6.44140625" style="69" customWidth="1"/>
    <col min="6407" max="6408" width="7.44140625" style="69" customWidth="1"/>
    <col min="6409" max="6409" width="6.33203125" style="69" customWidth="1"/>
    <col min="6410" max="6410" width="7.6640625" style="69" customWidth="1"/>
    <col min="6411" max="6411" width="7.33203125" style="69" customWidth="1"/>
    <col min="6412" max="6412" width="7.5546875" style="69" customWidth="1"/>
    <col min="6413" max="6413" width="8.33203125" style="69" customWidth="1"/>
    <col min="6414" max="6414" width="8.44140625" style="69" customWidth="1"/>
    <col min="6415" max="6415" width="7.33203125" style="69" customWidth="1"/>
    <col min="6416" max="6417" width="9.109375" style="69" customWidth="1"/>
    <col min="6418" max="6418" width="8" style="69" customWidth="1"/>
    <col min="6419" max="6420" width="9.109375" style="69" customWidth="1"/>
    <col min="6421" max="6421" width="8" style="69" customWidth="1"/>
    <col min="6422" max="6422" width="9" style="69" customWidth="1"/>
    <col min="6423" max="6423" width="9.33203125" style="69" customWidth="1"/>
    <col min="6424" max="6424" width="6.88671875" style="69" customWidth="1"/>
    <col min="6425" max="6649" width="8.88671875" style="69"/>
    <col min="6650" max="6650" width="19.33203125" style="69" customWidth="1"/>
    <col min="6651" max="6651" width="9.6640625" style="69" customWidth="1"/>
    <col min="6652" max="6652" width="9.44140625" style="69" customWidth="1"/>
    <col min="6653" max="6653" width="8.6640625" style="69" customWidth="1"/>
    <col min="6654" max="6655" width="9.44140625" style="69" customWidth="1"/>
    <col min="6656" max="6656" width="7.6640625" style="69" customWidth="1"/>
    <col min="6657" max="6657" width="8.88671875" style="69" customWidth="1"/>
    <col min="6658" max="6658" width="8.6640625" style="69" customWidth="1"/>
    <col min="6659" max="6659" width="7.6640625" style="69" customWidth="1"/>
    <col min="6660" max="6661" width="8.109375" style="69" customWidth="1"/>
    <col min="6662" max="6662" width="6.44140625" style="69" customWidth="1"/>
    <col min="6663" max="6664" width="7.44140625" style="69" customWidth="1"/>
    <col min="6665" max="6665" width="6.33203125" style="69" customWidth="1"/>
    <col min="6666" max="6666" width="7.6640625" style="69" customWidth="1"/>
    <col min="6667" max="6667" width="7.33203125" style="69" customWidth="1"/>
    <col min="6668" max="6668" width="7.5546875" style="69" customWidth="1"/>
    <col min="6669" max="6669" width="8.33203125" style="69" customWidth="1"/>
    <col min="6670" max="6670" width="8.44140625" style="69" customWidth="1"/>
    <col min="6671" max="6671" width="7.33203125" style="69" customWidth="1"/>
    <col min="6672" max="6673" width="9.109375" style="69" customWidth="1"/>
    <col min="6674" max="6674" width="8" style="69" customWidth="1"/>
    <col min="6675" max="6676" width="9.109375" style="69" customWidth="1"/>
    <col min="6677" max="6677" width="8" style="69" customWidth="1"/>
    <col min="6678" max="6678" width="9" style="69" customWidth="1"/>
    <col min="6679" max="6679" width="9.33203125" style="69" customWidth="1"/>
    <col min="6680" max="6680" width="6.88671875" style="69" customWidth="1"/>
    <col min="6681" max="6905" width="8.88671875" style="69"/>
    <col min="6906" max="6906" width="19.33203125" style="69" customWidth="1"/>
    <col min="6907" max="6907" width="9.6640625" style="69" customWidth="1"/>
    <col min="6908" max="6908" width="9.44140625" style="69" customWidth="1"/>
    <col min="6909" max="6909" width="8.6640625" style="69" customWidth="1"/>
    <col min="6910" max="6911" width="9.44140625" style="69" customWidth="1"/>
    <col min="6912" max="6912" width="7.6640625" style="69" customWidth="1"/>
    <col min="6913" max="6913" width="8.88671875" style="69" customWidth="1"/>
    <col min="6914" max="6914" width="8.6640625" style="69" customWidth="1"/>
    <col min="6915" max="6915" width="7.6640625" style="69" customWidth="1"/>
    <col min="6916" max="6917" width="8.109375" style="69" customWidth="1"/>
    <col min="6918" max="6918" width="6.44140625" style="69" customWidth="1"/>
    <col min="6919" max="6920" width="7.44140625" style="69" customWidth="1"/>
    <col min="6921" max="6921" width="6.33203125" style="69" customWidth="1"/>
    <col min="6922" max="6922" width="7.6640625" style="69" customWidth="1"/>
    <col min="6923" max="6923" width="7.33203125" style="69" customWidth="1"/>
    <col min="6924" max="6924" width="7.5546875" style="69" customWidth="1"/>
    <col min="6925" max="6925" width="8.33203125" style="69" customWidth="1"/>
    <col min="6926" max="6926" width="8.44140625" style="69" customWidth="1"/>
    <col min="6927" max="6927" width="7.33203125" style="69" customWidth="1"/>
    <col min="6928" max="6929" width="9.109375" style="69" customWidth="1"/>
    <col min="6930" max="6930" width="8" style="69" customWidth="1"/>
    <col min="6931" max="6932" width="9.109375" style="69" customWidth="1"/>
    <col min="6933" max="6933" width="8" style="69" customWidth="1"/>
    <col min="6934" max="6934" width="9" style="69" customWidth="1"/>
    <col min="6935" max="6935" width="9.33203125" style="69" customWidth="1"/>
    <col min="6936" max="6936" width="6.88671875" style="69" customWidth="1"/>
    <col min="6937" max="7161" width="8.88671875" style="69"/>
    <col min="7162" max="7162" width="19.33203125" style="69" customWidth="1"/>
    <col min="7163" max="7163" width="9.6640625" style="69" customWidth="1"/>
    <col min="7164" max="7164" width="9.44140625" style="69" customWidth="1"/>
    <col min="7165" max="7165" width="8.6640625" style="69" customWidth="1"/>
    <col min="7166" max="7167" width="9.44140625" style="69" customWidth="1"/>
    <col min="7168" max="7168" width="7.6640625" style="69" customWidth="1"/>
    <col min="7169" max="7169" width="8.88671875" style="69" customWidth="1"/>
    <col min="7170" max="7170" width="8.6640625" style="69" customWidth="1"/>
    <col min="7171" max="7171" width="7.6640625" style="69" customWidth="1"/>
    <col min="7172" max="7173" width="8.109375" style="69" customWidth="1"/>
    <col min="7174" max="7174" width="6.44140625" style="69" customWidth="1"/>
    <col min="7175" max="7176" width="7.44140625" style="69" customWidth="1"/>
    <col min="7177" max="7177" width="6.33203125" style="69" customWidth="1"/>
    <col min="7178" max="7178" width="7.6640625" style="69" customWidth="1"/>
    <col min="7179" max="7179" width="7.33203125" style="69" customWidth="1"/>
    <col min="7180" max="7180" width="7.5546875" style="69" customWidth="1"/>
    <col min="7181" max="7181" width="8.33203125" style="69" customWidth="1"/>
    <col min="7182" max="7182" width="8.44140625" style="69" customWidth="1"/>
    <col min="7183" max="7183" width="7.33203125" style="69" customWidth="1"/>
    <col min="7184" max="7185" width="9.109375" style="69" customWidth="1"/>
    <col min="7186" max="7186" width="8" style="69" customWidth="1"/>
    <col min="7187" max="7188" width="9.109375" style="69" customWidth="1"/>
    <col min="7189" max="7189" width="8" style="69" customWidth="1"/>
    <col min="7190" max="7190" width="9" style="69" customWidth="1"/>
    <col min="7191" max="7191" width="9.33203125" style="69" customWidth="1"/>
    <col min="7192" max="7192" width="6.88671875" style="69" customWidth="1"/>
    <col min="7193" max="7417" width="8.88671875" style="69"/>
    <col min="7418" max="7418" width="19.33203125" style="69" customWidth="1"/>
    <col min="7419" max="7419" width="9.6640625" style="69" customWidth="1"/>
    <col min="7420" max="7420" width="9.44140625" style="69" customWidth="1"/>
    <col min="7421" max="7421" width="8.6640625" style="69" customWidth="1"/>
    <col min="7422" max="7423" width="9.44140625" style="69" customWidth="1"/>
    <col min="7424" max="7424" width="7.6640625" style="69" customWidth="1"/>
    <col min="7425" max="7425" width="8.88671875" style="69" customWidth="1"/>
    <col min="7426" max="7426" width="8.6640625" style="69" customWidth="1"/>
    <col min="7427" max="7427" width="7.6640625" style="69" customWidth="1"/>
    <col min="7428" max="7429" width="8.109375" style="69" customWidth="1"/>
    <col min="7430" max="7430" width="6.44140625" style="69" customWidth="1"/>
    <col min="7431" max="7432" width="7.44140625" style="69" customWidth="1"/>
    <col min="7433" max="7433" width="6.33203125" style="69" customWidth="1"/>
    <col min="7434" max="7434" width="7.6640625" style="69" customWidth="1"/>
    <col min="7435" max="7435" width="7.33203125" style="69" customWidth="1"/>
    <col min="7436" max="7436" width="7.5546875" style="69" customWidth="1"/>
    <col min="7437" max="7437" width="8.33203125" style="69" customWidth="1"/>
    <col min="7438" max="7438" width="8.44140625" style="69" customWidth="1"/>
    <col min="7439" max="7439" width="7.33203125" style="69" customWidth="1"/>
    <col min="7440" max="7441" width="9.109375" style="69" customWidth="1"/>
    <col min="7442" max="7442" width="8" style="69" customWidth="1"/>
    <col min="7443" max="7444" width="9.109375" style="69" customWidth="1"/>
    <col min="7445" max="7445" width="8" style="69" customWidth="1"/>
    <col min="7446" max="7446" width="9" style="69" customWidth="1"/>
    <col min="7447" max="7447" width="9.33203125" style="69" customWidth="1"/>
    <col min="7448" max="7448" width="6.88671875" style="69" customWidth="1"/>
    <col min="7449" max="7673" width="8.88671875" style="69"/>
    <col min="7674" max="7674" width="19.33203125" style="69" customWidth="1"/>
    <col min="7675" max="7675" width="9.6640625" style="69" customWidth="1"/>
    <col min="7676" max="7676" width="9.44140625" style="69" customWidth="1"/>
    <col min="7677" max="7677" width="8.6640625" style="69" customWidth="1"/>
    <col min="7678" max="7679" width="9.44140625" style="69" customWidth="1"/>
    <col min="7680" max="7680" width="7.6640625" style="69" customWidth="1"/>
    <col min="7681" max="7681" width="8.88671875" style="69" customWidth="1"/>
    <col min="7682" max="7682" width="8.6640625" style="69" customWidth="1"/>
    <col min="7683" max="7683" width="7.6640625" style="69" customWidth="1"/>
    <col min="7684" max="7685" width="8.109375" style="69" customWidth="1"/>
    <col min="7686" max="7686" width="6.44140625" style="69" customWidth="1"/>
    <col min="7687" max="7688" width="7.44140625" style="69" customWidth="1"/>
    <col min="7689" max="7689" width="6.33203125" style="69" customWidth="1"/>
    <col min="7690" max="7690" width="7.6640625" style="69" customWidth="1"/>
    <col min="7691" max="7691" width="7.33203125" style="69" customWidth="1"/>
    <col min="7692" max="7692" width="7.5546875" style="69" customWidth="1"/>
    <col min="7693" max="7693" width="8.33203125" style="69" customWidth="1"/>
    <col min="7694" max="7694" width="8.44140625" style="69" customWidth="1"/>
    <col min="7695" max="7695" width="7.33203125" style="69" customWidth="1"/>
    <col min="7696" max="7697" width="9.109375" style="69" customWidth="1"/>
    <col min="7698" max="7698" width="8" style="69" customWidth="1"/>
    <col min="7699" max="7700" width="9.109375" style="69" customWidth="1"/>
    <col min="7701" max="7701" width="8" style="69" customWidth="1"/>
    <col min="7702" max="7702" width="9" style="69" customWidth="1"/>
    <col min="7703" max="7703" width="9.33203125" style="69" customWidth="1"/>
    <col min="7704" max="7704" width="6.88671875" style="69" customWidth="1"/>
    <col min="7705" max="7929" width="8.88671875" style="69"/>
    <col min="7930" max="7930" width="19.33203125" style="69" customWidth="1"/>
    <col min="7931" max="7931" width="9.6640625" style="69" customWidth="1"/>
    <col min="7932" max="7932" width="9.44140625" style="69" customWidth="1"/>
    <col min="7933" max="7933" width="8.6640625" style="69" customWidth="1"/>
    <col min="7934" max="7935" width="9.44140625" style="69" customWidth="1"/>
    <col min="7936" max="7936" width="7.6640625" style="69" customWidth="1"/>
    <col min="7937" max="7937" width="8.88671875" style="69" customWidth="1"/>
    <col min="7938" max="7938" width="8.6640625" style="69" customWidth="1"/>
    <col min="7939" max="7939" width="7.6640625" style="69" customWidth="1"/>
    <col min="7940" max="7941" width="8.109375" style="69" customWidth="1"/>
    <col min="7942" max="7942" width="6.44140625" style="69" customWidth="1"/>
    <col min="7943" max="7944" width="7.44140625" style="69" customWidth="1"/>
    <col min="7945" max="7945" width="6.33203125" style="69" customWidth="1"/>
    <col min="7946" max="7946" width="7.6640625" style="69" customWidth="1"/>
    <col min="7947" max="7947" width="7.33203125" style="69" customWidth="1"/>
    <col min="7948" max="7948" width="7.5546875" style="69" customWidth="1"/>
    <col min="7949" max="7949" width="8.33203125" style="69" customWidth="1"/>
    <col min="7950" max="7950" width="8.44140625" style="69" customWidth="1"/>
    <col min="7951" max="7951" width="7.33203125" style="69" customWidth="1"/>
    <col min="7952" max="7953" width="9.109375" style="69" customWidth="1"/>
    <col min="7954" max="7954" width="8" style="69" customWidth="1"/>
    <col min="7955" max="7956" width="9.109375" style="69" customWidth="1"/>
    <col min="7957" max="7957" width="8" style="69" customWidth="1"/>
    <col min="7958" max="7958" width="9" style="69" customWidth="1"/>
    <col min="7959" max="7959" width="9.33203125" style="69" customWidth="1"/>
    <col min="7960" max="7960" width="6.88671875" style="69" customWidth="1"/>
    <col min="7961" max="8185" width="8.88671875" style="69"/>
    <col min="8186" max="8186" width="19.33203125" style="69" customWidth="1"/>
    <col min="8187" max="8187" width="9.6640625" style="69" customWidth="1"/>
    <col min="8188" max="8188" width="9.44140625" style="69" customWidth="1"/>
    <col min="8189" max="8189" width="8.6640625" style="69" customWidth="1"/>
    <col min="8190" max="8191" width="9.44140625" style="69" customWidth="1"/>
    <col min="8192" max="8192" width="7.6640625" style="69" customWidth="1"/>
    <col min="8193" max="8193" width="8.88671875" style="69" customWidth="1"/>
    <col min="8194" max="8194" width="8.6640625" style="69" customWidth="1"/>
    <col min="8195" max="8195" width="7.6640625" style="69" customWidth="1"/>
    <col min="8196" max="8197" width="8.109375" style="69" customWidth="1"/>
    <col min="8198" max="8198" width="6.44140625" style="69" customWidth="1"/>
    <col min="8199" max="8200" width="7.44140625" style="69" customWidth="1"/>
    <col min="8201" max="8201" width="6.33203125" style="69" customWidth="1"/>
    <col min="8202" max="8202" width="7.6640625" style="69" customWidth="1"/>
    <col min="8203" max="8203" width="7.33203125" style="69" customWidth="1"/>
    <col min="8204" max="8204" width="7.5546875" style="69" customWidth="1"/>
    <col min="8205" max="8205" width="8.33203125" style="69" customWidth="1"/>
    <col min="8206" max="8206" width="8.44140625" style="69" customWidth="1"/>
    <col min="8207" max="8207" width="7.33203125" style="69" customWidth="1"/>
    <col min="8208" max="8209" width="9.109375" style="69" customWidth="1"/>
    <col min="8210" max="8210" width="8" style="69" customWidth="1"/>
    <col min="8211" max="8212" width="9.109375" style="69" customWidth="1"/>
    <col min="8213" max="8213" width="8" style="69" customWidth="1"/>
    <col min="8214" max="8214" width="9" style="69" customWidth="1"/>
    <col min="8215" max="8215" width="9.33203125" style="69" customWidth="1"/>
    <col min="8216" max="8216" width="6.88671875" style="69" customWidth="1"/>
    <col min="8217" max="8441" width="8.88671875" style="69"/>
    <col min="8442" max="8442" width="19.33203125" style="69" customWidth="1"/>
    <col min="8443" max="8443" width="9.6640625" style="69" customWidth="1"/>
    <col min="8444" max="8444" width="9.44140625" style="69" customWidth="1"/>
    <col min="8445" max="8445" width="8.6640625" style="69" customWidth="1"/>
    <col min="8446" max="8447" width="9.44140625" style="69" customWidth="1"/>
    <col min="8448" max="8448" width="7.6640625" style="69" customWidth="1"/>
    <col min="8449" max="8449" width="8.88671875" style="69" customWidth="1"/>
    <col min="8450" max="8450" width="8.6640625" style="69" customWidth="1"/>
    <col min="8451" max="8451" width="7.6640625" style="69" customWidth="1"/>
    <col min="8452" max="8453" width="8.109375" style="69" customWidth="1"/>
    <col min="8454" max="8454" width="6.44140625" style="69" customWidth="1"/>
    <col min="8455" max="8456" width="7.44140625" style="69" customWidth="1"/>
    <col min="8457" max="8457" width="6.33203125" style="69" customWidth="1"/>
    <col min="8458" max="8458" width="7.6640625" style="69" customWidth="1"/>
    <col min="8459" max="8459" width="7.33203125" style="69" customWidth="1"/>
    <col min="8460" max="8460" width="7.5546875" style="69" customWidth="1"/>
    <col min="8461" max="8461" width="8.33203125" style="69" customWidth="1"/>
    <col min="8462" max="8462" width="8.44140625" style="69" customWidth="1"/>
    <col min="8463" max="8463" width="7.33203125" style="69" customWidth="1"/>
    <col min="8464" max="8465" width="9.109375" style="69" customWidth="1"/>
    <col min="8466" max="8466" width="8" style="69" customWidth="1"/>
    <col min="8467" max="8468" width="9.109375" style="69" customWidth="1"/>
    <col min="8469" max="8469" width="8" style="69" customWidth="1"/>
    <col min="8470" max="8470" width="9" style="69" customWidth="1"/>
    <col min="8471" max="8471" width="9.33203125" style="69" customWidth="1"/>
    <col min="8472" max="8472" width="6.88671875" style="69" customWidth="1"/>
    <col min="8473" max="8697" width="8.88671875" style="69"/>
    <col min="8698" max="8698" width="19.33203125" style="69" customWidth="1"/>
    <col min="8699" max="8699" width="9.6640625" style="69" customWidth="1"/>
    <col min="8700" max="8700" width="9.44140625" style="69" customWidth="1"/>
    <col min="8701" max="8701" width="8.6640625" style="69" customWidth="1"/>
    <col min="8702" max="8703" width="9.44140625" style="69" customWidth="1"/>
    <col min="8704" max="8704" width="7.6640625" style="69" customWidth="1"/>
    <col min="8705" max="8705" width="8.88671875" style="69" customWidth="1"/>
    <col min="8706" max="8706" width="8.6640625" style="69" customWidth="1"/>
    <col min="8707" max="8707" width="7.6640625" style="69" customWidth="1"/>
    <col min="8708" max="8709" width="8.109375" style="69" customWidth="1"/>
    <col min="8710" max="8710" width="6.44140625" style="69" customWidth="1"/>
    <col min="8711" max="8712" width="7.44140625" style="69" customWidth="1"/>
    <col min="8713" max="8713" width="6.33203125" style="69" customWidth="1"/>
    <col min="8714" max="8714" width="7.6640625" style="69" customWidth="1"/>
    <col min="8715" max="8715" width="7.33203125" style="69" customWidth="1"/>
    <col min="8716" max="8716" width="7.5546875" style="69" customWidth="1"/>
    <col min="8717" max="8717" width="8.33203125" style="69" customWidth="1"/>
    <col min="8718" max="8718" width="8.44140625" style="69" customWidth="1"/>
    <col min="8719" max="8719" width="7.33203125" style="69" customWidth="1"/>
    <col min="8720" max="8721" width="9.109375" style="69" customWidth="1"/>
    <col min="8722" max="8722" width="8" style="69" customWidth="1"/>
    <col min="8723" max="8724" width="9.109375" style="69" customWidth="1"/>
    <col min="8725" max="8725" width="8" style="69" customWidth="1"/>
    <col min="8726" max="8726" width="9" style="69" customWidth="1"/>
    <col min="8727" max="8727" width="9.33203125" style="69" customWidth="1"/>
    <col min="8728" max="8728" width="6.88671875" style="69" customWidth="1"/>
    <col min="8729" max="8953" width="8.88671875" style="69"/>
    <col min="8954" max="8954" width="19.33203125" style="69" customWidth="1"/>
    <col min="8955" max="8955" width="9.6640625" style="69" customWidth="1"/>
    <col min="8956" max="8956" width="9.44140625" style="69" customWidth="1"/>
    <col min="8957" max="8957" width="8.6640625" style="69" customWidth="1"/>
    <col min="8958" max="8959" width="9.44140625" style="69" customWidth="1"/>
    <col min="8960" max="8960" width="7.6640625" style="69" customWidth="1"/>
    <col min="8961" max="8961" width="8.88671875" style="69" customWidth="1"/>
    <col min="8962" max="8962" width="8.6640625" style="69" customWidth="1"/>
    <col min="8963" max="8963" width="7.6640625" style="69" customWidth="1"/>
    <col min="8964" max="8965" width="8.109375" style="69" customWidth="1"/>
    <col min="8966" max="8966" width="6.44140625" style="69" customWidth="1"/>
    <col min="8967" max="8968" width="7.44140625" style="69" customWidth="1"/>
    <col min="8969" max="8969" width="6.33203125" style="69" customWidth="1"/>
    <col min="8970" max="8970" width="7.6640625" style="69" customWidth="1"/>
    <col min="8971" max="8971" width="7.33203125" style="69" customWidth="1"/>
    <col min="8972" max="8972" width="7.5546875" style="69" customWidth="1"/>
    <col min="8973" max="8973" width="8.33203125" style="69" customWidth="1"/>
    <col min="8974" max="8974" width="8.44140625" style="69" customWidth="1"/>
    <col min="8975" max="8975" width="7.33203125" style="69" customWidth="1"/>
    <col min="8976" max="8977" width="9.109375" style="69" customWidth="1"/>
    <col min="8978" max="8978" width="8" style="69" customWidth="1"/>
    <col min="8979" max="8980" width="9.109375" style="69" customWidth="1"/>
    <col min="8981" max="8981" width="8" style="69" customWidth="1"/>
    <col min="8982" max="8982" width="9" style="69" customWidth="1"/>
    <col min="8983" max="8983" width="9.33203125" style="69" customWidth="1"/>
    <col min="8984" max="8984" width="6.88671875" style="69" customWidth="1"/>
    <col min="8985" max="9209" width="8.88671875" style="69"/>
    <col min="9210" max="9210" width="19.33203125" style="69" customWidth="1"/>
    <col min="9211" max="9211" width="9.6640625" style="69" customWidth="1"/>
    <col min="9212" max="9212" width="9.44140625" style="69" customWidth="1"/>
    <col min="9213" max="9213" width="8.6640625" style="69" customWidth="1"/>
    <col min="9214" max="9215" width="9.44140625" style="69" customWidth="1"/>
    <col min="9216" max="9216" width="7.6640625" style="69" customWidth="1"/>
    <col min="9217" max="9217" width="8.88671875" style="69" customWidth="1"/>
    <col min="9218" max="9218" width="8.6640625" style="69" customWidth="1"/>
    <col min="9219" max="9219" width="7.6640625" style="69" customWidth="1"/>
    <col min="9220" max="9221" width="8.109375" style="69" customWidth="1"/>
    <col min="9222" max="9222" width="6.44140625" style="69" customWidth="1"/>
    <col min="9223" max="9224" width="7.44140625" style="69" customWidth="1"/>
    <col min="9225" max="9225" width="6.33203125" style="69" customWidth="1"/>
    <col min="9226" max="9226" width="7.6640625" style="69" customWidth="1"/>
    <col min="9227" max="9227" width="7.33203125" style="69" customWidth="1"/>
    <col min="9228" max="9228" width="7.5546875" style="69" customWidth="1"/>
    <col min="9229" max="9229" width="8.33203125" style="69" customWidth="1"/>
    <col min="9230" max="9230" width="8.44140625" style="69" customWidth="1"/>
    <col min="9231" max="9231" width="7.33203125" style="69" customWidth="1"/>
    <col min="9232" max="9233" width="9.109375" style="69" customWidth="1"/>
    <col min="9234" max="9234" width="8" style="69" customWidth="1"/>
    <col min="9235" max="9236" width="9.109375" style="69" customWidth="1"/>
    <col min="9237" max="9237" width="8" style="69" customWidth="1"/>
    <col min="9238" max="9238" width="9" style="69" customWidth="1"/>
    <col min="9239" max="9239" width="9.33203125" style="69" customWidth="1"/>
    <col min="9240" max="9240" width="6.88671875" style="69" customWidth="1"/>
    <col min="9241" max="9465" width="8.88671875" style="69"/>
    <col min="9466" max="9466" width="19.33203125" style="69" customWidth="1"/>
    <col min="9467" max="9467" width="9.6640625" style="69" customWidth="1"/>
    <col min="9468" max="9468" width="9.44140625" style="69" customWidth="1"/>
    <col min="9469" max="9469" width="8.6640625" style="69" customWidth="1"/>
    <col min="9470" max="9471" width="9.44140625" style="69" customWidth="1"/>
    <col min="9472" max="9472" width="7.6640625" style="69" customWidth="1"/>
    <col min="9473" max="9473" width="8.88671875" style="69" customWidth="1"/>
    <col min="9474" max="9474" width="8.6640625" style="69" customWidth="1"/>
    <col min="9475" max="9475" width="7.6640625" style="69" customWidth="1"/>
    <col min="9476" max="9477" width="8.109375" style="69" customWidth="1"/>
    <col min="9478" max="9478" width="6.44140625" style="69" customWidth="1"/>
    <col min="9479" max="9480" width="7.44140625" style="69" customWidth="1"/>
    <col min="9481" max="9481" width="6.33203125" style="69" customWidth="1"/>
    <col min="9482" max="9482" width="7.6640625" style="69" customWidth="1"/>
    <col min="9483" max="9483" width="7.33203125" style="69" customWidth="1"/>
    <col min="9484" max="9484" width="7.5546875" style="69" customWidth="1"/>
    <col min="9485" max="9485" width="8.33203125" style="69" customWidth="1"/>
    <col min="9486" max="9486" width="8.44140625" style="69" customWidth="1"/>
    <col min="9487" max="9487" width="7.33203125" style="69" customWidth="1"/>
    <col min="9488" max="9489" width="9.109375" style="69" customWidth="1"/>
    <col min="9490" max="9490" width="8" style="69" customWidth="1"/>
    <col min="9491" max="9492" width="9.109375" style="69" customWidth="1"/>
    <col min="9493" max="9493" width="8" style="69" customWidth="1"/>
    <col min="9494" max="9494" width="9" style="69" customWidth="1"/>
    <col min="9495" max="9495" width="9.33203125" style="69" customWidth="1"/>
    <col min="9496" max="9496" width="6.88671875" style="69" customWidth="1"/>
    <col min="9497" max="9721" width="8.88671875" style="69"/>
    <col min="9722" max="9722" width="19.33203125" style="69" customWidth="1"/>
    <col min="9723" max="9723" width="9.6640625" style="69" customWidth="1"/>
    <col min="9724" max="9724" width="9.44140625" style="69" customWidth="1"/>
    <col min="9725" max="9725" width="8.6640625" style="69" customWidth="1"/>
    <col min="9726" max="9727" width="9.44140625" style="69" customWidth="1"/>
    <col min="9728" max="9728" width="7.6640625" style="69" customWidth="1"/>
    <col min="9729" max="9729" width="8.88671875" style="69" customWidth="1"/>
    <col min="9730" max="9730" width="8.6640625" style="69" customWidth="1"/>
    <col min="9731" max="9731" width="7.6640625" style="69" customWidth="1"/>
    <col min="9732" max="9733" width="8.109375" style="69" customWidth="1"/>
    <col min="9734" max="9734" width="6.44140625" style="69" customWidth="1"/>
    <col min="9735" max="9736" width="7.44140625" style="69" customWidth="1"/>
    <col min="9737" max="9737" width="6.33203125" style="69" customWidth="1"/>
    <col min="9738" max="9738" width="7.6640625" style="69" customWidth="1"/>
    <col min="9739" max="9739" width="7.33203125" style="69" customWidth="1"/>
    <col min="9740" max="9740" width="7.5546875" style="69" customWidth="1"/>
    <col min="9741" max="9741" width="8.33203125" style="69" customWidth="1"/>
    <col min="9742" max="9742" width="8.44140625" style="69" customWidth="1"/>
    <col min="9743" max="9743" width="7.33203125" style="69" customWidth="1"/>
    <col min="9744" max="9745" width="9.109375" style="69" customWidth="1"/>
    <col min="9746" max="9746" width="8" style="69" customWidth="1"/>
    <col min="9747" max="9748" width="9.109375" style="69" customWidth="1"/>
    <col min="9749" max="9749" width="8" style="69" customWidth="1"/>
    <col min="9750" max="9750" width="9" style="69" customWidth="1"/>
    <col min="9751" max="9751" width="9.33203125" style="69" customWidth="1"/>
    <col min="9752" max="9752" width="6.88671875" style="69" customWidth="1"/>
    <col min="9753" max="9977" width="8.88671875" style="69"/>
    <col min="9978" max="9978" width="19.33203125" style="69" customWidth="1"/>
    <col min="9979" max="9979" width="9.6640625" style="69" customWidth="1"/>
    <col min="9980" max="9980" width="9.44140625" style="69" customWidth="1"/>
    <col min="9981" max="9981" width="8.6640625" style="69" customWidth="1"/>
    <col min="9982" max="9983" width="9.44140625" style="69" customWidth="1"/>
    <col min="9984" max="9984" width="7.6640625" style="69" customWidth="1"/>
    <col min="9985" max="9985" width="8.88671875" style="69" customWidth="1"/>
    <col min="9986" max="9986" width="8.6640625" style="69" customWidth="1"/>
    <col min="9987" max="9987" width="7.6640625" style="69" customWidth="1"/>
    <col min="9988" max="9989" width="8.109375" style="69" customWidth="1"/>
    <col min="9990" max="9990" width="6.44140625" style="69" customWidth="1"/>
    <col min="9991" max="9992" width="7.44140625" style="69" customWidth="1"/>
    <col min="9993" max="9993" width="6.33203125" style="69" customWidth="1"/>
    <col min="9994" max="9994" width="7.6640625" style="69" customWidth="1"/>
    <col min="9995" max="9995" width="7.33203125" style="69" customWidth="1"/>
    <col min="9996" max="9996" width="7.5546875" style="69" customWidth="1"/>
    <col min="9997" max="9997" width="8.33203125" style="69" customWidth="1"/>
    <col min="9998" max="9998" width="8.44140625" style="69" customWidth="1"/>
    <col min="9999" max="9999" width="7.33203125" style="69" customWidth="1"/>
    <col min="10000" max="10001" width="9.109375" style="69" customWidth="1"/>
    <col min="10002" max="10002" width="8" style="69" customWidth="1"/>
    <col min="10003" max="10004" width="9.109375" style="69" customWidth="1"/>
    <col min="10005" max="10005" width="8" style="69" customWidth="1"/>
    <col min="10006" max="10006" width="9" style="69" customWidth="1"/>
    <col min="10007" max="10007" width="9.33203125" style="69" customWidth="1"/>
    <col min="10008" max="10008" width="6.88671875" style="69" customWidth="1"/>
    <col min="10009" max="10233" width="8.88671875" style="69"/>
    <col min="10234" max="10234" width="19.33203125" style="69" customWidth="1"/>
    <col min="10235" max="10235" width="9.6640625" style="69" customWidth="1"/>
    <col min="10236" max="10236" width="9.44140625" style="69" customWidth="1"/>
    <col min="10237" max="10237" width="8.6640625" style="69" customWidth="1"/>
    <col min="10238" max="10239" width="9.44140625" style="69" customWidth="1"/>
    <col min="10240" max="10240" width="7.6640625" style="69" customWidth="1"/>
    <col min="10241" max="10241" width="8.88671875" style="69" customWidth="1"/>
    <col min="10242" max="10242" width="8.6640625" style="69" customWidth="1"/>
    <col min="10243" max="10243" width="7.6640625" style="69" customWidth="1"/>
    <col min="10244" max="10245" width="8.109375" style="69" customWidth="1"/>
    <col min="10246" max="10246" width="6.44140625" style="69" customWidth="1"/>
    <col min="10247" max="10248" width="7.44140625" style="69" customWidth="1"/>
    <col min="10249" max="10249" width="6.33203125" style="69" customWidth="1"/>
    <col min="10250" max="10250" width="7.6640625" style="69" customWidth="1"/>
    <col min="10251" max="10251" width="7.33203125" style="69" customWidth="1"/>
    <col min="10252" max="10252" width="7.5546875" style="69" customWidth="1"/>
    <col min="10253" max="10253" width="8.33203125" style="69" customWidth="1"/>
    <col min="10254" max="10254" width="8.44140625" style="69" customWidth="1"/>
    <col min="10255" max="10255" width="7.33203125" style="69" customWidth="1"/>
    <col min="10256" max="10257" width="9.109375" style="69" customWidth="1"/>
    <col min="10258" max="10258" width="8" style="69" customWidth="1"/>
    <col min="10259" max="10260" width="9.109375" style="69" customWidth="1"/>
    <col min="10261" max="10261" width="8" style="69" customWidth="1"/>
    <col min="10262" max="10262" width="9" style="69" customWidth="1"/>
    <col min="10263" max="10263" width="9.33203125" style="69" customWidth="1"/>
    <col min="10264" max="10264" width="6.88671875" style="69" customWidth="1"/>
    <col min="10265" max="10489" width="8.88671875" style="69"/>
    <col min="10490" max="10490" width="19.33203125" style="69" customWidth="1"/>
    <col min="10491" max="10491" width="9.6640625" style="69" customWidth="1"/>
    <col min="10492" max="10492" width="9.44140625" style="69" customWidth="1"/>
    <col min="10493" max="10493" width="8.6640625" style="69" customWidth="1"/>
    <col min="10494" max="10495" width="9.44140625" style="69" customWidth="1"/>
    <col min="10496" max="10496" width="7.6640625" style="69" customWidth="1"/>
    <col min="10497" max="10497" width="8.88671875" style="69" customWidth="1"/>
    <col min="10498" max="10498" width="8.6640625" style="69" customWidth="1"/>
    <col min="10499" max="10499" width="7.6640625" style="69" customWidth="1"/>
    <col min="10500" max="10501" width="8.109375" style="69" customWidth="1"/>
    <col min="10502" max="10502" width="6.44140625" style="69" customWidth="1"/>
    <col min="10503" max="10504" width="7.44140625" style="69" customWidth="1"/>
    <col min="10505" max="10505" width="6.33203125" style="69" customWidth="1"/>
    <col min="10506" max="10506" width="7.6640625" style="69" customWidth="1"/>
    <col min="10507" max="10507" width="7.33203125" style="69" customWidth="1"/>
    <col min="10508" max="10508" width="7.5546875" style="69" customWidth="1"/>
    <col min="10509" max="10509" width="8.33203125" style="69" customWidth="1"/>
    <col min="10510" max="10510" width="8.44140625" style="69" customWidth="1"/>
    <col min="10511" max="10511" width="7.33203125" style="69" customWidth="1"/>
    <col min="10512" max="10513" width="9.109375" style="69" customWidth="1"/>
    <col min="10514" max="10514" width="8" style="69" customWidth="1"/>
    <col min="10515" max="10516" width="9.109375" style="69" customWidth="1"/>
    <col min="10517" max="10517" width="8" style="69" customWidth="1"/>
    <col min="10518" max="10518" width="9" style="69" customWidth="1"/>
    <col min="10519" max="10519" width="9.33203125" style="69" customWidth="1"/>
    <col min="10520" max="10520" width="6.88671875" style="69" customWidth="1"/>
    <col min="10521" max="10745" width="8.88671875" style="69"/>
    <col min="10746" max="10746" width="19.33203125" style="69" customWidth="1"/>
    <col min="10747" max="10747" width="9.6640625" style="69" customWidth="1"/>
    <col min="10748" max="10748" width="9.44140625" style="69" customWidth="1"/>
    <col min="10749" max="10749" width="8.6640625" style="69" customWidth="1"/>
    <col min="10750" max="10751" width="9.44140625" style="69" customWidth="1"/>
    <col min="10752" max="10752" width="7.6640625" style="69" customWidth="1"/>
    <col min="10753" max="10753" width="8.88671875" style="69" customWidth="1"/>
    <col min="10754" max="10754" width="8.6640625" style="69" customWidth="1"/>
    <col min="10755" max="10755" width="7.6640625" style="69" customWidth="1"/>
    <col min="10756" max="10757" width="8.109375" style="69" customWidth="1"/>
    <col min="10758" max="10758" width="6.44140625" style="69" customWidth="1"/>
    <col min="10759" max="10760" width="7.44140625" style="69" customWidth="1"/>
    <col min="10761" max="10761" width="6.33203125" style="69" customWidth="1"/>
    <col min="10762" max="10762" width="7.6640625" style="69" customWidth="1"/>
    <col min="10763" max="10763" width="7.33203125" style="69" customWidth="1"/>
    <col min="10764" max="10764" width="7.5546875" style="69" customWidth="1"/>
    <col min="10765" max="10765" width="8.33203125" style="69" customWidth="1"/>
    <col min="10766" max="10766" width="8.44140625" style="69" customWidth="1"/>
    <col min="10767" max="10767" width="7.33203125" style="69" customWidth="1"/>
    <col min="10768" max="10769" width="9.109375" style="69" customWidth="1"/>
    <col min="10770" max="10770" width="8" style="69" customWidth="1"/>
    <col min="10771" max="10772" width="9.109375" style="69" customWidth="1"/>
    <col min="10773" max="10773" width="8" style="69" customWidth="1"/>
    <col min="10774" max="10774" width="9" style="69" customWidth="1"/>
    <col min="10775" max="10775" width="9.33203125" style="69" customWidth="1"/>
    <col min="10776" max="10776" width="6.88671875" style="69" customWidth="1"/>
    <col min="10777" max="11001" width="8.88671875" style="69"/>
    <col min="11002" max="11002" width="19.33203125" style="69" customWidth="1"/>
    <col min="11003" max="11003" width="9.6640625" style="69" customWidth="1"/>
    <col min="11004" max="11004" width="9.44140625" style="69" customWidth="1"/>
    <col min="11005" max="11005" width="8.6640625" style="69" customWidth="1"/>
    <col min="11006" max="11007" width="9.44140625" style="69" customWidth="1"/>
    <col min="11008" max="11008" width="7.6640625" style="69" customWidth="1"/>
    <col min="11009" max="11009" width="8.88671875" style="69" customWidth="1"/>
    <col min="11010" max="11010" width="8.6640625" style="69" customWidth="1"/>
    <col min="11011" max="11011" width="7.6640625" style="69" customWidth="1"/>
    <col min="11012" max="11013" width="8.109375" style="69" customWidth="1"/>
    <col min="11014" max="11014" width="6.44140625" style="69" customWidth="1"/>
    <col min="11015" max="11016" width="7.44140625" style="69" customWidth="1"/>
    <col min="11017" max="11017" width="6.33203125" style="69" customWidth="1"/>
    <col min="11018" max="11018" width="7.6640625" style="69" customWidth="1"/>
    <col min="11019" max="11019" width="7.33203125" style="69" customWidth="1"/>
    <col min="11020" max="11020" width="7.5546875" style="69" customWidth="1"/>
    <col min="11021" max="11021" width="8.33203125" style="69" customWidth="1"/>
    <col min="11022" max="11022" width="8.44140625" style="69" customWidth="1"/>
    <col min="11023" max="11023" width="7.33203125" style="69" customWidth="1"/>
    <col min="11024" max="11025" width="9.109375" style="69" customWidth="1"/>
    <col min="11026" max="11026" width="8" style="69" customWidth="1"/>
    <col min="11027" max="11028" width="9.109375" style="69" customWidth="1"/>
    <col min="11029" max="11029" width="8" style="69" customWidth="1"/>
    <col min="11030" max="11030" width="9" style="69" customWidth="1"/>
    <col min="11031" max="11031" width="9.33203125" style="69" customWidth="1"/>
    <col min="11032" max="11032" width="6.88671875" style="69" customWidth="1"/>
    <col min="11033" max="11257" width="8.88671875" style="69"/>
    <col min="11258" max="11258" width="19.33203125" style="69" customWidth="1"/>
    <col min="11259" max="11259" width="9.6640625" style="69" customWidth="1"/>
    <col min="11260" max="11260" width="9.44140625" style="69" customWidth="1"/>
    <col min="11261" max="11261" width="8.6640625" style="69" customWidth="1"/>
    <col min="11262" max="11263" width="9.44140625" style="69" customWidth="1"/>
    <col min="11264" max="11264" width="7.6640625" style="69" customWidth="1"/>
    <col min="11265" max="11265" width="8.88671875" style="69" customWidth="1"/>
    <col min="11266" max="11266" width="8.6640625" style="69" customWidth="1"/>
    <col min="11267" max="11267" width="7.6640625" style="69" customWidth="1"/>
    <col min="11268" max="11269" width="8.109375" style="69" customWidth="1"/>
    <col min="11270" max="11270" width="6.44140625" style="69" customWidth="1"/>
    <col min="11271" max="11272" width="7.44140625" style="69" customWidth="1"/>
    <col min="11273" max="11273" width="6.33203125" style="69" customWidth="1"/>
    <col min="11274" max="11274" width="7.6640625" style="69" customWidth="1"/>
    <col min="11275" max="11275" width="7.33203125" style="69" customWidth="1"/>
    <col min="11276" max="11276" width="7.5546875" style="69" customWidth="1"/>
    <col min="11277" max="11277" width="8.33203125" style="69" customWidth="1"/>
    <col min="11278" max="11278" width="8.44140625" style="69" customWidth="1"/>
    <col min="11279" max="11279" width="7.33203125" style="69" customWidth="1"/>
    <col min="11280" max="11281" width="9.109375" style="69" customWidth="1"/>
    <col min="11282" max="11282" width="8" style="69" customWidth="1"/>
    <col min="11283" max="11284" width="9.109375" style="69" customWidth="1"/>
    <col min="11285" max="11285" width="8" style="69" customWidth="1"/>
    <col min="11286" max="11286" width="9" style="69" customWidth="1"/>
    <col min="11287" max="11287" width="9.33203125" style="69" customWidth="1"/>
    <col min="11288" max="11288" width="6.88671875" style="69" customWidth="1"/>
    <col min="11289" max="11513" width="8.88671875" style="69"/>
    <col min="11514" max="11514" width="19.33203125" style="69" customWidth="1"/>
    <col min="11515" max="11515" width="9.6640625" style="69" customWidth="1"/>
    <col min="11516" max="11516" width="9.44140625" style="69" customWidth="1"/>
    <col min="11517" max="11517" width="8.6640625" style="69" customWidth="1"/>
    <col min="11518" max="11519" width="9.44140625" style="69" customWidth="1"/>
    <col min="11520" max="11520" width="7.6640625" style="69" customWidth="1"/>
    <col min="11521" max="11521" width="8.88671875" style="69" customWidth="1"/>
    <col min="11522" max="11522" width="8.6640625" style="69" customWidth="1"/>
    <col min="11523" max="11523" width="7.6640625" style="69" customWidth="1"/>
    <col min="11524" max="11525" width="8.109375" style="69" customWidth="1"/>
    <col min="11526" max="11526" width="6.44140625" style="69" customWidth="1"/>
    <col min="11527" max="11528" width="7.44140625" style="69" customWidth="1"/>
    <col min="11529" max="11529" width="6.33203125" style="69" customWidth="1"/>
    <col min="11530" max="11530" width="7.6640625" style="69" customWidth="1"/>
    <col min="11531" max="11531" width="7.33203125" style="69" customWidth="1"/>
    <col min="11532" max="11532" width="7.5546875" style="69" customWidth="1"/>
    <col min="11533" max="11533" width="8.33203125" style="69" customWidth="1"/>
    <col min="11534" max="11534" width="8.44140625" style="69" customWidth="1"/>
    <col min="11535" max="11535" width="7.33203125" style="69" customWidth="1"/>
    <col min="11536" max="11537" width="9.109375" style="69" customWidth="1"/>
    <col min="11538" max="11538" width="8" style="69" customWidth="1"/>
    <col min="11539" max="11540" width="9.109375" style="69" customWidth="1"/>
    <col min="11541" max="11541" width="8" style="69" customWidth="1"/>
    <col min="11542" max="11542" width="9" style="69" customWidth="1"/>
    <col min="11543" max="11543" width="9.33203125" style="69" customWidth="1"/>
    <col min="11544" max="11544" width="6.88671875" style="69" customWidth="1"/>
    <col min="11545" max="11769" width="8.88671875" style="69"/>
    <col min="11770" max="11770" width="19.33203125" style="69" customWidth="1"/>
    <col min="11771" max="11771" width="9.6640625" style="69" customWidth="1"/>
    <col min="11772" max="11772" width="9.44140625" style="69" customWidth="1"/>
    <col min="11773" max="11773" width="8.6640625" style="69" customWidth="1"/>
    <col min="11774" max="11775" width="9.44140625" style="69" customWidth="1"/>
    <col min="11776" max="11776" width="7.6640625" style="69" customWidth="1"/>
    <col min="11777" max="11777" width="8.88671875" style="69" customWidth="1"/>
    <col min="11778" max="11778" width="8.6640625" style="69" customWidth="1"/>
    <col min="11779" max="11779" width="7.6640625" style="69" customWidth="1"/>
    <col min="11780" max="11781" width="8.109375" style="69" customWidth="1"/>
    <col min="11782" max="11782" width="6.44140625" style="69" customWidth="1"/>
    <col min="11783" max="11784" width="7.44140625" style="69" customWidth="1"/>
    <col min="11785" max="11785" width="6.33203125" style="69" customWidth="1"/>
    <col min="11786" max="11786" width="7.6640625" style="69" customWidth="1"/>
    <col min="11787" max="11787" width="7.33203125" style="69" customWidth="1"/>
    <col min="11788" max="11788" width="7.5546875" style="69" customWidth="1"/>
    <col min="11789" max="11789" width="8.33203125" style="69" customWidth="1"/>
    <col min="11790" max="11790" width="8.44140625" style="69" customWidth="1"/>
    <col min="11791" max="11791" width="7.33203125" style="69" customWidth="1"/>
    <col min="11792" max="11793" width="9.109375" style="69" customWidth="1"/>
    <col min="11794" max="11794" width="8" style="69" customWidth="1"/>
    <col min="11795" max="11796" width="9.109375" style="69" customWidth="1"/>
    <col min="11797" max="11797" width="8" style="69" customWidth="1"/>
    <col min="11798" max="11798" width="9" style="69" customWidth="1"/>
    <col min="11799" max="11799" width="9.33203125" style="69" customWidth="1"/>
    <col min="11800" max="11800" width="6.88671875" style="69" customWidth="1"/>
    <col min="11801" max="12025" width="8.88671875" style="69"/>
    <col min="12026" max="12026" width="19.33203125" style="69" customWidth="1"/>
    <col min="12027" max="12027" width="9.6640625" style="69" customWidth="1"/>
    <col min="12028" max="12028" width="9.44140625" style="69" customWidth="1"/>
    <col min="12029" max="12029" width="8.6640625" style="69" customWidth="1"/>
    <col min="12030" max="12031" width="9.44140625" style="69" customWidth="1"/>
    <col min="12032" max="12032" width="7.6640625" style="69" customWidth="1"/>
    <col min="12033" max="12033" width="8.88671875" style="69" customWidth="1"/>
    <col min="12034" max="12034" width="8.6640625" style="69" customWidth="1"/>
    <col min="12035" max="12035" width="7.6640625" style="69" customWidth="1"/>
    <col min="12036" max="12037" width="8.109375" style="69" customWidth="1"/>
    <col min="12038" max="12038" width="6.44140625" style="69" customWidth="1"/>
    <col min="12039" max="12040" width="7.44140625" style="69" customWidth="1"/>
    <col min="12041" max="12041" width="6.33203125" style="69" customWidth="1"/>
    <col min="12042" max="12042" width="7.6640625" style="69" customWidth="1"/>
    <col min="12043" max="12043" width="7.33203125" style="69" customWidth="1"/>
    <col min="12044" max="12044" width="7.5546875" style="69" customWidth="1"/>
    <col min="12045" max="12045" width="8.33203125" style="69" customWidth="1"/>
    <col min="12046" max="12046" width="8.44140625" style="69" customWidth="1"/>
    <col min="12047" max="12047" width="7.33203125" style="69" customWidth="1"/>
    <col min="12048" max="12049" width="9.109375" style="69" customWidth="1"/>
    <col min="12050" max="12050" width="8" style="69" customWidth="1"/>
    <col min="12051" max="12052" width="9.109375" style="69" customWidth="1"/>
    <col min="12053" max="12053" width="8" style="69" customWidth="1"/>
    <col min="12054" max="12054" width="9" style="69" customWidth="1"/>
    <col min="12055" max="12055" width="9.33203125" style="69" customWidth="1"/>
    <col min="12056" max="12056" width="6.88671875" style="69" customWidth="1"/>
    <col min="12057" max="12281" width="8.88671875" style="69"/>
    <col min="12282" max="12282" width="19.33203125" style="69" customWidth="1"/>
    <col min="12283" max="12283" width="9.6640625" style="69" customWidth="1"/>
    <col min="12284" max="12284" width="9.44140625" style="69" customWidth="1"/>
    <col min="12285" max="12285" width="8.6640625" style="69" customWidth="1"/>
    <col min="12286" max="12287" width="9.44140625" style="69" customWidth="1"/>
    <col min="12288" max="12288" width="7.6640625" style="69" customWidth="1"/>
    <col min="12289" max="12289" width="8.88671875" style="69" customWidth="1"/>
    <col min="12290" max="12290" width="8.6640625" style="69" customWidth="1"/>
    <col min="12291" max="12291" width="7.6640625" style="69" customWidth="1"/>
    <col min="12292" max="12293" width="8.109375" style="69" customWidth="1"/>
    <col min="12294" max="12294" width="6.44140625" style="69" customWidth="1"/>
    <col min="12295" max="12296" width="7.44140625" style="69" customWidth="1"/>
    <col min="12297" max="12297" width="6.33203125" style="69" customWidth="1"/>
    <col min="12298" max="12298" width="7.6640625" style="69" customWidth="1"/>
    <col min="12299" max="12299" width="7.33203125" style="69" customWidth="1"/>
    <col min="12300" max="12300" width="7.5546875" style="69" customWidth="1"/>
    <col min="12301" max="12301" width="8.33203125" style="69" customWidth="1"/>
    <col min="12302" max="12302" width="8.44140625" style="69" customWidth="1"/>
    <col min="12303" max="12303" width="7.33203125" style="69" customWidth="1"/>
    <col min="12304" max="12305" width="9.109375" style="69" customWidth="1"/>
    <col min="12306" max="12306" width="8" style="69" customWidth="1"/>
    <col min="12307" max="12308" width="9.109375" style="69" customWidth="1"/>
    <col min="12309" max="12309" width="8" style="69" customWidth="1"/>
    <col min="12310" max="12310" width="9" style="69" customWidth="1"/>
    <col min="12311" max="12311" width="9.33203125" style="69" customWidth="1"/>
    <col min="12312" max="12312" width="6.88671875" style="69" customWidth="1"/>
    <col min="12313" max="12537" width="8.88671875" style="69"/>
    <col min="12538" max="12538" width="19.33203125" style="69" customWidth="1"/>
    <col min="12539" max="12539" width="9.6640625" style="69" customWidth="1"/>
    <col min="12540" max="12540" width="9.44140625" style="69" customWidth="1"/>
    <col min="12541" max="12541" width="8.6640625" style="69" customWidth="1"/>
    <col min="12542" max="12543" width="9.44140625" style="69" customWidth="1"/>
    <col min="12544" max="12544" width="7.6640625" style="69" customWidth="1"/>
    <col min="12545" max="12545" width="8.88671875" style="69" customWidth="1"/>
    <col min="12546" max="12546" width="8.6640625" style="69" customWidth="1"/>
    <col min="12547" max="12547" width="7.6640625" style="69" customWidth="1"/>
    <col min="12548" max="12549" width="8.109375" style="69" customWidth="1"/>
    <col min="12550" max="12550" width="6.44140625" style="69" customWidth="1"/>
    <col min="12551" max="12552" width="7.44140625" style="69" customWidth="1"/>
    <col min="12553" max="12553" width="6.33203125" style="69" customWidth="1"/>
    <col min="12554" max="12554" width="7.6640625" style="69" customWidth="1"/>
    <col min="12555" max="12555" width="7.33203125" style="69" customWidth="1"/>
    <col min="12556" max="12556" width="7.5546875" style="69" customWidth="1"/>
    <col min="12557" max="12557" width="8.33203125" style="69" customWidth="1"/>
    <col min="12558" max="12558" width="8.44140625" style="69" customWidth="1"/>
    <col min="12559" max="12559" width="7.33203125" style="69" customWidth="1"/>
    <col min="12560" max="12561" width="9.109375" style="69" customWidth="1"/>
    <col min="12562" max="12562" width="8" style="69" customWidth="1"/>
    <col min="12563" max="12564" width="9.109375" style="69" customWidth="1"/>
    <col min="12565" max="12565" width="8" style="69" customWidth="1"/>
    <col min="12566" max="12566" width="9" style="69" customWidth="1"/>
    <col min="12567" max="12567" width="9.33203125" style="69" customWidth="1"/>
    <col min="12568" max="12568" width="6.88671875" style="69" customWidth="1"/>
    <col min="12569" max="12793" width="8.88671875" style="69"/>
    <col min="12794" max="12794" width="19.33203125" style="69" customWidth="1"/>
    <col min="12795" max="12795" width="9.6640625" style="69" customWidth="1"/>
    <col min="12796" max="12796" width="9.44140625" style="69" customWidth="1"/>
    <col min="12797" max="12797" width="8.6640625" style="69" customWidth="1"/>
    <col min="12798" max="12799" width="9.44140625" style="69" customWidth="1"/>
    <col min="12800" max="12800" width="7.6640625" style="69" customWidth="1"/>
    <col min="12801" max="12801" width="8.88671875" style="69" customWidth="1"/>
    <col min="12802" max="12802" width="8.6640625" style="69" customWidth="1"/>
    <col min="12803" max="12803" width="7.6640625" style="69" customWidth="1"/>
    <col min="12804" max="12805" width="8.109375" style="69" customWidth="1"/>
    <col min="12806" max="12806" width="6.44140625" style="69" customWidth="1"/>
    <col min="12807" max="12808" width="7.44140625" style="69" customWidth="1"/>
    <col min="12809" max="12809" width="6.33203125" style="69" customWidth="1"/>
    <col min="12810" max="12810" width="7.6640625" style="69" customWidth="1"/>
    <col min="12811" max="12811" width="7.33203125" style="69" customWidth="1"/>
    <col min="12812" max="12812" width="7.5546875" style="69" customWidth="1"/>
    <col min="12813" max="12813" width="8.33203125" style="69" customWidth="1"/>
    <col min="12814" max="12814" width="8.44140625" style="69" customWidth="1"/>
    <col min="12815" max="12815" width="7.33203125" style="69" customWidth="1"/>
    <col min="12816" max="12817" width="9.109375" style="69" customWidth="1"/>
    <col min="12818" max="12818" width="8" style="69" customWidth="1"/>
    <col min="12819" max="12820" width="9.109375" style="69" customWidth="1"/>
    <col min="12821" max="12821" width="8" style="69" customWidth="1"/>
    <col min="12822" max="12822" width="9" style="69" customWidth="1"/>
    <col min="12823" max="12823" width="9.33203125" style="69" customWidth="1"/>
    <col min="12824" max="12824" width="6.88671875" style="69" customWidth="1"/>
    <col min="12825" max="13049" width="8.88671875" style="69"/>
    <col min="13050" max="13050" width="19.33203125" style="69" customWidth="1"/>
    <col min="13051" max="13051" width="9.6640625" style="69" customWidth="1"/>
    <col min="13052" max="13052" width="9.44140625" style="69" customWidth="1"/>
    <col min="13053" max="13053" width="8.6640625" style="69" customWidth="1"/>
    <col min="13054" max="13055" width="9.44140625" style="69" customWidth="1"/>
    <col min="13056" max="13056" width="7.6640625" style="69" customWidth="1"/>
    <col min="13057" max="13057" width="8.88671875" style="69" customWidth="1"/>
    <col min="13058" max="13058" width="8.6640625" style="69" customWidth="1"/>
    <col min="13059" max="13059" width="7.6640625" style="69" customWidth="1"/>
    <col min="13060" max="13061" width="8.109375" style="69" customWidth="1"/>
    <col min="13062" max="13062" width="6.44140625" style="69" customWidth="1"/>
    <col min="13063" max="13064" width="7.44140625" style="69" customWidth="1"/>
    <col min="13065" max="13065" width="6.33203125" style="69" customWidth="1"/>
    <col min="13066" max="13066" width="7.6640625" style="69" customWidth="1"/>
    <col min="13067" max="13067" width="7.33203125" style="69" customWidth="1"/>
    <col min="13068" max="13068" width="7.5546875" style="69" customWidth="1"/>
    <col min="13069" max="13069" width="8.33203125" style="69" customWidth="1"/>
    <col min="13070" max="13070" width="8.44140625" style="69" customWidth="1"/>
    <col min="13071" max="13071" width="7.33203125" style="69" customWidth="1"/>
    <col min="13072" max="13073" width="9.109375" style="69" customWidth="1"/>
    <col min="13074" max="13074" width="8" style="69" customWidth="1"/>
    <col min="13075" max="13076" width="9.109375" style="69" customWidth="1"/>
    <col min="13077" max="13077" width="8" style="69" customWidth="1"/>
    <col min="13078" max="13078" width="9" style="69" customWidth="1"/>
    <col min="13079" max="13079" width="9.33203125" style="69" customWidth="1"/>
    <col min="13080" max="13080" width="6.88671875" style="69" customWidth="1"/>
    <col min="13081" max="13305" width="8.88671875" style="69"/>
    <col min="13306" max="13306" width="19.33203125" style="69" customWidth="1"/>
    <col min="13307" max="13307" width="9.6640625" style="69" customWidth="1"/>
    <col min="13308" max="13308" width="9.44140625" style="69" customWidth="1"/>
    <col min="13309" max="13309" width="8.6640625" style="69" customWidth="1"/>
    <col min="13310" max="13311" width="9.44140625" style="69" customWidth="1"/>
    <col min="13312" max="13312" width="7.6640625" style="69" customWidth="1"/>
    <col min="13313" max="13313" width="8.88671875" style="69" customWidth="1"/>
    <col min="13314" max="13314" width="8.6640625" style="69" customWidth="1"/>
    <col min="13315" max="13315" width="7.6640625" style="69" customWidth="1"/>
    <col min="13316" max="13317" width="8.109375" style="69" customWidth="1"/>
    <col min="13318" max="13318" width="6.44140625" style="69" customWidth="1"/>
    <col min="13319" max="13320" width="7.44140625" style="69" customWidth="1"/>
    <col min="13321" max="13321" width="6.33203125" style="69" customWidth="1"/>
    <col min="13322" max="13322" width="7.6640625" style="69" customWidth="1"/>
    <col min="13323" max="13323" width="7.33203125" style="69" customWidth="1"/>
    <col min="13324" max="13324" width="7.5546875" style="69" customWidth="1"/>
    <col min="13325" max="13325" width="8.33203125" style="69" customWidth="1"/>
    <col min="13326" max="13326" width="8.44140625" style="69" customWidth="1"/>
    <col min="13327" max="13327" width="7.33203125" style="69" customWidth="1"/>
    <col min="13328" max="13329" width="9.109375" style="69" customWidth="1"/>
    <col min="13330" max="13330" width="8" style="69" customWidth="1"/>
    <col min="13331" max="13332" width="9.109375" style="69" customWidth="1"/>
    <col min="13333" max="13333" width="8" style="69" customWidth="1"/>
    <col min="13334" max="13334" width="9" style="69" customWidth="1"/>
    <col min="13335" max="13335" width="9.33203125" style="69" customWidth="1"/>
    <col min="13336" max="13336" width="6.88671875" style="69" customWidth="1"/>
    <col min="13337" max="13561" width="8.88671875" style="69"/>
    <col min="13562" max="13562" width="19.33203125" style="69" customWidth="1"/>
    <col min="13563" max="13563" width="9.6640625" style="69" customWidth="1"/>
    <col min="13564" max="13564" width="9.44140625" style="69" customWidth="1"/>
    <col min="13565" max="13565" width="8.6640625" style="69" customWidth="1"/>
    <col min="13566" max="13567" width="9.44140625" style="69" customWidth="1"/>
    <col min="13568" max="13568" width="7.6640625" style="69" customWidth="1"/>
    <col min="13569" max="13569" width="8.88671875" style="69" customWidth="1"/>
    <col min="13570" max="13570" width="8.6640625" style="69" customWidth="1"/>
    <col min="13571" max="13571" width="7.6640625" style="69" customWidth="1"/>
    <col min="13572" max="13573" width="8.109375" style="69" customWidth="1"/>
    <col min="13574" max="13574" width="6.44140625" style="69" customWidth="1"/>
    <col min="13575" max="13576" width="7.44140625" style="69" customWidth="1"/>
    <col min="13577" max="13577" width="6.33203125" style="69" customWidth="1"/>
    <col min="13578" max="13578" width="7.6640625" style="69" customWidth="1"/>
    <col min="13579" max="13579" width="7.33203125" style="69" customWidth="1"/>
    <col min="13580" max="13580" width="7.5546875" style="69" customWidth="1"/>
    <col min="13581" max="13581" width="8.33203125" style="69" customWidth="1"/>
    <col min="13582" max="13582" width="8.44140625" style="69" customWidth="1"/>
    <col min="13583" max="13583" width="7.33203125" style="69" customWidth="1"/>
    <col min="13584" max="13585" width="9.109375" style="69" customWidth="1"/>
    <col min="13586" max="13586" width="8" style="69" customWidth="1"/>
    <col min="13587" max="13588" width="9.109375" style="69" customWidth="1"/>
    <col min="13589" max="13589" width="8" style="69" customWidth="1"/>
    <col min="13590" max="13590" width="9" style="69" customWidth="1"/>
    <col min="13591" max="13591" width="9.33203125" style="69" customWidth="1"/>
    <col min="13592" max="13592" width="6.88671875" style="69" customWidth="1"/>
    <col min="13593" max="13817" width="8.88671875" style="69"/>
    <col min="13818" max="13818" width="19.33203125" style="69" customWidth="1"/>
    <col min="13819" max="13819" width="9.6640625" style="69" customWidth="1"/>
    <col min="13820" max="13820" width="9.44140625" style="69" customWidth="1"/>
    <col min="13821" max="13821" width="8.6640625" style="69" customWidth="1"/>
    <col min="13822" max="13823" width="9.44140625" style="69" customWidth="1"/>
    <col min="13824" max="13824" width="7.6640625" style="69" customWidth="1"/>
    <col min="13825" max="13825" width="8.88671875" style="69" customWidth="1"/>
    <col min="13826" max="13826" width="8.6640625" style="69" customWidth="1"/>
    <col min="13827" max="13827" width="7.6640625" style="69" customWidth="1"/>
    <col min="13828" max="13829" width="8.109375" style="69" customWidth="1"/>
    <col min="13830" max="13830" width="6.44140625" style="69" customWidth="1"/>
    <col min="13831" max="13832" width="7.44140625" style="69" customWidth="1"/>
    <col min="13833" max="13833" width="6.33203125" style="69" customWidth="1"/>
    <col min="13834" max="13834" width="7.6640625" style="69" customWidth="1"/>
    <col min="13835" max="13835" width="7.33203125" style="69" customWidth="1"/>
    <col min="13836" max="13836" width="7.5546875" style="69" customWidth="1"/>
    <col min="13837" max="13837" width="8.33203125" style="69" customWidth="1"/>
    <col min="13838" max="13838" width="8.44140625" style="69" customWidth="1"/>
    <col min="13839" max="13839" width="7.33203125" style="69" customWidth="1"/>
    <col min="13840" max="13841" width="9.109375" style="69" customWidth="1"/>
    <col min="13842" max="13842" width="8" style="69" customWidth="1"/>
    <col min="13843" max="13844" width="9.109375" style="69" customWidth="1"/>
    <col min="13845" max="13845" width="8" style="69" customWidth="1"/>
    <col min="13846" max="13846" width="9" style="69" customWidth="1"/>
    <col min="13847" max="13847" width="9.33203125" style="69" customWidth="1"/>
    <col min="13848" max="13848" width="6.88671875" style="69" customWidth="1"/>
    <col min="13849" max="14073" width="8.88671875" style="69"/>
    <col min="14074" max="14074" width="19.33203125" style="69" customWidth="1"/>
    <col min="14075" max="14075" width="9.6640625" style="69" customWidth="1"/>
    <col min="14076" max="14076" width="9.44140625" style="69" customWidth="1"/>
    <col min="14077" max="14077" width="8.6640625" style="69" customWidth="1"/>
    <col min="14078" max="14079" width="9.44140625" style="69" customWidth="1"/>
    <col min="14080" max="14080" width="7.6640625" style="69" customWidth="1"/>
    <col min="14081" max="14081" width="8.88671875" style="69" customWidth="1"/>
    <col min="14082" max="14082" width="8.6640625" style="69" customWidth="1"/>
    <col min="14083" max="14083" width="7.6640625" style="69" customWidth="1"/>
    <col min="14084" max="14085" width="8.109375" style="69" customWidth="1"/>
    <col min="14086" max="14086" width="6.44140625" style="69" customWidth="1"/>
    <col min="14087" max="14088" width="7.44140625" style="69" customWidth="1"/>
    <col min="14089" max="14089" width="6.33203125" style="69" customWidth="1"/>
    <col min="14090" max="14090" width="7.6640625" style="69" customWidth="1"/>
    <col min="14091" max="14091" width="7.33203125" style="69" customWidth="1"/>
    <col min="14092" max="14092" width="7.5546875" style="69" customWidth="1"/>
    <col min="14093" max="14093" width="8.33203125" style="69" customWidth="1"/>
    <col min="14094" max="14094" width="8.44140625" style="69" customWidth="1"/>
    <col min="14095" max="14095" width="7.33203125" style="69" customWidth="1"/>
    <col min="14096" max="14097" width="9.109375" style="69" customWidth="1"/>
    <col min="14098" max="14098" width="8" style="69" customWidth="1"/>
    <col min="14099" max="14100" width="9.109375" style="69" customWidth="1"/>
    <col min="14101" max="14101" width="8" style="69" customWidth="1"/>
    <col min="14102" max="14102" width="9" style="69" customWidth="1"/>
    <col min="14103" max="14103" width="9.33203125" style="69" customWidth="1"/>
    <col min="14104" max="14104" width="6.88671875" style="69" customWidth="1"/>
    <col min="14105" max="14329" width="8.88671875" style="69"/>
    <col min="14330" max="14330" width="19.33203125" style="69" customWidth="1"/>
    <col min="14331" max="14331" width="9.6640625" style="69" customWidth="1"/>
    <col min="14332" max="14332" width="9.44140625" style="69" customWidth="1"/>
    <col min="14333" max="14333" width="8.6640625" style="69" customWidth="1"/>
    <col min="14334" max="14335" width="9.44140625" style="69" customWidth="1"/>
    <col min="14336" max="14336" width="7.6640625" style="69" customWidth="1"/>
    <col min="14337" max="14337" width="8.88671875" style="69" customWidth="1"/>
    <col min="14338" max="14338" width="8.6640625" style="69" customWidth="1"/>
    <col min="14339" max="14339" width="7.6640625" style="69" customWidth="1"/>
    <col min="14340" max="14341" width="8.109375" style="69" customWidth="1"/>
    <col min="14342" max="14342" width="6.44140625" style="69" customWidth="1"/>
    <col min="14343" max="14344" width="7.44140625" style="69" customWidth="1"/>
    <col min="14345" max="14345" width="6.33203125" style="69" customWidth="1"/>
    <col min="14346" max="14346" width="7.6640625" style="69" customWidth="1"/>
    <col min="14347" max="14347" width="7.33203125" style="69" customWidth="1"/>
    <col min="14348" max="14348" width="7.5546875" style="69" customWidth="1"/>
    <col min="14349" max="14349" width="8.33203125" style="69" customWidth="1"/>
    <col min="14350" max="14350" width="8.44140625" style="69" customWidth="1"/>
    <col min="14351" max="14351" width="7.33203125" style="69" customWidth="1"/>
    <col min="14352" max="14353" width="9.109375" style="69" customWidth="1"/>
    <col min="14354" max="14354" width="8" style="69" customWidth="1"/>
    <col min="14355" max="14356" width="9.109375" style="69" customWidth="1"/>
    <col min="14357" max="14357" width="8" style="69" customWidth="1"/>
    <col min="14358" max="14358" width="9" style="69" customWidth="1"/>
    <col min="14359" max="14359" width="9.33203125" style="69" customWidth="1"/>
    <col min="14360" max="14360" width="6.88671875" style="69" customWidth="1"/>
    <col min="14361" max="14585" width="8.88671875" style="69"/>
    <col min="14586" max="14586" width="19.33203125" style="69" customWidth="1"/>
    <col min="14587" max="14587" width="9.6640625" style="69" customWidth="1"/>
    <col min="14588" max="14588" width="9.44140625" style="69" customWidth="1"/>
    <col min="14589" max="14589" width="8.6640625" style="69" customWidth="1"/>
    <col min="14590" max="14591" width="9.44140625" style="69" customWidth="1"/>
    <col min="14592" max="14592" width="7.6640625" style="69" customWidth="1"/>
    <col min="14593" max="14593" width="8.88671875" style="69" customWidth="1"/>
    <col min="14594" max="14594" width="8.6640625" style="69" customWidth="1"/>
    <col min="14595" max="14595" width="7.6640625" style="69" customWidth="1"/>
    <col min="14596" max="14597" width="8.109375" style="69" customWidth="1"/>
    <col min="14598" max="14598" width="6.44140625" style="69" customWidth="1"/>
    <col min="14599" max="14600" width="7.44140625" style="69" customWidth="1"/>
    <col min="14601" max="14601" width="6.33203125" style="69" customWidth="1"/>
    <col min="14602" max="14602" width="7.6640625" style="69" customWidth="1"/>
    <col min="14603" max="14603" width="7.33203125" style="69" customWidth="1"/>
    <col min="14604" max="14604" width="7.5546875" style="69" customWidth="1"/>
    <col min="14605" max="14605" width="8.33203125" style="69" customWidth="1"/>
    <col min="14606" max="14606" width="8.44140625" style="69" customWidth="1"/>
    <col min="14607" max="14607" width="7.33203125" style="69" customWidth="1"/>
    <col min="14608" max="14609" width="9.109375" style="69" customWidth="1"/>
    <col min="14610" max="14610" width="8" style="69" customWidth="1"/>
    <col min="14611" max="14612" width="9.109375" style="69" customWidth="1"/>
    <col min="14613" max="14613" width="8" style="69" customWidth="1"/>
    <col min="14614" max="14614" width="9" style="69" customWidth="1"/>
    <col min="14615" max="14615" width="9.33203125" style="69" customWidth="1"/>
    <col min="14616" max="14616" width="6.88671875" style="69" customWidth="1"/>
    <col min="14617" max="14841" width="8.88671875" style="69"/>
    <col min="14842" max="14842" width="19.33203125" style="69" customWidth="1"/>
    <col min="14843" max="14843" width="9.6640625" style="69" customWidth="1"/>
    <col min="14844" max="14844" width="9.44140625" style="69" customWidth="1"/>
    <col min="14845" max="14845" width="8.6640625" style="69" customWidth="1"/>
    <col min="14846" max="14847" width="9.44140625" style="69" customWidth="1"/>
    <col min="14848" max="14848" width="7.6640625" style="69" customWidth="1"/>
    <col min="14849" max="14849" width="8.88671875" style="69" customWidth="1"/>
    <col min="14850" max="14850" width="8.6640625" style="69" customWidth="1"/>
    <col min="14851" max="14851" width="7.6640625" style="69" customWidth="1"/>
    <col min="14852" max="14853" width="8.109375" style="69" customWidth="1"/>
    <col min="14854" max="14854" width="6.44140625" style="69" customWidth="1"/>
    <col min="14855" max="14856" width="7.44140625" style="69" customWidth="1"/>
    <col min="14857" max="14857" width="6.33203125" style="69" customWidth="1"/>
    <col min="14858" max="14858" width="7.6640625" style="69" customWidth="1"/>
    <col min="14859" max="14859" width="7.33203125" style="69" customWidth="1"/>
    <col min="14860" max="14860" width="7.5546875" style="69" customWidth="1"/>
    <col min="14861" max="14861" width="8.33203125" style="69" customWidth="1"/>
    <col min="14862" max="14862" width="8.44140625" style="69" customWidth="1"/>
    <col min="14863" max="14863" width="7.33203125" style="69" customWidth="1"/>
    <col min="14864" max="14865" width="9.109375" style="69" customWidth="1"/>
    <col min="14866" max="14866" width="8" style="69" customWidth="1"/>
    <col min="14867" max="14868" width="9.109375" style="69" customWidth="1"/>
    <col min="14869" max="14869" width="8" style="69" customWidth="1"/>
    <col min="14870" max="14870" width="9" style="69" customWidth="1"/>
    <col min="14871" max="14871" width="9.33203125" style="69" customWidth="1"/>
    <col min="14872" max="14872" width="6.88671875" style="69" customWidth="1"/>
    <col min="14873" max="15097" width="8.88671875" style="69"/>
    <col min="15098" max="15098" width="19.33203125" style="69" customWidth="1"/>
    <col min="15099" max="15099" width="9.6640625" style="69" customWidth="1"/>
    <col min="15100" max="15100" width="9.44140625" style="69" customWidth="1"/>
    <col min="15101" max="15101" width="8.6640625" style="69" customWidth="1"/>
    <col min="15102" max="15103" width="9.44140625" style="69" customWidth="1"/>
    <col min="15104" max="15104" width="7.6640625" style="69" customWidth="1"/>
    <col min="15105" max="15105" width="8.88671875" style="69" customWidth="1"/>
    <col min="15106" max="15106" width="8.6640625" style="69" customWidth="1"/>
    <col min="15107" max="15107" width="7.6640625" style="69" customWidth="1"/>
    <col min="15108" max="15109" width="8.109375" style="69" customWidth="1"/>
    <col min="15110" max="15110" width="6.44140625" style="69" customWidth="1"/>
    <col min="15111" max="15112" width="7.44140625" style="69" customWidth="1"/>
    <col min="15113" max="15113" width="6.33203125" style="69" customWidth="1"/>
    <col min="15114" max="15114" width="7.6640625" style="69" customWidth="1"/>
    <col min="15115" max="15115" width="7.33203125" style="69" customWidth="1"/>
    <col min="15116" max="15116" width="7.5546875" style="69" customWidth="1"/>
    <col min="15117" max="15117" width="8.33203125" style="69" customWidth="1"/>
    <col min="15118" max="15118" width="8.44140625" style="69" customWidth="1"/>
    <col min="15119" max="15119" width="7.33203125" style="69" customWidth="1"/>
    <col min="15120" max="15121" width="9.109375" style="69" customWidth="1"/>
    <col min="15122" max="15122" width="8" style="69" customWidth="1"/>
    <col min="15123" max="15124" width="9.109375" style="69" customWidth="1"/>
    <col min="15125" max="15125" width="8" style="69" customWidth="1"/>
    <col min="15126" max="15126" width="9" style="69" customWidth="1"/>
    <col min="15127" max="15127" width="9.33203125" style="69" customWidth="1"/>
    <col min="15128" max="15128" width="6.88671875" style="69" customWidth="1"/>
    <col min="15129" max="15353" width="8.88671875" style="69"/>
    <col min="15354" max="15354" width="19.33203125" style="69" customWidth="1"/>
    <col min="15355" max="15355" width="9.6640625" style="69" customWidth="1"/>
    <col min="15356" max="15356" width="9.44140625" style="69" customWidth="1"/>
    <col min="15357" max="15357" width="8.6640625" style="69" customWidth="1"/>
    <col min="15358" max="15359" width="9.44140625" style="69" customWidth="1"/>
    <col min="15360" max="15360" width="7.6640625" style="69" customWidth="1"/>
    <col min="15361" max="15361" width="8.88671875" style="69" customWidth="1"/>
    <col min="15362" max="15362" width="8.6640625" style="69" customWidth="1"/>
    <col min="15363" max="15363" width="7.6640625" style="69" customWidth="1"/>
    <col min="15364" max="15365" width="8.109375" style="69" customWidth="1"/>
    <col min="15366" max="15366" width="6.44140625" style="69" customWidth="1"/>
    <col min="15367" max="15368" width="7.44140625" style="69" customWidth="1"/>
    <col min="15369" max="15369" width="6.33203125" style="69" customWidth="1"/>
    <col min="15370" max="15370" width="7.6640625" style="69" customWidth="1"/>
    <col min="15371" max="15371" width="7.33203125" style="69" customWidth="1"/>
    <col min="15372" max="15372" width="7.5546875" style="69" customWidth="1"/>
    <col min="15373" max="15373" width="8.33203125" style="69" customWidth="1"/>
    <col min="15374" max="15374" width="8.44140625" style="69" customWidth="1"/>
    <col min="15375" max="15375" width="7.33203125" style="69" customWidth="1"/>
    <col min="15376" max="15377" width="9.109375" style="69" customWidth="1"/>
    <col min="15378" max="15378" width="8" style="69" customWidth="1"/>
    <col min="15379" max="15380" width="9.109375" style="69" customWidth="1"/>
    <col min="15381" max="15381" width="8" style="69" customWidth="1"/>
    <col min="15382" max="15382" width="9" style="69" customWidth="1"/>
    <col min="15383" max="15383" width="9.33203125" style="69" customWidth="1"/>
    <col min="15384" max="15384" width="6.88671875" style="69" customWidth="1"/>
    <col min="15385" max="15609" width="8.88671875" style="69"/>
    <col min="15610" max="15610" width="19.33203125" style="69" customWidth="1"/>
    <col min="15611" max="15611" width="9.6640625" style="69" customWidth="1"/>
    <col min="15612" max="15612" width="9.44140625" style="69" customWidth="1"/>
    <col min="15613" max="15613" width="8.6640625" style="69" customWidth="1"/>
    <col min="15614" max="15615" width="9.44140625" style="69" customWidth="1"/>
    <col min="15616" max="15616" width="7.6640625" style="69" customWidth="1"/>
    <col min="15617" max="15617" width="8.88671875" style="69" customWidth="1"/>
    <col min="15618" max="15618" width="8.6640625" style="69" customWidth="1"/>
    <col min="15619" max="15619" width="7.6640625" style="69" customWidth="1"/>
    <col min="15620" max="15621" width="8.109375" style="69" customWidth="1"/>
    <col min="15622" max="15622" width="6.44140625" style="69" customWidth="1"/>
    <col min="15623" max="15624" width="7.44140625" style="69" customWidth="1"/>
    <col min="15625" max="15625" width="6.33203125" style="69" customWidth="1"/>
    <col min="15626" max="15626" width="7.6640625" style="69" customWidth="1"/>
    <col min="15627" max="15627" width="7.33203125" style="69" customWidth="1"/>
    <col min="15628" max="15628" width="7.5546875" style="69" customWidth="1"/>
    <col min="15629" max="15629" width="8.33203125" style="69" customWidth="1"/>
    <col min="15630" max="15630" width="8.44140625" style="69" customWidth="1"/>
    <col min="15631" max="15631" width="7.33203125" style="69" customWidth="1"/>
    <col min="15632" max="15633" width="9.109375" style="69" customWidth="1"/>
    <col min="15634" max="15634" width="8" style="69" customWidth="1"/>
    <col min="15635" max="15636" width="9.109375" style="69" customWidth="1"/>
    <col min="15637" max="15637" width="8" style="69" customWidth="1"/>
    <col min="15638" max="15638" width="9" style="69" customWidth="1"/>
    <col min="15639" max="15639" width="9.33203125" style="69" customWidth="1"/>
    <col min="15640" max="15640" width="6.88671875" style="69" customWidth="1"/>
    <col min="15641" max="15865" width="8.88671875" style="69"/>
    <col min="15866" max="15866" width="19.33203125" style="69" customWidth="1"/>
    <col min="15867" max="15867" width="9.6640625" style="69" customWidth="1"/>
    <col min="15868" max="15868" width="9.44140625" style="69" customWidth="1"/>
    <col min="15869" max="15869" width="8.6640625" style="69" customWidth="1"/>
    <col min="15870" max="15871" width="9.44140625" style="69" customWidth="1"/>
    <col min="15872" max="15872" width="7.6640625" style="69" customWidth="1"/>
    <col min="15873" max="15873" width="8.88671875" style="69" customWidth="1"/>
    <col min="15874" max="15874" width="8.6640625" style="69" customWidth="1"/>
    <col min="15875" max="15875" width="7.6640625" style="69" customWidth="1"/>
    <col min="15876" max="15877" width="8.109375" style="69" customWidth="1"/>
    <col min="15878" max="15878" width="6.44140625" style="69" customWidth="1"/>
    <col min="15879" max="15880" width="7.44140625" style="69" customWidth="1"/>
    <col min="15881" max="15881" width="6.33203125" style="69" customWidth="1"/>
    <col min="15882" max="15882" width="7.6640625" style="69" customWidth="1"/>
    <col min="15883" max="15883" width="7.33203125" style="69" customWidth="1"/>
    <col min="15884" max="15884" width="7.5546875" style="69" customWidth="1"/>
    <col min="15885" max="15885" width="8.33203125" style="69" customWidth="1"/>
    <col min="15886" max="15886" width="8.44140625" style="69" customWidth="1"/>
    <col min="15887" max="15887" width="7.33203125" style="69" customWidth="1"/>
    <col min="15888" max="15889" width="9.109375" style="69" customWidth="1"/>
    <col min="15890" max="15890" width="8" style="69" customWidth="1"/>
    <col min="15891" max="15892" width="9.109375" style="69" customWidth="1"/>
    <col min="15893" max="15893" width="8" style="69" customWidth="1"/>
    <col min="15894" max="15894" width="9" style="69" customWidth="1"/>
    <col min="15895" max="15895" width="9.33203125" style="69" customWidth="1"/>
    <col min="15896" max="15896" width="6.88671875" style="69" customWidth="1"/>
    <col min="15897" max="16121" width="8.88671875" style="69"/>
    <col min="16122" max="16122" width="19.33203125" style="69" customWidth="1"/>
    <col min="16123" max="16123" width="9.6640625" style="69" customWidth="1"/>
    <col min="16124" max="16124" width="9.44140625" style="69" customWidth="1"/>
    <col min="16125" max="16125" width="8.6640625" style="69" customWidth="1"/>
    <col min="16126" max="16127" width="9.44140625" style="69" customWidth="1"/>
    <col min="16128" max="16128" width="7.6640625" style="69" customWidth="1"/>
    <col min="16129" max="16129" width="8.88671875" style="69" customWidth="1"/>
    <col min="16130" max="16130" width="8.6640625" style="69" customWidth="1"/>
    <col min="16131" max="16131" width="7.6640625" style="69" customWidth="1"/>
    <col min="16132" max="16133" width="8.109375" style="69" customWidth="1"/>
    <col min="16134" max="16134" width="6.44140625" style="69" customWidth="1"/>
    <col min="16135" max="16136" width="7.44140625" style="69" customWidth="1"/>
    <col min="16137" max="16137" width="6.33203125" style="69" customWidth="1"/>
    <col min="16138" max="16138" width="7.6640625" style="69" customWidth="1"/>
    <col min="16139" max="16139" width="7.33203125" style="69" customWidth="1"/>
    <col min="16140" max="16140" width="7.5546875" style="69" customWidth="1"/>
    <col min="16141" max="16141" width="8.33203125" style="69" customWidth="1"/>
    <col min="16142" max="16142" width="8.44140625" style="69" customWidth="1"/>
    <col min="16143" max="16143" width="7.33203125" style="69" customWidth="1"/>
    <col min="16144" max="16145" width="9.109375" style="69" customWidth="1"/>
    <col min="16146" max="16146" width="8" style="69" customWidth="1"/>
    <col min="16147" max="16148" width="9.109375" style="69" customWidth="1"/>
    <col min="16149" max="16149" width="8" style="69" customWidth="1"/>
    <col min="16150" max="16150" width="9" style="69" customWidth="1"/>
    <col min="16151" max="16151" width="9.33203125" style="69" customWidth="1"/>
    <col min="16152" max="16152" width="6.88671875" style="69" customWidth="1"/>
    <col min="16153" max="16384" width="8.88671875" style="69"/>
  </cols>
  <sheetData>
    <row r="1" spans="1:28" ht="6" customHeight="1"/>
    <row r="2" spans="1:28" s="53" customFormat="1" ht="40.5" customHeight="1">
      <c r="A2" s="129"/>
      <c r="B2" s="242" t="s">
        <v>87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77"/>
      <c r="P2" s="50"/>
      <c r="Q2" s="49"/>
      <c r="R2" s="78"/>
      <c r="S2" s="49"/>
      <c r="T2" s="49"/>
      <c r="U2" s="49"/>
      <c r="V2" s="49"/>
      <c r="W2" s="50"/>
      <c r="X2" s="77"/>
      <c r="Y2" s="50"/>
      <c r="AA2" s="54"/>
      <c r="AB2" s="153" t="s">
        <v>22</v>
      </c>
    </row>
    <row r="3" spans="1:28" s="53" customFormat="1" ht="11.4" customHeight="1">
      <c r="E3" s="79"/>
      <c r="F3" s="80"/>
      <c r="G3" s="79"/>
      <c r="H3" s="80"/>
      <c r="I3" s="80"/>
      <c r="J3" s="79"/>
      <c r="K3" s="79"/>
      <c r="P3" s="55" t="s">
        <v>6</v>
      </c>
      <c r="Q3" s="79"/>
      <c r="R3" s="80"/>
      <c r="S3" s="79"/>
      <c r="T3" s="79"/>
      <c r="U3" s="79"/>
      <c r="V3" s="79"/>
      <c r="W3" s="79"/>
      <c r="X3" s="113"/>
      <c r="Y3" s="114"/>
      <c r="Z3" s="114"/>
      <c r="AA3" s="114"/>
      <c r="AB3" s="55" t="s">
        <v>6</v>
      </c>
    </row>
    <row r="4" spans="1:28" s="81" customFormat="1" ht="21.75" customHeight="1">
      <c r="A4" s="243"/>
      <c r="B4" s="224" t="s">
        <v>7</v>
      </c>
      <c r="C4" s="225"/>
      <c r="D4" s="226"/>
      <c r="E4" s="224" t="s">
        <v>20</v>
      </c>
      <c r="F4" s="225"/>
      <c r="G4" s="226"/>
      <c r="H4" s="246" t="s">
        <v>34</v>
      </c>
      <c r="I4" s="246"/>
      <c r="J4" s="246"/>
      <c r="K4" s="224" t="s">
        <v>14</v>
      </c>
      <c r="L4" s="225"/>
      <c r="M4" s="226"/>
      <c r="N4" s="224" t="s">
        <v>21</v>
      </c>
      <c r="O4" s="225"/>
      <c r="P4" s="226"/>
      <c r="Q4" s="224" t="s">
        <v>10</v>
      </c>
      <c r="R4" s="225"/>
      <c r="S4" s="226"/>
      <c r="T4" s="224" t="s">
        <v>15</v>
      </c>
      <c r="U4" s="225"/>
      <c r="V4" s="226"/>
      <c r="W4" s="233" t="s">
        <v>17</v>
      </c>
      <c r="X4" s="234"/>
      <c r="Y4" s="235"/>
      <c r="Z4" s="224" t="s">
        <v>16</v>
      </c>
      <c r="AA4" s="225"/>
      <c r="AB4" s="226"/>
    </row>
    <row r="5" spans="1:28" s="82" customFormat="1" ht="18.75" customHeight="1">
      <c r="A5" s="244"/>
      <c r="B5" s="227"/>
      <c r="C5" s="228"/>
      <c r="D5" s="229"/>
      <c r="E5" s="227"/>
      <c r="F5" s="228"/>
      <c r="G5" s="229"/>
      <c r="H5" s="246"/>
      <c r="I5" s="246"/>
      <c r="J5" s="246"/>
      <c r="K5" s="228"/>
      <c r="L5" s="228"/>
      <c r="M5" s="229"/>
      <c r="N5" s="227"/>
      <c r="O5" s="228"/>
      <c r="P5" s="229"/>
      <c r="Q5" s="227"/>
      <c r="R5" s="228"/>
      <c r="S5" s="229"/>
      <c r="T5" s="227"/>
      <c r="U5" s="228"/>
      <c r="V5" s="229"/>
      <c r="W5" s="236"/>
      <c r="X5" s="237"/>
      <c r="Y5" s="238"/>
      <c r="Z5" s="227"/>
      <c r="AA5" s="228"/>
      <c r="AB5" s="229"/>
    </row>
    <row r="6" spans="1:28" s="82" customFormat="1" ht="17.25" customHeight="1">
      <c r="A6" s="244"/>
      <c r="B6" s="230"/>
      <c r="C6" s="231"/>
      <c r="D6" s="232"/>
      <c r="E6" s="230"/>
      <c r="F6" s="231"/>
      <c r="G6" s="232"/>
      <c r="H6" s="246"/>
      <c r="I6" s="246"/>
      <c r="J6" s="246"/>
      <c r="K6" s="231"/>
      <c r="L6" s="231"/>
      <c r="M6" s="232"/>
      <c r="N6" s="230"/>
      <c r="O6" s="231"/>
      <c r="P6" s="232"/>
      <c r="Q6" s="230"/>
      <c r="R6" s="231"/>
      <c r="S6" s="232"/>
      <c r="T6" s="230"/>
      <c r="U6" s="231"/>
      <c r="V6" s="232"/>
      <c r="W6" s="239"/>
      <c r="X6" s="240"/>
      <c r="Y6" s="241"/>
      <c r="Z6" s="230"/>
      <c r="AA6" s="231"/>
      <c r="AB6" s="232"/>
    </row>
    <row r="7" spans="1:28" s="56" customFormat="1" ht="24.75" customHeight="1">
      <c r="A7" s="245"/>
      <c r="B7" s="57">
        <v>2022</v>
      </c>
      <c r="C7" s="57">
        <v>2023</v>
      </c>
      <c r="D7" s="58" t="s">
        <v>2</v>
      </c>
      <c r="E7" s="57">
        <v>2022</v>
      </c>
      <c r="F7" s="57">
        <v>2023</v>
      </c>
      <c r="G7" s="58" t="s">
        <v>2</v>
      </c>
      <c r="H7" s="57">
        <v>2022</v>
      </c>
      <c r="I7" s="57">
        <v>2023</v>
      </c>
      <c r="J7" s="58" t="s">
        <v>2</v>
      </c>
      <c r="K7" s="57">
        <v>2022</v>
      </c>
      <c r="L7" s="57">
        <v>2023</v>
      </c>
      <c r="M7" s="58" t="s">
        <v>2</v>
      </c>
      <c r="N7" s="57">
        <v>2022</v>
      </c>
      <c r="O7" s="57">
        <v>2023</v>
      </c>
      <c r="P7" s="58" t="s">
        <v>2</v>
      </c>
      <c r="Q7" s="57">
        <v>2022</v>
      </c>
      <c r="R7" s="57">
        <v>2023</v>
      </c>
      <c r="S7" s="58" t="s">
        <v>2</v>
      </c>
      <c r="T7" s="57">
        <v>2022</v>
      </c>
      <c r="U7" s="57">
        <v>2023</v>
      </c>
      <c r="V7" s="58" t="s">
        <v>2</v>
      </c>
      <c r="W7" s="57">
        <v>2022</v>
      </c>
      <c r="X7" s="57">
        <v>2023</v>
      </c>
      <c r="Y7" s="58" t="s">
        <v>2</v>
      </c>
      <c r="Z7" s="57">
        <v>2022</v>
      </c>
      <c r="AA7" s="57">
        <v>2023</v>
      </c>
      <c r="AB7" s="58" t="s">
        <v>2</v>
      </c>
    </row>
    <row r="8" spans="1:28" s="60" customFormat="1" ht="12" customHeight="1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1" customFormat="1" ht="24.6" customHeight="1">
      <c r="A9" s="31" t="s">
        <v>44</v>
      </c>
      <c r="B9" s="32">
        <f>SUM(B10:B19)</f>
        <v>21481</v>
      </c>
      <c r="C9" s="32">
        <f>SUM(C10:C19)</f>
        <v>16810</v>
      </c>
      <c r="D9" s="33">
        <f>C9/B9*100</f>
        <v>78.255202271775062</v>
      </c>
      <c r="E9" s="32">
        <f>SUM(E10:E19)</f>
        <v>19403</v>
      </c>
      <c r="F9" s="32">
        <f>SUM(F10:F19)</f>
        <v>15205</v>
      </c>
      <c r="G9" s="33">
        <f>F9/E9*100</f>
        <v>78.364170489099621</v>
      </c>
      <c r="H9" s="32">
        <f>SUM(H10:H19)</f>
        <v>2550</v>
      </c>
      <c r="I9" s="32">
        <f>SUM(I10:I19)</f>
        <v>440</v>
      </c>
      <c r="J9" s="33">
        <f>I9/H9*100</f>
        <v>17.254901960784313</v>
      </c>
      <c r="K9" s="32">
        <f>SUM(K10:K19)</f>
        <v>201</v>
      </c>
      <c r="L9" s="32">
        <f>SUM(L10:L19)</f>
        <v>28</v>
      </c>
      <c r="M9" s="33">
        <f>L9/K9*100</f>
        <v>13.930348258706468</v>
      </c>
      <c r="N9" s="32">
        <f>SUM(N10:N19)</f>
        <v>514</v>
      </c>
      <c r="O9" s="32">
        <f>SUM(O10:O19)</f>
        <v>0</v>
      </c>
      <c r="P9" s="33">
        <f>O9/N9*100</f>
        <v>0</v>
      </c>
      <c r="Q9" s="32">
        <f>SUM(Q10:Q19)</f>
        <v>18239</v>
      </c>
      <c r="R9" s="32">
        <f>SUM(R10:R19)</f>
        <v>5327</v>
      </c>
      <c r="S9" s="33">
        <f>R9/Q9*100</f>
        <v>29.206645101156862</v>
      </c>
      <c r="T9" s="32">
        <f>SUM(T10:T19)</f>
        <v>16511</v>
      </c>
      <c r="U9" s="32">
        <f>SUM(U10:U19)</f>
        <v>12293</v>
      </c>
      <c r="V9" s="33">
        <f>U9/T9*100</f>
        <v>74.453394706559266</v>
      </c>
      <c r="W9" s="32">
        <f>SUM(W10:W19)</f>
        <v>15075</v>
      </c>
      <c r="X9" s="32">
        <f>SUM(X10:X19)</f>
        <v>11501</v>
      </c>
      <c r="Y9" s="33">
        <f>X9/W9*100</f>
        <v>76.291873963515755</v>
      </c>
      <c r="Z9" s="32">
        <f>SUM(Z10:Z19)</f>
        <v>12887</v>
      </c>
      <c r="AA9" s="32">
        <f>SUM(AA10:AA19)</f>
        <v>2616</v>
      </c>
      <c r="AB9" s="33">
        <f>AA9/Z9*100</f>
        <v>20.299526654768371</v>
      </c>
    </row>
    <row r="10" spans="1:28" ht="16.5" customHeight="1">
      <c r="A10" s="141" t="s">
        <v>49</v>
      </c>
      <c r="B10" s="62">
        <v>5981</v>
      </c>
      <c r="C10" s="62">
        <v>10757</v>
      </c>
      <c r="D10" s="37">
        <f>C10/B10*100</f>
        <v>179.85286741347602</v>
      </c>
      <c r="E10" s="163">
        <v>5326</v>
      </c>
      <c r="F10" s="67">
        <v>9689</v>
      </c>
      <c r="G10" s="37">
        <f>F10/E10*100</f>
        <v>181.91888847164853</v>
      </c>
      <c r="H10" s="70">
        <v>824</v>
      </c>
      <c r="I10" s="70">
        <v>352</v>
      </c>
      <c r="J10" s="37">
        <f>I10/H10*100</f>
        <v>42.718446601941743</v>
      </c>
      <c r="K10" s="67">
        <v>70</v>
      </c>
      <c r="L10" s="67">
        <v>22</v>
      </c>
      <c r="M10" s="37">
        <f>L10/K10*100</f>
        <v>31.428571428571427</v>
      </c>
      <c r="N10" s="70">
        <v>88</v>
      </c>
      <c r="O10" s="70">
        <v>0</v>
      </c>
      <c r="P10" s="37">
        <f>O10/N10*100</f>
        <v>0</v>
      </c>
      <c r="Q10" s="70">
        <v>4852</v>
      </c>
      <c r="R10" s="70">
        <v>3404</v>
      </c>
      <c r="S10" s="37">
        <f>R10/Q10*100</f>
        <v>70.156636438582026</v>
      </c>
      <c r="T10" s="70">
        <v>4362</v>
      </c>
      <c r="U10" s="70">
        <v>7236</v>
      </c>
      <c r="V10" s="37">
        <f>U10/T10*100</f>
        <v>165.88720770288859</v>
      </c>
      <c r="W10" s="67">
        <v>3884</v>
      </c>
      <c r="X10" s="67">
        <v>6686</v>
      </c>
      <c r="Y10" s="37">
        <f>X10/W10*100</f>
        <v>172.14212152420185</v>
      </c>
      <c r="Z10" s="67">
        <v>3222</v>
      </c>
      <c r="AA10" s="67">
        <v>2300</v>
      </c>
      <c r="AB10" s="37">
        <f>AA10/Z10*100</f>
        <v>71.384233395406582</v>
      </c>
    </row>
    <row r="11" spans="1:28" ht="16.5" customHeight="1">
      <c r="A11" s="141" t="s">
        <v>45</v>
      </c>
      <c r="B11" s="62">
        <v>1806</v>
      </c>
      <c r="C11" s="62">
        <v>743</v>
      </c>
      <c r="D11" s="37">
        <f t="shared" ref="D11:D19" si="0">C11/B11*100</f>
        <v>41.140642303432998</v>
      </c>
      <c r="E11" s="163">
        <v>1606</v>
      </c>
      <c r="F11" s="67">
        <v>607</v>
      </c>
      <c r="G11" s="37">
        <f t="shared" ref="G11:G19" si="1">F11/E11*100</f>
        <v>37.795765877957663</v>
      </c>
      <c r="H11" s="70">
        <v>192</v>
      </c>
      <c r="I11" s="70">
        <v>3</v>
      </c>
      <c r="J11" s="37">
        <f t="shared" ref="J11:J19" si="2">I11/H11*100</f>
        <v>1.5625</v>
      </c>
      <c r="K11" s="67">
        <v>18</v>
      </c>
      <c r="L11" s="67">
        <v>0</v>
      </c>
      <c r="M11" s="37">
        <f t="shared" ref="M11:M19" si="3">L11/K11*100</f>
        <v>0</v>
      </c>
      <c r="N11" s="70">
        <v>10</v>
      </c>
      <c r="O11" s="70">
        <v>0</v>
      </c>
      <c r="P11" s="37">
        <f t="shared" ref="P11:P19" si="4">O11/N11*100</f>
        <v>0</v>
      </c>
      <c r="Q11" s="70">
        <v>1512</v>
      </c>
      <c r="R11" s="70">
        <v>399</v>
      </c>
      <c r="S11" s="37">
        <f t="shared" ref="S11:S19" si="5">R11/Q11*100</f>
        <v>26.388888888888889</v>
      </c>
      <c r="T11" s="70">
        <v>1387</v>
      </c>
      <c r="U11" s="70">
        <v>566</v>
      </c>
      <c r="V11" s="37">
        <f t="shared" ref="V11:V19" si="6">U11/T11*100</f>
        <v>40.807498197548661</v>
      </c>
      <c r="W11" s="67">
        <v>1243</v>
      </c>
      <c r="X11" s="67">
        <v>534</v>
      </c>
      <c r="Y11" s="37">
        <f t="shared" ref="Y11:Y19" si="7">X11/W11*100</f>
        <v>42.960579243765082</v>
      </c>
      <c r="Z11" s="67">
        <v>1078</v>
      </c>
      <c r="AA11" s="67">
        <v>37</v>
      </c>
      <c r="AB11" s="37">
        <f t="shared" ref="AB11:AB19" si="8">AA11/Z11*100</f>
        <v>3.4322820037105752</v>
      </c>
    </row>
    <row r="12" spans="1:28" ht="16.5" customHeight="1">
      <c r="A12" s="141" t="s">
        <v>46</v>
      </c>
      <c r="B12" s="62">
        <v>1596</v>
      </c>
      <c r="C12" s="62">
        <v>201</v>
      </c>
      <c r="D12" s="37">
        <f t="shared" si="0"/>
        <v>12.593984962406015</v>
      </c>
      <c r="E12" s="163">
        <v>1292</v>
      </c>
      <c r="F12" s="67">
        <v>192</v>
      </c>
      <c r="G12" s="37">
        <f t="shared" si="1"/>
        <v>14.860681114551083</v>
      </c>
      <c r="H12" s="70">
        <v>190</v>
      </c>
      <c r="I12" s="70">
        <v>0</v>
      </c>
      <c r="J12" s="37">
        <f t="shared" si="2"/>
        <v>0</v>
      </c>
      <c r="K12" s="67">
        <v>16</v>
      </c>
      <c r="L12" s="67">
        <v>0</v>
      </c>
      <c r="M12" s="37">
        <f t="shared" si="3"/>
        <v>0</v>
      </c>
      <c r="N12" s="70">
        <v>20</v>
      </c>
      <c r="O12" s="70">
        <v>0</v>
      </c>
      <c r="P12" s="37">
        <f t="shared" si="4"/>
        <v>0</v>
      </c>
      <c r="Q12" s="70">
        <v>1231</v>
      </c>
      <c r="R12" s="70">
        <v>1</v>
      </c>
      <c r="S12" s="37">
        <f t="shared" si="5"/>
        <v>8.1234768480909825E-2</v>
      </c>
      <c r="T12" s="70">
        <v>1143</v>
      </c>
      <c r="U12" s="70">
        <v>161</v>
      </c>
      <c r="V12" s="37">
        <f t="shared" si="6"/>
        <v>14.085739282589676</v>
      </c>
      <c r="W12" s="67">
        <v>959</v>
      </c>
      <c r="X12" s="67">
        <v>161</v>
      </c>
      <c r="Y12" s="37">
        <f t="shared" si="7"/>
        <v>16.788321167883211</v>
      </c>
      <c r="Z12" s="67">
        <v>871</v>
      </c>
      <c r="AA12" s="67">
        <v>7</v>
      </c>
      <c r="AB12" s="37">
        <f t="shared" si="8"/>
        <v>0.80367393800229625</v>
      </c>
    </row>
    <row r="13" spans="1:28" ht="16.5" customHeight="1">
      <c r="A13" s="141" t="s">
        <v>47</v>
      </c>
      <c r="B13" s="62">
        <v>2922</v>
      </c>
      <c r="C13" s="62">
        <v>1341</v>
      </c>
      <c r="D13" s="37">
        <f t="shared" si="0"/>
        <v>45.893223819301845</v>
      </c>
      <c r="E13" s="163">
        <v>2631</v>
      </c>
      <c r="F13" s="67">
        <v>1265</v>
      </c>
      <c r="G13" s="37">
        <f t="shared" si="1"/>
        <v>48.080577727099957</v>
      </c>
      <c r="H13" s="70">
        <v>447</v>
      </c>
      <c r="I13" s="70">
        <v>7</v>
      </c>
      <c r="J13" s="37">
        <f t="shared" si="2"/>
        <v>1.5659955257270695</v>
      </c>
      <c r="K13" s="67">
        <v>33</v>
      </c>
      <c r="L13" s="67">
        <v>0</v>
      </c>
      <c r="M13" s="37">
        <f t="shared" si="3"/>
        <v>0</v>
      </c>
      <c r="N13" s="70">
        <v>79</v>
      </c>
      <c r="O13" s="70">
        <v>0</v>
      </c>
      <c r="P13" s="37">
        <f t="shared" si="4"/>
        <v>0</v>
      </c>
      <c r="Q13" s="70">
        <v>2468</v>
      </c>
      <c r="R13" s="70">
        <v>131</v>
      </c>
      <c r="S13" s="37">
        <f t="shared" si="5"/>
        <v>5.3079416531604533</v>
      </c>
      <c r="T13" s="70">
        <v>2138</v>
      </c>
      <c r="U13" s="70">
        <v>1197</v>
      </c>
      <c r="V13" s="37">
        <f t="shared" si="6"/>
        <v>55.986903648269418</v>
      </c>
      <c r="W13" s="67">
        <v>1952</v>
      </c>
      <c r="X13" s="67">
        <v>1173</v>
      </c>
      <c r="Y13" s="37">
        <f t="shared" si="7"/>
        <v>60.092213114754102</v>
      </c>
      <c r="Z13" s="67">
        <v>1615</v>
      </c>
      <c r="AA13" s="67">
        <v>70</v>
      </c>
      <c r="AB13" s="37">
        <f t="shared" si="8"/>
        <v>4.3343653250773997</v>
      </c>
    </row>
    <row r="14" spans="1:28" ht="16.5" customHeight="1">
      <c r="A14" s="141" t="s">
        <v>48</v>
      </c>
      <c r="B14" s="62">
        <v>399</v>
      </c>
      <c r="C14" s="62">
        <v>198</v>
      </c>
      <c r="D14" s="37">
        <f t="shared" si="0"/>
        <v>49.624060150375939</v>
      </c>
      <c r="E14" s="163">
        <v>386</v>
      </c>
      <c r="F14" s="67">
        <v>198</v>
      </c>
      <c r="G14" s="37">
        <f t="shared" si="1"/>
        <v>51.295336787564771</v>
      </c>
      <c r="H14" s="70">
        <v>55</v>
      </c>
      <c r="I14" s="70">
        <v>0</v>
      </c>
      <c r="J14" s="37">
        <f t="shared" si="2"/>
        <v>0</v>
      </c>
      <c r="K14" s="67">
        <v>2</v>
      </c>
      <c r="L14" s="67">
        <v>0</v>
      </c>
      <c r="M14" s="37">
        <f t="shared" si="3"/>
        <v>0</v>
      </c>
      <c r="N14" s="70">
        <v>7</v>
      </c>
      <c r="O14" s="70">
        <v>0</v>
      </c>
      <c r="P14" s="37">
        <f t="shared" si="4"/>
        <v>0</v>
      </c>
      <c r="Q14" s="70">
        <v>362</v>
      </c>
      <c r="R14" s="70">
        <v>165</v>
      </c>
      <c r="S14" s="37">
        <f t="shared" si="5"/>
        <v>45.58011049723757</v>
      </c>
      <c r="T14" s="70">
        <v>302</v>
      </c>
      <c r="U14" s="70">
        <v>144</v>
      </c>
      <c r="V14" s="37">
        <f t="shared" si="6"/>
        <v>47.682119205298015</v>
      </c>
      <c r="W14" s="67">
        <v>301</v>
      </c>
      <c r="X14" s="67">
        <v>144</v>
      </c>
      <c r="Y14" s="37">
        <f t="shared" si="7"/>
        <v>47.840531561461795</v>
      </c>
      <c r="Z14" s="67">
        <v>268</v>
      </c>
      <c r="AA14" s="67">
        <v>6</v>
      </c>
      <c r="AB14" s="37">
        <f t="shared" si="8"/>
        <v>2.2388059701492535</v>
      </c>
    </row>
    <row r="15" spans="1:28" ht="16.5" customHeight="1">
      <c r="A15" s="141" t="s">
        <v>50</v>
      </c>
      <c r="B15" s="62">
        <v>5401</v>
      </c>
      <c r="C15" s="62">
        <v>2468</v>
      </c>
      <c r="D15" s="37">
        <f t="shared" si="0"/>
        <v>45.695241621921866</v>
      </c>
      <c r="E15" s="163">
        <v>4879</v>
      </c>
      <c r="F15" s="67">
        <v>2160</v>
      </c>
      <c r="G15" s="37">
        <f t="shared" si="1"/>
        <v>44.271367083418731</v>
      </c>
      <c r="H15" s="70">
        <v>527</v>
      </c>
      <c r="I15" s="70">
        <v>70</v>
      </c>
      <c r="J15" s="37">
        <f t="shared" si="2"/>
        <v>13.282732447817835</v>
      </c>
      <c r="K15" s="67">
        <v>45</v>
      </c>
      <c r="L15" s="67">
        <v>6</v>
      </c>
      <c r="M15" s="37">
        <f t="shared" si="3"/>
        <v>13.333333333333334</v>
      </c>
      <c r="N15" s="70">
        <v>137</v>
      </c>
      <c r="O15" s="70">
        <v>0</v>
      </c>
      <c r="P15" s="37">
        <f t="shared" si="4"/>
        <v>0</v>
      </c>
      <c r="Q15" s="70">
        <v>4575</v>
      </c>
      <c r="R15" s="70">
        <v>1211</v>
      </c>
      <c r="S15" s="37">
        <f t="shared" si="5"/>
        <v>26.469945355191253</v>
      </c>
      <c r="T15" s="70">
        <v>4341</v>
      </c>
      <c r="U15" s="70">
        <v>2000</v>
      </c>
      <c r="V15" s="37">
        <f t="shared" si="6"/>
        <v>46.072333563694997</v>
      </c>
      <c r="W15" s="67">
        <v>3932</v>
      </c>
      <c r="X15" s="67">
        <v>1818</v>
      </c>
      <c r="Y15" s="37">
        <f t="shared" si="7"/>
        <v>46.236012207527978</v>
      </c>
      <c r="Z15" s="67">
        <v>3305</v>
      </c>
      <c r="AA15" s="67">
        <v>162</v>
      </c>
      <c r="AB15" s="37">
        <f t="shared" si="8"/>
        <v>4.9016641452344931</v>
      </c>
    </row>
    <row r="16" spans="1:28" ht="16.5" customHeight="1">
      <c r="A16" s="141" t="s">
        <v>51</v>
      </c>
      <c r="B16" s="62">
        <v>816</v>
      </c>
      <c r="C16" s="62">
        <v>347</v>
      </c>
      <c r="D16" s="37">
        <f t="shared" si="0"/>
        <v>42.524509803921568</v>
      </c>
      <c r="E16" s="163">
        <v>801</v>
      </c>
      <c r="F16" s="67">
        <v>345</v>
      </c>
      <c r="G16" s="37">
        <f t="shared" si="1"/>
        <v>43.071161048689142</v>
      </c>
      <c r="H16" s="70">
        <v>78</v>
      </c>
      <c r="I16" s="70">
        <v>6</v>
      </c>
      <c r="J16" s="37">
        <f t="shared" si="2"/>
        <v>7.6923076923076925</v>
      </c>
      <c r="K16" s="67">
        <v>3</v>
      </c>
      <c r="L16" s="67">
        <v>0</v>
      </c>
      <c r="M16" s="37">
        <f t="shared" si="3"/>
        <v>0</v>
      </c>
      <c r="N16" s="70">
        <v>53</v>
      </c>
      <c r="O16" s="70">
        <v>0</v>
      </c>
      <c r="P16" s="37">
        <f t="shared" si="4"/>
        <v>0</v>
      </c>
      <c r="Q16" s="70">
        <v>785</v>
      </c>
      <c r="R16" s="70">
        <v>10</v>
      </c>
      <c r="S16" s="37">
        <f t="shared" si="5"/>
        <v>1.2738853503184715</v>
      </c>
      <c r="T16" s="70">
        <v>702</v>
      </c>
      <c r="U16" s="70">
        <v>318</v>
      </c>
      <c r="V16" s="37">
        <f t="shared" si="6"/>
        <v>45.299145299145302</v>
      </c>
      <c r="W16" s="67">
        <v>699</v>
      </c>
      <c r="X16" s="67">
        <v>317</v>
      </c>
      <c r="Y16" s="37">
        <f t="shared" si="7"/>
        <v>45.350500715307582</v>
      </c>
      <c r="Z16" s="67">
        <v>655</v>
      </c>
      <c r="AA16" s="67">
        <v>19</v>
      </c>
      <c r="AB16" s="37">
        <f t="shared" si="8"/>
        <v>2.9007633587786259</v>
      </c>
    </row>
    <row r="17" spans="1:28" ht="16.5" customHeight="1">
      <c r="A17" s="141" t="s">
        <v>52</v>
      </c>
      <c r="B17" s="62">
        <v>1150</v>
      </c>
      <c r="C17" s="62">
        <v>251</v>
      </c>
      <c r="D17" s="37">
        <f t="shared" si="0"/>
        <v>21.826086956521738</v>
      </c>
      <c r="E17" s="163">
        <v>1113</v>
      </c>
      <c r="F17" s="67">
        <v>248</v>
      </c>
      <c r="G17" s="37">
        <f t="shared" si="1"/>
        <v>22.282120395327944</v>
      </c>
      <c r="H17" s="70">
        <v>88</v>
      </c>
      <c r="I17" s="70">
        <v>0</v>
      </c>
      <c r="J17" s="37">
        <f t="shared" si="2"/>
        <v>0</v>
      </c>
      <c r="K17" s="67">
        <v>4</v>
      </c>
      <c r="L17" s="67">
        <v>0</v>
      </c>
      <c r="M17" s="37">
        <f t="shared" si="3"/>
        <v>0</v>
      </c>
      <c r="N17" s="70">
        <v>81</v>
      </c>
      <c r="O17" s="70">
        <v>0</v>
      </c>
      <c r="P17" s="37">
        <f t="shared" si="4"/>
        <v>0</v>
      </c>
      <c r="Q17" s="70">
        <v>1096</v>
      </c>
      <c r="R17" s="70">
        <v>0</v>
      </c>
      <c r="S17" s="37">
        <f t="shared" si="5"/>
        <v>0</v>
      </c>
      <c r="T17" s="70">
        <v>984</v>
      </c>
      <c r="U17" s="70">
        <v>227</v>
      </c>
      <c r="V17" s="37">
        <f t="shared" si="6"/>
        <v>23.069105691056908</v>
      </c>
      <c r="W17" s="67">
        <v>967</v>
      </c>
      <c r="X17" s="67">
        <v>224</v>
      </c>
      <c r="Y17" s="37">
        <f t="shared" si="7"/>
        <v>23.164426059979316</v>
      </c>
      <c r="Z17" s="67">
        <v>852</v>
      </c>
      <c r="AA17" s="67">
        <v>7</v>
      </c>
      <c r="AB17" s="37">
        <f t="shared" si="8"/>
        <v>0.82159624413145549</v>
      </c>
    </row>
    <row r="18" spans="1:28" ht="16.5" customHeight="1">
      <c r="A18" s="141" t="s">
        <v>53</v>
      </c>
      <c r="B18" s="62">
        <v>531</v>
      </c>
      <c r="C18" s="62">
        <v>232</v>
      </c>
      <c r="D18" s="37">
        <f t="shared" si="0"/>
        <v>43.69114877589454</v>
      </c>
      <c r="E18" s="163">
        <v>501</v>
      </c>
      <c r="F18" s="67">
        <v>231</v>
      </c>
      <c r="G18" s="37">
        <f t="shared" si="1"/>
        <v>46.107784431137731</v>
      </c>
      <c r="H18" s="70">
        <v>51</v>
      </c>
      <c r="I18" s="70">
        <v>2</v>
      </c>
      <c r="J18" s="37">
        <f t="shared" si="2"/>
        <v>3.9215686274509802</v>
      </c>
      <c r="K18" s="67">
        <v>3</v>
      </c>
      <c r="L18" s="67">
        <v>0</v>
      </c>
      <c r="M18" s="37">
        <f t="shared" si="3"/>
        <v>0</v>
      </c>
      <c r="N18" s="70">
        <v>30</v>
      </c>
      <c r="O18" s="70">
        <v>0</v>
      </c>
      <c r="P18" s="37">
        <f t="shared" si="4"/>
        <v>0</v>
      </c>
      <c r="Q18" s="70">
        <v>501</v>
      </c>
      <c r="R18" s="70">
        <v>6</v>
      </c>
      <c r="S18" s="37">
        <f t="shared" si="5"/>
        <v>1.1976047904191618</v>
      </c>
      <c r="T18" s="70">
        <v>456</v>
      </c>
      <c r="U18" s="70">
        <v>176</v>
      </c>
      <c r="V18" s="37">
        <f t="shared" si="6"/>
        <v>38.596491228070171</v>
      </c>
      <c r="W18" s="67">
        <v>444</v>
      </c>
      <c r="X18" s="67">
        <v>176</v>
      </c>
      <c r="Y18" s="37">
        <f t="shared" si="7"/>
        <v>39.63963963963964</v>
      </c>
      <c r="Z18" s="67">
        <v>426</v>
      </c>
      <c r="AA18" s="67">
        <v>0</v>
      </c>
      <c r="AB18" s="37">
        <f t="shared" si="8"/>
        <v>0</v>
      </c>
    </row>
    <row r="19" spans="1:28" ht="16.5" customHeight="1">
      <c r="A19" s="141" t="s">
        <v>54</v>
      </c>
      <c r="B19" s="62">
        <v>879</v>
      </c>
      <c r="C19" s="62">
        <v>272</v>
      </c>
      <c r="D19" s="37">
        <f t="shared" si="0"/>
        <v>30.944254835039821</v>
      </c>
      <c r="E19" s="163">
        <v>868</v>
      </c>
      <c r="F19" s="67">
        <v>270</v>
      </c>
      <c r="G19" s="37">
        <f t="shared" si="1"/>
        <v>31.105990783410135</v>
      </c>
      <c r="H19" s="70">
        <v>98</v>
      </c>
      <c r="I19" s="70">
        <v>0</v>
      </c>
      <c r="J19" s="37">
        <f t="shared" si="2"/>
        <v>0</v>
      </c>
      <c r="K19" s="67">
        <v>7</v>
      </c>
      <c r="L19" s="67">
        <v>0</v>
      </c>
      <c r="M19" s="37">
        <f t="shared" si="3"/>
        <v>0</v>
      </c>
      <c r="N19" s="70">
        <v>9</v>
      </c>
      <c r="O19" s="70">
        <v>0</v>
      </c>
      <c r="P19" s="37">
        <f t="shared" si="4"/>
        <v>0</v>
      </c>
      <c r="Q19" s="70">
        <v>857</v>
      </c>
      <c r="R19" s="70">
        <v>0</v>
      </c>
      <c r="S19" s="37">
        <f t="shared" si="5"/>
        <v>0</v>
      </c>
      <c r="T19" s="70">
        <v>696</v>
      </c>
      <c r="U19" s="70">
        <v>268</v>
      </c>
      <c r="V19" s="37">
        <f t="shared" si="6"/>
        <v>38.505747126436781</v>
      </c>
      <c r="W19" s="67">
        <v>694</v>
      </c>
      <c r="X19" s="67">
        <v>268</v>
      </c>
      <c r="Y19" s="37">
        <f t="shared" si="7"/>
        <v>38.616714697406337</v>
      </c>
      <c r="Z19" s="67">
        <v>595</v>
      </c>
      <c r="AA19" s="67">
        <v>8</v>
      </c>
      <c r="AB19" s="37">
        <f t="shared" si="8"/>
        <v>1.3445378151260505</v>
      </c>
    </row>
    <row r="20" spans="1:28">
      <c r="E20" s="44"/>
      <c r="Q20" s="83"/>
      <c r="R20" s="84"/>
      <c r="S20" s="85"/>
      <c r="T20" s="85"/>
      <c r="U20" s="85"/>
      <c r="V20" s="85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view="pageBreakPreview" zoomScale="80" zoomScaleNormal="70" zoomScaleSheetLayoutView="80" workbookViewId="0">
      <selection activeCell="B10" sqref="B10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256" t="s">
        <v>60</v>
      </c>
      <c r="B1" s="256"/>
      <c r="C1" s="256"/>
      <c r="D1" s="256"/>
      <c r="E1" s="256"/>
    </row>
    <row r="2" spans="1:16" ht="23.25" customHeight="1">
      <c r="A2" s="256" t="s">
        <v>35</v>
      </c>
      <c r="B2" s="256"/>
      <c r="C2" s="256"/>
      <c r="D2" s="256"/>
      <c r="E2" s="256"/>
    </row>
    <row r="3" spans="1:16" ht="6" customHeight="1">
      <c r="A3" s="19"/>
    </row>
    <row r="4" spans="1:16" s="4" customFormat="1" ht="23.25" customHeight="1">
      <c r="A4" s="253"/>
      <c r="B4" s="257" t="s">
        <v>80</v>
      </c>
      <c r="C4" s="257" t="s">
        <v>81</v>
      </c>
      <c r="D4" s="275" t="s">
        <v>1</v>
      </c>
      <c r="E4" s="276"/>
    </row>
    <row r="5" spans="1:16" s="4" customFormat="1" ht="32.25" customHeight="1">
      <c r="A5" s="253"/>
      <c r="B5" s="258"/>
      <c r="C5" s="258"/>
      <c r="D5" s="5" t="s">
        <v>2</v>
      </c>
      <c r="E5" s="6" t="s">
        <v>42</v>
      </c>
    </row>
    <row r="6" spans="1:16" s="9" customFormat="1" ht="15.75" customHeight="1">
      <c r="A6" s="7" t="s">
        <v>4</v>
      </c>
      <c r="B6" s="8">
        <v>5</v>
      </c>
      <c r="C6" s="8">
        <v>6</v>
      </c>
      <c r="D6" s="8">
        <v>7</v>
      </c>
      <c r="E6" s="8">
        <v>8</v>
      </c>
      <c r="P6" s="183"/>
    </row>
    <row r="7" spans="1:16" s="9" customFormat="1" ht="31.5" customHeight="1">
      <c r="A7" s="10" t="s">
        <v>37</v>
      </c>
      <c r="B7" s="158">
        <f>'10'!B8</f>
        <v>5953</v>
      </c>
      <c r="C7" s="158">
        <f>'10'!C8</f>
        <v>3990</v>
      </c>
      <c r="D7" s="11">
        <f>C7/B7*100</f>
        <v>67.025029396942713</v>
      </c>
      <c r="E7" s="159">
        <f>C7-B7</f>
        <v>-1963</v>
      </c>
      <c r="K7" s="12"/>
      <c r="M7" s="183"/>
    </row>
    <row r="8" spans="1:16" s="4" customFormat="1" ht="31.5" customHeight="1">
      <c r="A8" s="10" t="s">
        <v>38</v>
      </c>
      <c r="B8" s="158">
        <f>'10'!E8</f>
        <v>5301</v>
      </c>
      <c r="C8" s="158">
        <f>'10'!F8</f>
        <v>3493</v>
      </c>
      <c r="D8" s="11">
        <f t="shared" ref="D8:D12" si="0">C8/B8*100</f>
        <v>65.893227692888132</v>
      </c>
      <c r="E8" s="159">
        <f t="shared" ref="E8:E12" si="1">C8-B8</f>
        <v>-1808</v>
      </c>
      <c r="K8" s="12"/>
      <c r="P8" s="184"/>
    </row>
    <row r="9" spans="1:16" s="4" customFormat="1" ht="54.75" customHeight="1">
      <c r="A9" s="13" t="s">
        <v>39</v>
      </c>
      <c r="B9" s="158">
        <f>'10'!H8</f>
        <v>730</v>
      </c>
      <c r="C9" s="158">
        <f>'10'!I8</f>
        <v>75</v>
      </c>
      <c r="D9" s="11">
        <f t="shared" si="0"/>
        <v>10.273972602739725</v>
      </c>
      <c r="E9" s="159">
        <f t="shared" si="1"/>
        <v>-655</v>
      </c>
      <c r="K9" s="12"/>
    </row>
    <row r="10" spans="1:16" s="4" customFormat="1" ht="35.25" customHeight="1">
      <c r="A10" s="14" t="s">
        <v>40</v>
      </c>
      <c r="B10" s="158">
        <f>'10'!K8</f>
        <v>66</v>
      </c>
      <c r="C10" s="158">
        <f>'10'!L8</f>
        <v>6</v>
      </c>
      <c r="D10" s="11">
        <f t="shared" si="0"/>
        <v>9.0909090909090917</v>
      </c>
      <c r="E10" s="159">
        <f t="shared" si="1"/>
        <v>-60</v>
      </c>
      <c r="K10" s="12"/>
    </row>
    <row r="11" spans="1:16" s="4" customFormat="1" ht="45.75" customHeight="1">
      <c r="A11" s="14" t="s">
        <v>31</v>
      </c>
      <c r="B11" s="158">
        <f>'10'!N8</f>
        <v>120</v>
      </c>
      <c r="C11" s="158">
        <f>'10'!O8</f>
        <v>0</v>
      </c>
      <c r="D11" s="11">
        <f t="shared" si="0"/>
        <v>0</v>
      </c>
      <c r="E11" s="159">
        <f t="shared" si="1"/>
        <v>-120</v>
      </c>
      <c r="K11" s="12"/>
      <c r="P11" s="184"/>
    </row>
    <row r="12" spans="1:16" s="4" customFormat="1" ht="55.5" customHeight="1">
      <c r="A12" s="14" t="s">
        <v>41</v>
      </c>
      <c r="B12" s="158">
        <f>'10'!Q8</f>
        <v>4831</v>
      </c>
      <c r="C12" s="158">
        <f>'10'!R8</f>
        <v>1093</v>
      </c>
      <c r="D12" s="11">
        <f t="shared" si="0"/>
        <v>22.624715379838541</v>
      </c>
      <c r="E12" s="159">
        <f t="shared" si="1"/>
        <v>-3738</v>
      </c>
      <c r="K12" s="12"/>
    </row>
    <row r="13" spans="1:16" s="4" customFormat="1" ht="12.75" customHeight="1">
      <c r="A13" s="247" t="s">
        <v>5</v>
      </c>
      <c r="B13" s="248"/>
      <c r="C13" s="248"/>
      <c r="D13" s="248"/>
      <c r="E13" s="248"/>
      <c r="K13" s="12"/>
    </row>
    <row r="14" spans="1:16" s="4" customFormat="1" ht="15" customHeight="1">
      <c r="A14" s="249"/>
      <c r="B14" s="250"/>
      <c r="C14" s="250"/>
      <c r="D14" s="250"/>
      <c r="E14" s="250"/>
      <c r="K14" s="12"/>
    </row>
    <row r="15" spans="1:16" s="4" customFormat="1" ht="20.25" customHeight="1">
      <c r="A15" s="251" t="s">
        <v>0</v>
      </c>
      <c r="B15" s="253" t="s">
        <v>82</v>
      </c>
      <c r="C15" s="253" t="s">
        <v>83</v>
      </c>
      <c r="D15" s="275" t="s">
        <v>1</v>
      </c>
      <c r="E15" s="276"/>
      <c r="K15" s="12"/>
    </row>
    <row r="16" spans="1:16" ht="35.25" customHeight="1">
      <c r="A16" s="252"/>
      <c r="B16" s="253"/>
      <c r="C16" s="253"/>
      <c r="D16" s="5" t="s">
        <v>2</v>
      </c>
      <c r="E16" s="6" t="s">
        <v>58</v>
      </c>
      <c r="K16" s="12"/>
      <c r="P16" s="180"/>
    </row>
    <row r="17" spans="1:28" ht="24" customHeight="1">
      <c r="A17" s="10" t="s">
        <v>37</v>
      </c>
      <c r="B17" s="162">
        <f>'10'!T8</f>
        <v>4305</v>
      </c>
      <c r="C17" s="162">
        <f>'10'!U8</f>
        <v>2775</v>
      </c>
      <c r="D17" s="11">
        <f t="shared" ref="D17:D19" si="2">C17/B17*100</f>
        <v>64.459930313588856</v>
      </c>
      <c r="E17" s="159">
        <f t="shared" ref="E17:E19" si="3">C17-B17</f>
        <v>-1530</v>
      </c>
      <c r="G17" s="180"/>
      <c r="K17" s="12"/>
      <c r="S17" s="180"/>
      <c r="V17" s="180"/>
      <c r="Y17" s="180"/>
    </row>
    <row r="18" spans="1:28" ht="25.5" customHeight="1">
      <c r="A18" s="1" t="s">
        <v>38</v>
      </c>
      <c r="B18" s="162">
        <f>'10'!W8</f>
        <v>3855</v>
      </c>
      <c r="C18" s="162">
        <f>'10'!X8</f>
        <v>2506</v>
      </c>
      <c r="D18" s="11">
        <f t="shared" si="2"/>
        <v>65.006485084306092</v>
      </c>
      <c r="E18" s="159">
        <f t="shared" si="3"/>
        <v>-1349</v>
      </c>
      <c r="K18" s="12"/>
      <c r="P18" s="180"/>
    </row>
    <row r="19" spans="1:28" ht="43.5" customHeight="1">
      <c r="A19" s="1" t="s">
        <v>43</v>
      </c>
      <c r="B19" s="162">
        <f>'10'!Z8</f>
        <v>3151</v>
      </c>
      <c r="C19" s="162">
        <f>'10'!AA8</f>
        <v>669</v>
      </c>
      <c r="D19" s="11">
        <f t="shared" si="2"/>
        <v>21.23135512535703</v>
      </c>
      <c r="E19" s="159">
        <f t="shared" si="3"/>
        <v>-2482</v>
      </c>
      <c r="K19" s="12"/>
    </row>
    <row r="20" spans="1:28">
      <c r="P20" s="180"/>
    </row>
    <row r="21" spans="1:28">
      <c r="D21" s="180"/>
      <c r="G21" s="180"/>
      <c r="S21" s="180"/>
      <c r="V21" s="180"/>
      <c r="Y21" s="180"/>
      <c r="AB21" s="180"/>
    </row>
    <row r="22" spans="1:28">
      <c r="M22" s="180"/>
      <c r="P22" s="180"/>
    </row>
    <row r="24" spans="1:28">
      <c r="P24" s="180"/>
    </row>
    <row r="25" spans="1:28">
      <c r="D25" s="180"/>
      <c r="G25" s="180"/>
      <c r="S25" s="180"/>
      <c r="V25" s="180"/>
      <c r="Y25" s="180"/>
      <c r="AB25" s="180"/>
    </row>
    <row r="26" spans="1:28">
      <c r="P26" s="180"/>
    </row>
    <row r="28" spans="1:28">
      <c r="P28" s="180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view="pageBreakPreview" topLeftCell="D1" zoomScale="90" zoomScaleNormal="85" zoomScaleSheetLayoutView="90" workbookViewId="0">
      <selection activeCell="N23" sqref="N23"/>
    </sheetView>
  </sheetViews>
  <sheetFormatPr defaultRowHeight="15.6"/>
  <cols>
    <col min="1" max="1" width="18.6640625" style="72" customWidth="1"/>
    <col min="2" max="3" width="10.6640625" style="72" customWidth="1"/>
    <col min="4" max="4" width="7.6640625" style="72" customWidth="1"/>
    <col min="5" max="6" width="10.109375" style="69" customWidth="1"/>
    <col min="7" max="7" width="7.109375" style="73" customWidth="1"/>
    <col min="8" max="9" width="10.6640625" style="69" customWidth="1"/>
    <col min="10" max="10" width="7.109375" style="73" customWidth="1"/>
    <col min="11" max="11" width="8.109375" style="69" customWidth="1"/>
    <col min="12" max="12" width="7.5546875" style="69" customWidth="1"/>
    <col min="13" max="13" width="7" style="73" customWidth="1"/>
    <col min="14" max="15" width="9.5546875" style="73" customWidth="1"/>
    <col min="16" max="16" width="6.33203125" style="73" customWidth="1"/>
    <col min="17" max="18" width="9.33203125" style="69" customWidth="1"/>
    <col min="19" max="19" width="6.44140625" style="73" customWidth="1"/>
    <col min="20" max="20" width="9.33203125" style="69" customWidth="1"/>
    <col min="21" max="21" width="7.109375" style="69" customWidth="1"/>
    <col min="22" max="22" width="9.44140625" style="73" customWidth="1"/>
    <col min="23" max="23" width="9.109375" style="69" customWidth="1"/>
    <col min="24" max="24" width="9.5546875" style="69" customWidth="1"/>
    <col min="25" max="25" width="6.44140625" style="73" customWidth="1"/>
    <col min="26" max="26" width="7.77734375" style="69" customWidth="1"/>
    <col min="27" max="27" width="9.5546875" style="71" customWidth="1"/>
    <col min="28" max="28" width="6.6640625" style="73" customWidth="1"/>
    <col min="29" max="31" width="9.109375" style="69"/>
    <col min="32" max="32" width="10.88671875" style="69" bestFit="1" customWidth="1"/>
    <col min="33" max="253" width="9.109375" style="69"/>
    <col min="254" max="254" width="18.6640625" style="69" customWidth="1"/>
    <col min="255" max="256" width="9.44140625" style="69" customWidth="1"/>
    <col min="257" max="257" width="7.6640625" style="69" customWidth="1"/>
    <col min="258" max="258" width="9.33203125" style="69" customWidth="1"/>
    <col min="259" max="259" width="9.88671875" style="69" customWidth="1"/>
    <col min="260" max="260" width="7.109375" style="69" customWidth="1"/>
    <col min="261" max="261" width="8.5546875" style="69" customWidth="1"/>
    <col min="262" max="262" width="8.88671875" style="69" customWidth="1"/>
    <col min="263" max="263" width="7.109375" style="69" customWidth="1"/>
    <col min="264" max="264" width="9" style="69" customWidth="1"/>
    <col min="265" max="265" width="8.6640625" style="69" customWidth="1"/>
    <col min="266" max="266" width="6.5546875" style="69" customWidth="1"/>
    <col min="267" max="267" width="8.109375" style="69" customWidth="1"/>
    <col min="268" max="268" width="7.5546875" style="69" customWidth="1"/>
    <col min="269" max="269" width="7" style="69" customWidth="1"/>
    <col min="270" max="271" width="8.6640625" style="69" customWidth="1"/>
    <col min="272" max="272" width="7.33203125" style="69" customWidth="1"/>
    <col min="273" max="273" width="8.109375" style="69" customWidth="1"/>
    <col min="274" max="274" width="8.6640625" style="69" customWidth="1"/>
    <col min="275" max="275" width="6.44140625" style="69" customWidth="1"/>
    <col min="276" max="277" width="9.33203125" style="69" customWidth="1"/>
    <col min="278" max="278" width="6.44140625" style="69" customWidth="1"/>
    <col min="279" max="280" width="9.5546875" style="69" customWidth="1"/>
    <col min="281" max="281" width="6.44140625" style="69" customWidth="1"/>
    <col min="282" max="283" width="9.5546875" style="69" customWidth="1"/>
    <col min="284" max="284" width="6.6640625" style="69" customWidth="1"/>
    <col min="285" max="287" width="9.109375" style="69"/>
    <col min="288" max="288" width="10.88671875" style="69" bestFit="1" customWidth="1"/>
    <col min="289" max="509" width="9.109375" style="69"/>
    <col min="510" max="510" width="18.6640625" style="69" customWidth="1"/>
    <col min="511" max="512" width="9.44140625" style="69" customWidth="1"/>
    <col min="513" max="513" width="7.6640625" style="69" customWidth="1"/>
    <col min="514" max="514" width="9.33203125" style="69" customWidth="1"/>
    <col min="515" max="515" width="9.88671875" style="69" customWidth="1"/>
    <col min="516" max="516" width="7.109375" style="69" customWidth="1"/>
    <col min="517" max="517" width="8.5546875" style="69" customWidth="1"/>
    <col min="518" max="518" width="8.88671875" style="69" customWidth="1"/>
    <col min="519" max="519" width="7.109375" style="69" customWidth="1"/>
    <col min="520" max="520" width="9" style="69" customWidth="1"/>
    <col min="521" max="521" width="8.6640625" style="69" customWidth="1"/>
    <col min="522" max="522" width="6.5546875" style="69" customWidth="1"/>
    <col min="523" max="523" width="8.109375" style="69" customWidth="1"/>
    <col min="524" max="524" width="7.5546875" style="69" customWidth="1"/>
    <col min="525" max="525" width="7" style="69" customWidth="1"/>
    <col min="526" max="527" width="8.6640625" style="69" customWidth="1"/>
    <col min="528" max="528" width="7.33203125" style="69" customWidth="1"/>
    <col min="529" max="529" width="8.109375" style="69" customWidth="1"/>
    <col min="530" max="530" width="8.6640625" style="69" customWidth="1"/>
    <col min="531" max="531" width="6.44140625" style="69" customWidth="1"/>
    <col min="532" max="533" width="9.33203125" style="69" customWidth="1"/>
    <col min="534" max="534" width="6.44140625" style="69" customWidth="1"/>
    <col min="535" max="536" width="9.5546875" style="69" customWidth="1"/>
    <col min="537" max="537" width="6.44140625" style="69" customWidth="1"/>
    <col min="538" max="539" width="9.5546875" style="69" customWidth="1"/>
    <col min="540" max="540" width="6.6640625" style="69" customWidth="1"/>
    <col min="541" max="543" width="9.109375" style="69"/>
    <col min="544" max="544" width="10.88671875" style="69" bestFit="1" customWidth="1"/>
    <col min="545" max="765" width="9.109375" style="69"/>
    <col min="766" max="766" width="18.6640625" style="69" customWidth="1"/>
    <col min="767" max="768" width="9.44140625" style="69" customWidth="1"/>
    <col min="769" max="769" width="7.6640625" style="69" customWidth="1"/>
    <col min="770" max="770" width="9.33203125" style="69" customWidth="1"/>
    <col min="771" max="771" width="9.88671875" style="69" customWidth="1"/>
    <col min="772" max="772" width="7.109375" style="69" customWidth="1"/>
    <col min="773" max="773" width="8.5546875" style="69" customWidth="1"/>
    <col min="774" max="774" width="8.88671875" style="69" customWidth="1"/>
    <col min="775" max="775" width="7.109375" style="69" customWidth="1"/>
    <col min="776" max="776" width="9" style="69" customWidth="1"/>
    <col min="777" max="777" width="8.6640625" style="69" customWidth="1"/>
    <col min="778" max="778" width="6.5546875" style="69" customWidth="1"/>
    <col min="779" max="779" width="8.109375" style="69" customWidth="1"/>
    <col min="780" max="780" width="7.5546875" style="69" customWidth="1"/>
    <col min="781" max="781" width="7" style="69" customWidth="1"/>
    <col min="782" max="783" width="8.6640625" style="69" customWidth="1"/>
    <col min="784" max="784" width="7.33203125" style="69" customWidth="1"/>
    <col min="785" max="785" width="8.109375" style="69" customWidth="1"/>
    <col min="786" max="786" width="8.6640625" style="69" customWidth="1"/>
    <col min="787" max="787" width="6.44140625" style="69" customWidth="1"/>
    <col min="788" max="789" width="9.33203125" style="69" customWidth="1"/>
    <col min="790" max="790" width="6.44140625" style="69" customWidth="1"/>
    <col min="791" max="792" width="9.5546875" style="69" customWidth="1"/>
    <col min="793" max="793" width="6.44140625" style="69" customWidth="1"/>
    <col min="794" max="795" width="9.5546875" style="69" customWidth="1"/>
    <col min="796" max="796" width="6.6640625" style="69" customWidth="1"/>
    <col min="797" max="799" width="9.109375" style="69"/>
    <col min="800" max="800" width="10.88671875" style="69" bestFit="1" customWidth="1"/>
    <col min="801" max="1021" width="9.109375" style="69"/>
    <col min="1022" max="1022" width="18.6640625" style="69" customWidth="1"/>
    <col min="1023" max="1024" width="9.44140625" style="69" customWidth="1"/>
    <col min="1025" max="1025" width="7.6640625" style="69" customWidth="1"/>
    <col min="1026" max="1026" width="9.33203125" style="69" customWidth="1"/>
    <col min="1027" max="1027" width="9.88671875" style="69" customWidth="1"/>
    <col min="1028" max="1028" width="7.109375" style="69" customWidth="1"/>
    <col min="1029" max="1029" width="8.5546875" style="69" customWidth="1"/>
    <col min="1030" max="1030" width="8.88671875" style="69" customWidth="1"/>
    <col min="1031" max="1031" width="7.109375" style="69" customWidth="1"/>
    <col min="1032" max="1032" width="9" style="69" customWidth="1"/>
    <col min="1033" max="1033" width="8.6640625" style="69" customWidth="1"/>
    <col min="1034" max="1034" width="6.5546875" style="69" customWidth="1"/>
    <col min="1035" max="1035" width="8.109375" style="69" customWidth="1"/>
    <col min="1036" max="1036" width="7.5546875" style="69" customWidth="1"/>
    <col min="1037" max="1037" width="7" style="69" customWidth="1"/>
    <col min="1038" max="1039" width="8.6640625" style="69" customWidth="1"/>
    <col min="1040" max="1040" width="7.33203125" style="69" customWidth="1"/>
    <col min="1041" max="1041" width="8.109375" style="69" customWidth="1"/>
    <col min="1042" max="1042" width="8.6640625" style="69" customWidth="1"/>
    <col min="1043" max="1043" width="6.44140625" style="69" customWidth="1"/>
    <col min="1044" max="1045" width="9.33203125" style="69" customWidth="1"/>
    <col min="1046" max="1046" width="6.44140625" style="69" customWidth="1"/>
    <col min="1047" max="1048" width="9.5546875" style="69" customWidth="1"/>
    <col min="1049" max="1049" width="6.44140625" style="69" customWidth="1"/>
    <col min="1050" max="1051" width="9.5546875" style="69" customWidth="1"/>
    <col min="1052" max="1052" width="6.6640625" style="69" customWidth="1"/>
    <col min="1053" max="1055" width="9.109375" style="69"/>
    <col min="1056" max="1056" width="10.88671875" style="69" bestFit="1" customWidth="1"/>
    <col min="1057" max="1277" width="9.109375" style="69"/>
    <col min="1278" max="1278" width="18.6640625" style="69" customWidth="1"/>
    <col min="1279" max="1280" width="9.44140625" style="69" customWidth="1"/>
    <col min="1281" max="1281" width="7.6640625" style="69" customWidth="1"/>
    <col min="1282" max="1282" width="9.33203125" style="69" customWidth="1"/>
    <col min="1283" max="1283" width="9.88671875" style="69" customWidth="1"/>
    <col min="1284" max="1284" width="7.109375" style="69" customWidth="1"/>
    <col min="1285" max="1285" width="8.5546875" style="69" customWidth="1"/>
    <col min="1286" max="1286" width="8.88671875" style="69" customWidth="1"/>
    <col min="1287" max="1287" width="7.109375" style="69" customWidth="1"/>
    <col min="1288" max="1288" width="9" style="69" customWidth="1"/>
    <col min="1289" max="1289" width="8.6640625" style="69" customWidth="1"/>
    <col min="1290" max="1290" width="6.5546875" style="69" customWidth="1"/>
    <col min="1291" max="1291" width="8.109375" style="69" customWidth="1"/>
    <col min="1292" max="1292" width="7.5546875" style="69" customWidth="1"/>
    <col min="1293" max="1293" width="7" style="69" customWidth="1"/>
    <col min="1294" max="1295" width="8.6640625" style="69" customWidth="1"/>
    <col min="1296" max="1296" width="7.33203125" style="69" customWidth="1"/>
    <col min="1297" max="1297" width="8.109375" style="69" customWidth="1"/>
    <col min="1298" max="1298" width="8.6640625" style="69" customWidth="1"/>
    <col min="1299" max="1299" width="6.44140625" style="69" customWidth="1"/>
    <col min="1300" max="1301" width="9.33203125" style="69" customWidth="1"/>
    <col min="1302" max="1302" width="6.44140625" style="69" customWidth="1"/>
    <col min="1303" max="1304" width="9.5546875" style="69" customWidth="1"/>
    <col min="1305" max="1305" width="6.44140625" style="69" customWidth="1"/>
    <col min="1306" max="1307" width="9.5546875" style="69" customWidth="1"/>
    <col min="1308" max="1308" width="6.6640625" style="69" customWidth="1"/>
    <col min="1309" max="1311" width="9.109375" style="69"/>
    <col min="1312" max="1312" width="10.88671875" style="69" bestFit="1" customWidth="1"/>
    <col min="1313" max="1533" width="9.109375" style="69"/>
    <col min="1534" max="1534" width="18.6640625" style="69" customWidth="1"/>
    <col min="1535" max="1536" width="9.44140625" style="69" customWidth="1"/>
    <col min="1537" max="1537" width="7.6640625" style="69" customWidth="1"/>
    <col min="1538" max="1538" width="9.33203125" style="69" customWidth="1"/>
    <col min="1539" max="1539" width="9.88671875" style="69" customWidth="1"/>
    <col min="1540" max="1540" width="7.109375" style="69" customWidth="1"/>
    <col min="1541" max="1541" width="8.5546875" style="69" customWidth="1"/>
    <col min="1542" max="1542" width="8.88671875" style="69" customWidth="1"/>
    <col min="1543" max="1543" width="7.109375" style="69" customWidth="1"/>
    <col min="1544" max="1544" width="9" style="69" customWidth="1"/>
    <col min="1545" max="1545" width="8.6640625" style="69" customWidth="1"/>
    <col min="1546" max="1546" width="6.5546875" style="69" customWidth="1"/>
    <col min="1547" max="1547" width="8.109375" style="69" customWidth="1"/>
    <col min="1548" max="1548" width="7.5546875" style="69" customWidth="1"/>
    <col min="1549" max="1549" width="7" style="69" customWidth="1"/>
    <col min="1550" max="1551" width="8.6640625" style="69" customWidth="1"/>
    <col min="1552" max="1552" width="7.33203125" style="69" customWidth="1"/>
    <col min="1553" max="1553" width="8.109375" style="69" customWidth="1"/>
    <col min="1554" max="1554" width="8.6640625" style="69" customWidth="1"/>
    <col min="1555" max="1555" width="6.44140625" style="69" customWidth="1"/>
    <col min="1556" max="1557" width="9.33203125" style="69" customWidth="1"/>
    <col min="1558" max="1558" width="6.44140625" style="69" customWidth="1"/>
    <col min="1559" max="1560" width="9.5546875" style="69" customWidth="1"/>
    <col min="1561" max="1561" width="6.44140625" style="69" customWidth="1"/>
    <col min="1562" max="1563" width="9.5546875" style="69" customWidth="1"/>
    <col min="1564" max="1564" width="6.6640625" style="69" customWidth="1"/>
    <col min="1565" max="1567" width="9.109375" style="69"/>
    <col min="1568" max="1568" width="10.88671875" style="69" bestFit="1" customWidth="1"/>
    <col min="1569" max="1789" width="9.109375" style="69"/>
    <col min="1790" max="1790" width="18.6640625" style="69" customWidth="1"/>
    <col min="1791" max="1792" width="9.44140625" style="69" customWidth="1"/>
    <col min="1793" max="1793" width="7.6640625" style="69" customWidth="1"/>
    <col min="1794" max="1794" width="9.33203125" style="69" customWidth="1"/>
    <col min="1795" max="1795" width="9.88671875" style="69" customWidth="1"/>
    <col min="1796" max="1796" width="7.109375" style="69" customWidth="1"/>
    <col min="1797" max="1797" width="8.5546875" style="69" customWidth="1"/>
    <col min="1798" max="1798" width="8.88671875" style="69" customWidth="1"/>
    <col min="1799" max="1799" width="7.109375" style="69" customWidth="1"/>
    <col min="1800" max="1800" width="9" style="69" customWidth="1"/>
    <col min="1801" max="1801" width="8.6640625" style="69" customWidth="1"/>
    <col min="1802" max="1802" width="6.5546875" style="69" customWidth="1"/>
    <col min="1803" max="1803" width="8.109375" style="69" customWidth="1"/>
    <col min="1804" max="1804" width="7.5546875" style="69" customWidth="1"/>
    <col min="1805" max="1805" width="7" style="69" customWidth="1"/>
    <col min="1806" max="1807" width="8.6640625" style="69" customWidth="1"/>
    <col min="1808" max="1808" width="7.33203125" style="69" customWidth="1"/>
    <col min="1809" max="1809" width="8.109375" style="69" customWidth="1"/>
    <col min="1810" max="1810" width="8.6640625" style="69" customWidth="1"/>
    <col min="1811" max="1811" width="6.44140625" style="69" customWidth="1"/>
    <col min="1812" max="1813" width="9.33203125" style="69" customWidth="1"/>
    <col min="1814" max="1814" width="6.44140625" style="69" customWidth="1"/>
    <col min="1815" max="1816" width="9.5546875" style="69" customWidth="1"/>
    <col min="1817" max="1817" width="6.44140625" style="69" customWidth="1"/>
    <col min="1818" max="1819" width="9.5546875" style="69" customWidth="1"/>
    <col min="1820" max="1820" width="6.6640625" style="69" customWidth="1"/>
    <col min="1821" max="1823" width="9.109375" style="69"/>
    <col min="1824" max="1824" width="10.88671875" style="69" bestFit="1" customWidth="1"/>
    <col min="1825" max="2045" width="9.109375" style="69"/>
    <col min="2046" max="2046" width="18.6640625" style="69" customWidth="1"/>
    <col min="2047" max="2048" width="9.44140625" style="69" customWidth="1"/>
    <col min="2049" max="2049" width="7.6640625" style="69" customWidth="1"/>
    <col min="2050" max="2050" width="9.33203125" style="69" customWidth="1"/>
    <col min="2051" max="2051" width="9.88671875" style="69" customWidth="1"/>
    <col min="2052" max="2052" width="7.109375" style="69" customWidth="1"/>
    <col min="2053" max="2053" width="8.5546875" style="69" customWidth="1"/>
    <col min="2054" max="2054" width="8.88671875" style="69" customWidth="1"/>
    <col min="2055" max="2055" width="7.109375" style="69" customWidth="1"/>
    <col min="2056" max="2056" width="9" style="69" customWidth="1"/>
    <col min="2057" max="2057" width="8.6640625" style="69" customWidth="1"/>
    <col min="2058" max="2058" width="6.5546875" style="69" customWidth="1"/>
    <col min="2059" max="2059" width="8.109375" style="69" customWidth="1"/>
    <col min="2060" max="2060" width="7.5546875" style="69" customWidth="1"/>
    <col min="2061" max="2061" width="7" style="69" customWidth="1"/>
    <col min="2062" max="2063" width="8.6640625" style="69" customWidth="1"/>
    <col min="2064" max="2064" width="7.33203125" style="69" customWidth="1"/>
    <col min="2065" max="2065" width="8.109375" style="69" customWidth="1"/>
    <col min="2066" max="2066" width="8.6640625" style="69" customWidth="1"/>
    <col min="2067" max="2067" width="6.44140625" style="69" customWidth="1"/>
    <col min="2068" max="2069" width="9.33203125" style="69" customWidth="1"/>
    <col min="2070" max="2070" width="6.44140625" style="69" customWidth="1"/>
    <col min="2071" max="2072" width="9.5546875" style="69" customWidth="1"/>
    <col min="2073" max="2073" width="6.44140625" style="69" customWidth="1"/>
    <col min="2074" max="2075" width="9.5546875" style="69" customWidth="1"/>
    <col min="2076" max="2076" width="6.6640625" style="69" customWidth="1"/>
    <col min="2077" max="2079" width="9.109375" style="69"/>
    <col min="2080" max="2080" width="10.88671875" style="69" bestFit="1" customWidth="1"/>
    <col min="2081" max="2301" width="9.109375" style="69"/>
    <col min="2302" max="2302" width="18.6640625" style="69" customWidth="1"/>
    <col min="2303" max="2304" width="9.44140625" style="69" customWidth="1"/>
    <col min="2305" max="2305" width="7.6640625" style="69" customWidth="1"/>
    <col min="2306" max="2306" width="9.33203125" style="69" customWidth="1"/>
    <col min="2307" max="2307" width="9.88671875" style="69" customWidth="1"/>
    <col min="2308" max="2308" width="7.109375" style="69" customWidth="1"/>
    <col min="2309" max="2309" width="8.5546875" style="69" customWidth="1"/>
    <col min="2310" max="2310" width="8.88671875" style="69" customWidth="1"/>
    <col min="2311" max="2311" width="7.109375" style="69" customWidth="1"/>
    <col min="2312" max="2312" width="9" style="69" customWidth="1"/>
    <col min="2313" max="2313" width="8.6640625" style="69" customWidth="1"/>
    <col min="2314" max="2314" width="6.5546875" style="69" customWidth="1"/>
    <col min="2315" max="2315" width="8.109375" style="69" customWidth="1"/>
    <col min="2316" max="2316" width="7.5546875" style="69" customWidth="1"/>
    <col min="2317" max="2317" width="7" style="69" customWidth="1"/>
    <col min="2318" max="2319" width="8.6640625" style="69" customWidth="1"/>
    <col min="2320" max="2320" width="7.33203125" style="69" customWidth="1"/>
    <col min="2321" max="2321" width="8.109375" style="69" customWidth="1"/>
    <col min="2322" max="2322" width="8.6640625" style="69" customWidth="1"/>
    <col min="2323" max="2323" width="6.44140625" style="69" customWidth="1"/>
    <col min="2324" max="2325" width="9.33203125" style="69" customWidth="1"/>
    <col min="2326" max="2326" width="6.44140625" style="69" customWidth="1"/>
    <col min="2327" max="2328" width="9.5546875" style="69" customWidth="1"/>
    <col min="2329" max="2329" width="6.44140625" style="69" customWidth="1"/>
    <col min="2330" max="2331" width="9.5546875" style="69" customWidth="1"/>
    <col min="2332" max="2332" width="6.6640625" style="69" customWidth="1"/>
    <col min="2333" max="2335" width="9.109375" style="69"/>
    <col min="2336" max="2336" width="10.88671875" style="69" bestFit="1" customWidth="1"/>
    <col min="2337" max="2557" width="9.109375" style="69"/>
    <col min="2558" max="2558" width="18.6640625" style="69" customWidth="1"/>
    <col min="2559" max="2560" width="9.44140625" style="69" customWidth="1"/>
    <col min="2561" max="2561" width="7.6640625" style="69" customWidth="1"/>
    <col min="2562" max="2562" width="9.33203125" style="69" customWidth="1"/>
    <col min="2563" max="2563" width="9.88671875" style="69" customWidth="1"/>
    <col min="2564" max="2564" width="7.109375" style="69" customWidth="1"/>
    <col min="2565" max="2565" width="8.5546875" style="69" customWidth="1"/>
    <col min="2566" max="2566" width="8.88671875" style="69" customWidth="1"/>
    <col min="2567" max="2567" width="7.109375" style="69" customWidth="1"/>
    <col min="2568" max="2568" width="9" style="69" customWidth="1"/>
    <col min="2569" max="2569" width="8.6640625" style="69" customWidth="1"/>
    <col min="2570" max="2570" width="6.5546875" style="69" customWidth="1"/>
    <col min="2571" max="2571" width="8.109375" style="69" customWidth="1"/>
    <col min="2572" max="2572" width="7.5546875" style="69" customWidth="1"/>
    <col min="2573" max="2573" width="7" style="69" customWidth="1"/>
    <col min="2574" max="2575" width="8.6640625" style="69" customWidth="1"/>
    <col min="2576" max="2576" width="7.33203125" style="69" customWidth="1"/>
    <col min="2577" max="2577" width="8.109375" style="69" customWidth="1"/>
    <col min="2578" max="2578" width="8.6640625" style="69" customWidth="1"/>
    <col min="2579" max="2579" width="6.44140625" style="69" customWidth="1"/>
    <col min="2580" max="2581" width="9.33203125" style="69" customWidth="1"/>
    <col min="2582" max="2582" width="6.44140625" style="69" customWidth="1"/>
    <col min="2583" max="2584" width="9.5546875" style="69" customWidth="1"/>
    <col min="2585" max="2585" width="6.44140625" style="69" customWidth="1"/>
    <col min="2586" max="2587" width="9.5546875" style="69" customWidth="1"/>
    <col min="2588" max="2588" width="6.6640625" style="69" customWidth="1"/>
    <col min="2589" max="2591" width="9.109375" style="69"/>
    <col min="2592" max="2592" width="10.88671875" style="69" bestFit="1" customWidth="1"/>
    <col min="2593" max="2813" width="9.109375" style="69"/>
    <col min="2814" max="2814" width="18.6640625" style="69" customWidth="1"/>
    <col min="2815" max="2816" width="9.44140625" style="69" customWidth="1"/>
    <col min="2817" max="2817" width="7.6640625" style="69" customWidth="1"/>
    <col min="2818" max="2818" width="9.33203125" style="69" customWidth="1"/>
    <col min="2819" max="2819" width="9.88671875" style="69" customWidth="1"/>
    <col min="2820" max="2820" width="7.109375" style="69" customWidth="1"/>
    <col min="2821" max="2821" width="8.5546875" style="69" customWidth="1"/>
    <col min="2822" max="2822" width="8.88671875" style="69" customWidth="1"/>
    <col min="2823" max="2823" width="7.109375" style="69" customWidth="1"/>
    <col min="2824" max="2824" width="9" style="69" customWidth="1"/>
    <col min="2825" max="2825" width="8.6640625" style="69" customWidth="1"/>
    <col min="2826" max="2826" width="6.5546875" style="69" customWidth="1"/>
    <col min="2827" max="2827" width="8.109375" style="69" customWidth="1"/>
    <col min="2828" max="2828" width="7.5546875" style="69" customWidth="1"/>
    <col min="2829" max="2829" width="7" style="69" customWidth="1"/>
    <col min="2830" max="2831" width="8.6640625" style="69" customWidth="1"/>
    <col min="2832" max="2832" width="7.33203125" style="69" customWidth="1"/>
    <col min="2833" max="2833" width="8.109375" style="69" customWidth="1"/>
    <col min="2834" max="2834" width="8.6640625" style="69" customWidth="1"/>
    <col min="2835" max="2835" width="6.44140625" style="69" customWidth="1"/>
    <col min="2836" max="2837" width="9.33203125" style="69" customWidth="1"/>
    <col min="2838" max="2838" width="6.44140625" style="69" customWidth="1"/>
    <col min="2839" max="2840" width="9.5546875" style="69" customWidth="1"/>
    <col min="2841" max="2841" width="6.44140625" style="69" customWidth="1"/>
    <col min="2842" max="2843" width="9.5546875" style="69" customWidth="1"/>
    <col min="2844" max="2844" width="6.6640625" style="69" customWidth="1"/>
    <col min="2845" max="2847" width="9.109375" style="69"/>
    <col min="2848" max="2848" width="10.88671875" style="69" bestFit="1" customWidth="1"/>
    <col min="2849" max="3069" width="9.109375" style="69"/>
    <col min="3070" max="3070" width="18.6640625" style="69" customWidth="1"/>
    <col min="3071" max="3072" width="9.44140625" style="69" customWidth="1"/>
    <col min="3073" max="3073" width="7.6640625" style="69" customWidth="1"/>
    <col min="3074" max="3074" width="9.33203125" style="69" customWidth="1"/>
    <col min="3075" max="3075" width="9.88671875" style="69" customWidth="1"/>
    <col min="3076" max="3076" width="7.109375" style="69" customWidth="1"/>
    <col min="3077" max="3077" width="8.5546875" style="69" customWidth="1"/>
    <col min="3078" max="3078" width="8.88671875" style="69" customWidth="1"/>
    <col min="3079" max="3079" width="7.109375" style="69" customWidth="1"/>
    <col min="3080" max="3080" width="9" style="69" customWidth="1"/>
    <col min="3081" max="3081" width="8.6640625" style="69" customWidth="1"/>
    <col min="3082" max="3082" width="6.5546875" style="69" customWidth="1"/>
    <col min="3083" max="3083" width="8.109375" style="69" customWidth="1"/>
    <col min="3084" max="3084" width="7.5546875" style="69" customWidth="1"/>
    <col min="3085" max="3085" width="7" style="69" customWidth="1"/>
    <col min="3086" max="3087" width="8.6640625" style="69" customWidth="1"/>
    <col min="3088" max="3088" width="7.33203125" style="69" customWidth="1"/>
    <col min="3089" max="3089" width="8.109375" style="69" customWidth="1"/>
    <col min="3090" max="3090" width="8.6640625" style="69" customWidth="1"/>
    <col min="3091" max="3091" width="6.44140625" style="69" customWidth="1"/>
    <col min="3092" max="3093" width="9.33203125" style="69" customWidth="1"/>
    <col min="3094" max="3094" width="6.44140625" style="69" customWidth="1"/>
    <col min="3095" max="3096" width="9.5546875" style="69" customWidth="1"/>
    <col min="3097" max="3097" width="6.44140625" style="69" customWidth="1"/>
    <col min="3098" max="3099" width="9.5546875" style="69" customWidth="1"/>
    <col min="3100" max="3100" width="6.6640625" style="69" customWidth="1"/>
    <col min="3101" max="3103" width="9.109375" style="69"/>
    <col min="3104" max="3104" width="10.88671875" style="69" bestFit="1" customWidth="1"/>
    <col min="3105" max="3325" width="9.109375" style="69"/>
    <col min="3326" max="3326" width="18.6640625" style="69" customWidth="1"/>
    <col min="3327" max="3328" width="9.44140625" style="69" customWidth="1"/>
    <col min="3329" max="3329" width="7.6640625" style="69" customWidth="1"/>
    <col min="3330" max="3330" width="9.33203125" style="69" customWidth="1"/>
    <col min="3331" max="3331" width="9.88671875" style="69" customWidth="1"/>
    <col min="3332" max="3332" width="7.109375" style="69" customWidth="1"/>
    <col min="3333" max="3333" width="8.5546875" style="69" customWidth="1"/>
    <col min="3334" max="3334" width="8.88671875" style="69" customWidth="1"/>
    <col min="3335" max="3335" width="7.109375" style="69" customWidth="1"/>
    <col min="3336" max="3336" width="9" style="69" customWidth="1"/>
    <col min="3337" max="3337" width="8.6640625" style="69" customWidth="1"/>
    <col min="3338" max="3338" width="6.5546875" style="69" customWidth="1"/>
    <col min="3339" max="3339" width="8.109375" style="69" customWidth="1"/>
    <col min="3340" max="3340" width="7.5546875" style="69" customWidth="1"/>
    <col min="3341" max="3341" width="7" style="69" customWidth="1"/>
    <col min="3342" max="3343" width="8.6640625" style="69" customWidth="1"/>
    <col min="3344" max="3344" width="7.33203125" style="69" customWidth="1"/>
    <col min="3345" max="3345" width="8.109375" style="69" customWidth="1"/>
    <col min="3346" max="3346" width="8.6640625" style="69" customWidth="1"/>
    <col min="3347" max="3347" width="6.44140625" style="69" customWidth="1"/>
    <col min="3348" max="3349" width="9.33203125" style="69" customWidth="1"/>
    <col min="3350" max="3350" width="6.44140625" style="69" customWidth="1"/>
    <col min="3351" max="3352" width="9.5546875" style="69" customWidth="1"/>
    <col min="3353" max="3353" width="6.44140625" style="69" customWidth="1"/>
    <col min="3354" max="3355" width="9.5546875" style="69" customWidth="1"/>
    <col min="3356" max="3356" width="6.6640625" style="69" customWidth="1"/>
    <col min="3357" max="3359" width="9.109375" style="69"/>
    <col min="3360" max="3360" width="10.88671875" style="69" bestFit="1" customWidth="1"/>
    <col min="3361" max="3581" width="9.109375" style="69"/>
    <col min="3582" max="3582" width="18.6640625" style="69" customWidth="1"/>
    <col min="3583" max="3584" width="9.44140625" style="69" customWidth="1"/>
    <col min="3585" max="3585" width="7.6640625" style="69" customWidth="1"/>
    <col min="3586" max="3586" width="9.33203125" style="69" customWidth="1"/>
    <col min="3587" max="3587" width="9.88671875" style="69" customWidth="1"/>
    <col min="3588" max="3588" width="7.109375" style="69" customWidth="1"/>
    <col min="3589" max="3589" width="8.5546875" style="69" customWidth="1"/>
    <col min="3590" max="3590" width="8.88671875" style="69" customWidth="1"/>
    <col min="3591" max="3591" width="7.109375" style="69" customWidth="1"/>
    <col min="3592" max="3592" width="9" style="69" customWidth="1"/>
    <col min="3593" max="3593" width="8.6640625" style="69" customWidth="1"/>
    <col min="3594" max="3594" width="6.5546875" style="69" customWidth="1"/>
    <col min="3595" max="3595" width="8.109375" style="69" customWidth="1"/>
    <col min="3596" max="3596" width="7.5546875" style="69" customWidth="1"/>
    <col min="3597" max="3597" width="7" style="69" customWidth="1"/>
    <col min="3598" max="3599" width="8.6640625" style="69" customWidth="1"/>
    <col min="3600" max="3600" width="7.33203125" style="69" customWidth="1"/>
    <col min="3601" max="3601" width="8.109375" style="69" customWidth="1"/>
    <col min="3602" max="3602" width="8.6640625" style="69" customWidth="1"/>
    <col min="3603" max="3603" width="6.44140625" style="69" customWidth="1"/>
    <col min="3604" max="3605" width="9.33203125" style="69" customWidth="1"/>
    <col min="3606" max="3606" width="6.44140625" style="69" customWidth="1"/>
    <col min="3607" max="3608" width="9.5546875" style="69" customWidth="1"/>
    <col min="3609" max="3609" width="6.44140625" style="69" customWidth="1"/>
    <col min="3610" max="3611" width="9.5546875" style="69" customWidth="1"/>
    <col min="3612" max="3612" width="6.6640625" style="69" customWidth="1"/>
    <col min="3613" max="3615" width="9.109375" style="69"/>
    <col min="3616" max="3616" width="10.88671875" style="69" bestFit="1" customWidth="1"/>
    <col min="3617" max="3837" width="9.109375" style="69"/>
    <col min="3838" max="3838" width="18.6640625" style="69" customWidth="1"/>
    <col min="3839" max="3840" width="9.44140625" style="69" customWidth="1"/>
    <col min="3841" max="3841" width="7.6640625" style="69" customWidth="1"/>
    <col min="3842" max="3842" width="9.33203125" style="69" customWidth="1"/>
    <col min="3843" max="3843" width="9.88671875" style="69" customWidth="1"/>
    <col min="3844" max="3844" width="7.109375" style="69" customWidth="1"/>
    <col min="3845" max="3845" width="8.5546875" style="69" customWidth="1"/>
    <col min="3846" max="3846" width="8.88671875" style="69" customWidth="1"/>
    <col min="3847" max="3847" width="7.109375" style="69" customWidth="1"/>
    <col min="3848" max="3848" width="9" style="69" customWidth="1"/>
    <col min="3849" max="3849" width="8.6640625" style="69" customWidth="1"/>
    <col min="3850" max="3850" width="6.5546875" style="69" customWidth="1"/>
    <col min="3851" max="3851" width="8.109375" style="69" customWidth="1"/>
    <col min="3852" max="3852" width="7.5546875" style="69" customWidth="1"/>
    <col min="3853" max="3853" width="7" style="69" customWidth="1"/>
    <col min="3854" max="3855" width="8.6640625" style="69" customWidth="1"/>
    <col min="3856" max="3856" width="7.33203125" style="69" customWidth="1"/>
    <col min="3857" max="3857" width="8.109375" style="69" customWidth="1"/>
    <col min="3858" max="3858" width="8.6640625" style="69" customWidth="1"/>
    <col min="3859" max="3859" width="6.44140625" style="69" customWidth="1"/>
    <col min="3860" max="3861" width="9.33203125" style="69" customWidth="1"/>
    <col min="3862" max="3862" width="6.44140625" style="69" customWidth="1"/>
    <col min="3863" max="3864" width="9.5546875" style="69" customWidth="1"/>
    <col min="3865" max="3865" width="6.44140625" style="69" customWidth="1"/>
    <col min="3866" max="3867" width="9.5546875" style="69" customWidth="1"/>
    <col min="3868" max="3868" width="6.6640625" style="69" customWidth="1"/>
    <col min="3869" max="3871" width="9.109375" style="69"/>
    <col min="3872" max="3872" width="10.88671875" style="69" bestFit="1" customWidth="1"/>
    <col min="3873" max="4093" width="9.109375" style="69"/>
    <col min="4094" max="4094" width="18.6640625" style="69" customWidth="1"/>
    <col min="4095" max="4096" width="9.44140625" style="69" customWidth="1"/>
    <col min="4097" max="4097" width="7.6640625" style="69" customWidth="1"/>
    <col min="4098" max="4098" width="9.33203125" style="69" customWidth="1"/>
    <col min="4099" max="4099" width="9.88671875" style="69" customWidth="1"/>
    <col min="4100" max="4100" width="7.109375" style="69" customWidth="1"/>
    <col min="4101" max="4101" width="8.5546875" style="69" customWidth="1"/>
    <col min="4102" max="4102" width="8.88671875" style="69" customWidth="1"/>
    <col min="4103" max="4103" width="7.109375" style="69" customWidth="1"/>
    <col min="4104" max="4104" width="9" style="69" customWidth="1"/>
    <col min="4105" max="4105" width="8.6640625" style="69" customWidth="1"/>
    <col min="4106" max="4106" width="6.5546875" style="69" customWidth="1"/>
    <col min="4107" max="4107" width="8.109375" style="69" customWidth="1"/>
    <col min="4108" max="4108" width="7.5546875" style="69" customWidth="1"/>
    <col min="4109" max="4109" width="7" style="69" customWidth="1"/>
    <col min="4110" max="4111" width="8.6640625" style="69" customWidth="1"/>
    <col min="4112" max="4112" width="7.33203125" style="69" customWidth="1"/>
    <col min="4113" max="4113" width="8.109375" style="69" customWidth="1"/>
    <col min="4114" max="4114" width="8.6640625" style="69" customWidth="1"/>
    <col min="4115" max="4115" width="6.44140625" style="69" customWidth="1"/>
    <col min="4116" max="4117" width="9.33203125" style="69" customWidth="1"/>
    <col min="4118" max="4118" width="6.44140625" style="69" customWidth="1"/>
    <col min="4119" max="4120" width="9.5546875" style="69" customWidth="1"/>
    <col min="4121" max="4121" width="6.44140625" style="69" customWidth="1"/>
    <col min="4122" max="4123" width="9.5546875" style="69" customWidth="1"/>
    <col min="4124" max="4124" width="6.6640625" style="69" customWidth="1"/>
    <col min="4125" max="4127" width="9.109375" style="69"/>
    <col min="4128" max="4128" width="10.88671875" style="69" bestFit="1" customWidth="1"/>
    <col min="4129" max="4349" width="9.109375" style="69"/>
    <col min="4350" max="4350" width="18.6640625" style="69" customWidth="1"/>
    <col min="4351" max="4352" width="9.44140625" style="69" customWidth="1"/>
    <col min="4353" max="4353" width="7.6640625" style="69" customWidth="1"/>
    <col min="4354" max="4354" width="9.33203125" style="69" customWidth="1"/>
    <col min="4355" max="4355" width="9.88671875" style="69" customWidth="1"/>
    <col min="4356" max="4356" width="7.109375" style="69" customWidth="1"/>
    <col min="4357" max="4357" width="8.5546875" style="69" customWidth="1"/>
    <col min="4358" max="4358" width="8.88671875" style="69" customWidth="1"/>
    <col min="4359" max="4359" width="7.109375" style="69" customWidth="1"/>
    <col min="4360" max="4360" width="9" style="69" customWidth="1"/>
    <col min="4361" max="4361" width="8.6640625" style="69" customWidth="1"/>
    <col min="4362" max="4362" width="6.5546875" style="69" customWidth="1"/>
    <col min="4363" max="4363" width="8.109375" style="69" customWidth="1"/>
    <col min="4364" max="4364" width="7.5546875" style="69" customWidth="1"/>
    <col min="4365" max="4365" width="7" style="69" customWidth="1"/>
    <col min="4366" max="4367" width="8.6640625" style="69" customWidth="1"/>
    <col min="4368" max="4368" width="7.33203125" style="69" customWidth="1"/>
    <col min="4369" max="4369" width="8.109375" style="69" customWidth="1"/>
    <col min="4370" max="4370" width="8.6640625" style="69" customWidth="1"/>
    <col min="4371" max="4371" width="6.44140625" style="69" customWidth="1"/>
    <col min="4372" max="4373" width="9.33203125" style="69" customWidth="1"/>
    <col min="4374" max="4374" width="6.44140625" style="69" customWidth="1"/>
    <col min="4375" max="4376" width="9.5546875" style="69" customWidth="1"/>
    <col min="4377" max="4377" width="6.44140625" style="69" customWidth="1"/>
    <col min="4378" max="4379" width="9.5546875" style="69" customWidth="1"/>
    <col min="4380" max="4380" width="6.6640625" style="69" customWidth="1"/>
    <col min="4381" max="4383" width="9.109375" style="69"/>
    <col min="4384" max="4384" width="10.88671875" style="69" bestFit="1" customWidth="1"/>
    <col min="4385" max="4605" width="9.109375" style="69"/>
    <col min="4606" max="4606" width="18.6640625" style="69" customWidth="1"/>
    <col min="4607" max="4608" width="9.44140625" style="69" customWidth="1"/>
    <col min="4609" max="4609" width="7.6640625" style="69" customWidth="1"/>
    <col min="4610" max="4610" width="9.33203125" style="69" customWidth="1"/>
    <col min="4611" max="4611" width="9.88671875" style="69" customWidth="1"/>
    <col min="4612" max="4612" width="7.109375" style="69" customWidth="1"/>
    <col min="4613" max="4613" width="8.5546875" style="69" customWidth="1"/>
    <col min="4614" max="4614" width="8.88671875" style="69" customWidth="1"/>
    <col min="4615" max="4615" width="7.109375" style="69" customWidth="1"/>
    <col min="4616" max="4616" width="9" style="69" customWidth="1"/>
    <col min="4617" max="4617" width="8.6640625" style="69" customWidth="1"/>
    <col min="4618" max="4618" width="6.5546875" style="69" customWidth="1"/>
    <col min="4619" max="4619" width="8.109375" style="69" customWidth="1"/>
    <col min="4620" max="4620" width="7.5546875" style="69" customWidth="1"/>
    <col min="4621" max="4621" width="7" style="69" customWidth="1"/>
    <col min="4622" max="4623" width="8.6640625" style="69" customWidth="1"/>
    <col min="4624" max="4624" width="7.33203125" style="69" customWidth="1"/>
    <col min="4625" max="4625" width="8.109375" style="69" customWidth="1"/>
    <col min="4626" max="4626" width="8.6640625" style="69" customWidth="1"/>
    <col min="4627" max="4627" width="6.44140625" style="69" customWidth="1"/>
    <col min="4628" max="4629" width="9.33203125" style="69" customWidth="1"/>
    <col min="4630" max="4630" width="6.44140625" style="69" customWidth="1"/>
    <col min="4631" max="4632" width="9.5546875" style="69" customWidth="1"/>
    <col min="4633" max="4633" width="6.44140625" style="69" customWidth="1"/>
    <col min="4634" max="4635" width="9.5546875" style="69" customWidth="1"/>
    <col min="4636" max="4636" width="6.6640625" style="69" customWidth="1"/>
    <col min="4637" max="4639" width="9.109375" style="69"/>
    <col min="4640" max="4640" width="10.88671875" style="69" bestFit="1" customWidth="1"/>
    <col min="4641" max="4861" width="9.109375" style="69"/>
    <col min="4862" max="4862" width="18.6640625" style="69" customWidth="1"/>
    <col min="4863" max="4864" width="9.44140625" style="69" customWidth="1"/>
    <col min="4865" max="4865" width="7.6640625" style="69" customWidth="1"/>
    <col min="4866" max="4866" width="9.33203125" style="69" customWidth="1"/>
    <col min="4867" max="4867" width="9.88671875" style="69" customWidth="1"/>
    <col min="4868" max="4868" width="7.109375" style="69" customWidth="1"/>
    <col min="4869" max="4869" width="8.5546875" style="69" customWidth="1"/>
    <col min="4870" max="4870" width="8.88671875" style="69" customWidth="1"/>
    <col min="4871" max="4871" width="7.109375" style="69" customWidth="1"/>
    <col min="4872" max="4872" width="9" style="69" customWidth="1"/>
    <col min="4873" max="4873" width="8.6640625" style="69" customWidth="1"/>
    <col min="4874" max="4874" width="6.5546875" style="69" customWidth="1"/>
    <col min="4875" max="4875" width="8.109375" style="69" customWidth="1"/>
    <col min="4876" max="4876" width="7.5546875" style="69" customWidth="1"/>
    <col min="4877" max="4877" width="7" style="69" customWidth="1"/>
    <col min="4878" max="4879" width="8.6640625" style="69" customWidth="1"/>
    <col min="4880" max="4880" width="7.33203125" style="69" customWidth="1"/>
    <col min="4881" max="4881" width="8.109375" style="69" customWidth="1"/>
    <col min="4882" max="4882" width="8.6640625" style="69" customWidth="1"/>
    <col min="4883" max="4883" width="6.44140625" style="69" customWidth="1"/>
    <col min="4884" max="4885" width="9.33203125" style="69" customWidth="1"/>
    <col min="4886" max="4886" width="6.44140625" style="69" customWidth="1"/>
    <col min="4887" max="4888" width="9.5546875" style="69" customWidth="1"/>
    <col min="4889" max="4889" width="6.44140625" style="69" customWidth="1"/>
    <col min="4890" max="4891" width="9.5546875" style="69" customWidth="1"/>
    <col min="4892" max="4892" width="6.6640625" style="69" customWidth="1"/>
    <col min="4893" max="4895" width="9.109375" style="69"/>
    <col min="4896" max="4896" width="10.88671875" style="69" bestFit="1" customWidth="1"/>
    <col min="4897" max="5117" width="9.109375" style="69"/>
    <col min="5118" max="5118" width="18.6640625" style="69" customWidth="1"/>
    <col min="5119" max="5120" width="9.44140625" style="69" customWidth="1"/>
    <col min="5121" max="5121" width="7.6640625" style="69" customWidth="1"/>
    <col min="5122" max="5122" width="9.33203125" style="69" customWidth="1"/>
    <col min="5123" max="5123" width="9.88671875" style="69" customWidth="1"/>
    <col min="5124" max="5124" width="7.109375" style="69" customWidth="1"/>
    <col min="5125" max="5125" width="8.5546875" style="69" customWidth="1"/>
    <col min="5126" max="5126" width="8.88671875" style="69" customWidth="1"/>
    <col min="5127" max="5127" width="7.109375" style="69" customWidth="1"/>
    <col min="5128" max="5128" width="9" style="69" customWidth="1"/>
    <col min="5129" max="5129" width="8.6640625" style="69" customWidth="1"/>
    <col min="5130" max="5130" width="6.5546875" style="69" customWidth="1"/>
    <col min="5131" max="5131" width="8.109375" style="69" customWidth="1"/>
    <col min="5132" max="5132" width="7.5546875" style="69" customWidth="1"/>
    <col min="5133" max="5133" width="7" style="69" customWidth="1"/>
    <col min="5134" max="5135" width="8.6640625" style="69" customWidth="1"/>
    <col min="5136" max="5136" width="7.33203125" style="69" customWidth="1"/>
    <col min="5137" max="5137" width="8.109375" style="69" customWidth="1"/>
    <col min="5138" max="5138" width="8.6640625" style="69" customWidth="1"/>
    <col min="5139" max="5139" width="6.44140625" style="69" customWidth="1"/>
    <col min="5140" max="5141" width="9.33203125" style="69" customWidth="1"/>
    <col min="5142" max="5142" width="6.44140625" style="69" customWidth="1"/>
    <col min="5143" max="5144" width="9.5546875" style="69" customWidth="1"/>
    <col min="5145" max="5145" width="6.44140625" style="69" customWidth="1"/>
    <col min="5146" max="5147" width="9.5546875" style="69" customWidth="1"/>
    <col min="5148" max="5148" width="6.6640625" style="69" customWidth="1"/>
    <col min="5149" max="5151" width="9.109375" style="69"/>
    <col min="5152" max="5152" width="10.88671875" style="69" bestFit="1" customWidth="1"/>
    <col min="5153" max="5373" width="9.109375" style="69"/>
    <col min="5374" max="5374" width="18.6640625" style="69" customWidth="1"/>
    <col min="5375" max="5376" width="9.44140625" style="69" customWidth="1"/>
    <col min="5377" max="5377" width="7.6640625" style="69" customWidth="1"/>
    <col min="5378" max="5378" width="9.33203125" style="69" customWidth="1"/>
    <col min="5379" max="5379" width="9.88671875" style="69" customWidth="1"/>
    <col min="5380" max="5380" width="7.109375" style="69" customWidth="1"/>
    <col min="5381" max="5381" width="8.5546875" style="69" customWidth="1"/>
    <col min="5382" max="5382" width="8.88671875" style="69" customWidth="1"/>
    <col min="5383" max="5383" width="7.109375" style="69" customWidth="1"/>
    <col min="5384" max="5384" width="9" style="69" customWidth="1"/>
    <col min="5385" max="5385" width="8.6640625" style="69" customWidth="1"/>
    <col min="5386" max="5386" width="6.5546875" style="69" customWidth="1"/>
    <col min="5387" max="5387" width="8.109375" style="69" customWidth="1"/>
    <col min="5388" max="5388" width="7.5546875" style="69" customWidth="1"/>
    <col min="5389" max="5389" width="7" style="69" customWidth="1"/>
    <col min="5390" max="5391" width="8.6640625" style="69" customWidth="1"/>
    <col min="5392" max="5392" width="7.33203125" style="69" customWidth="1"/>
    <col min="5393" max="5393" width="8.109375" style="69" customWidth="1"/>
    <col min="5394" max="5394" width="8.6640625" style="69" customWidth="1"/>
    <col min="5395" max="5395" width="6.44140625" style="69" customWidth="1"/>
    <col min="5396" max="5397" width="9.33203125" style="69" customWidth="1"/>
    <col min="5398" max="5398" width="6.44140625" style="69" customWidth="1"/>
    <col min="5399" max="5400" width="9.5546875" style="69" customWidth="1"/>
    <col min="5401" max="5401" width="6.44140625" style="69" customWidth="1"/>
    <col min="5402" max="5403" width="9.5546875" style="69" customWidth="1"/>
    <col min="5404" max="5404" width="6.6640625" style="69" customWidth="1"/>
    <col min="5405" max="5407" width="9.109375" style="69"/>
    <col min="5408" max="5408" width="10.88671875" style="69" bestFit="1" customWidth="1"/>
    <col min="5409" max="5629" width="9.109375" style="69"/>
    <col min="5630" max="5630" width="18.6640625" style="69" customWidth="1"/>
    <col min="5631" max="5632" width="9.44140625" style="69" customWidth="1"/>
    <col min="5633" max="5633" width="7.6640625" style="69" customWidth="1"/>
    <col min="5634" max="5634" width="9.33203125" style="69" customWidth="1"/>
    <col min="5635" max="5635" width="9.88671875" style="69" customWidth="1"/>
    <col min="5636" max="5636" width="7.109375" style="69" customWidth="1"/>
    <col min="5637" max="5637" width="8.5546875" style="69" customWidth="1"/>
    <col min="5638" max="5638" width="8.88671875" style="69" customWidth="1"/>
    <col min="5639" max="5639" width="7.109375" style="69" customWidth="1"/>
    <col min="5640" max="5640" width="9" style="69" customWidth="1"/>
    <col min="5641" max="5641" width="8.6640625" style="69" customWidth="1"/>
    <col min="5642" max="5642" width="6.5546875" style="69" customWidth="1"/>
    <col min="5643" max="5643" width="8.109375" style="69" customWidth="1"/>
    <col min="5644" max="5644" width="7.5546875" style="69" customWidth="1"/>
    <col min="5645" max="5645" width="7" style="69" customWidth="1"/>
    <col min="5646" max="5647" width="8.6640625" style="69" customWidth="1"/>
    <col min="5648" max="5648" width="7.33203125" style="69" customWidth="1"/>
    <col min="5649" max="5649" width="8.109375" style="69" customWidth="1"/>
    <col min="5650" max="5650" width="8.6640625" style="69" customWidth="1"/>
    <col min="5651" max="5651" width="6.44140625" style="69" customWidth="1"/>
    <col min="5652" max="5653" width="9.33203125" style="69" customWidth="1"/>
    <col min="5654" max="5654" width="6.44140625" style="69" customWidth="1"/>
    <col min="5655" max="5656" width="9.5546875" style="69" customWidth="1"/>
    <col min="5657" max="5657" width="6.44140625" style="69" customWidth="1"/>
    <col min="5658" max="5659" width="9.5546875" style="69" customWidth="1"/>
    <col min="5660" max="5660" width="6.6640625" style="69" customWidth="1"/>
    <col min="5661" max="5663" width="9.109375" style="69"/>
    <col min="5664" max="5664" width="10.88671875" style="69" bestFit="1" customWidth="1"/>
    <col min="5665" max="5885" width="9.109375" style="69"/>
    <col min="5886" max="5886" width="18.6640625" style="69" customWidth="1"/>
    <col min="5887" max="5888" width="9.44140625" style="69" customWidth="1"/>
    <col min="5889" max="5889" width="7.6640625" style="69" customWidth="1"/>
    <col min="5890" max="5890" width="9.33203125" style="69" customWidth="1"/>
    <col min="5891" max="5891" width="9.88671875" style="69" customWidth="1"/>
    <col min="5892" max="5892" width="7.109375" style="69" customWidth="1"/>
    <col min="5893" max="5893" width="8.5546875" style="69" customWidth="1"/>
    <col min="5894" max="5894" width="8.88671875" style="69" customWidth="1"/>
    <col min="5895" max="5895" width="7.109375" style="69" customWidth="1"/>
    <col min="5896" max="5896" width="9" style="69" customWidth="1"/>
    <col min="5897" max="5897" width="8.6640625" style="69" customWidth="1"/>
    <col min="5898" max="5898" width="6.5546875" style="69" customWidth="1"/>
    <col min="5899" max="5899" width="8.109375" style="69" customWidth="1"/>
    <col min="5900" max="5900" width="7.5546875" style="69" customWidth="1"/>
    <col min="5901" max="5901" width="7" style="69" customWidth="1"/>
    <col min="5902" max="5903" width="8.6640625" style="69" customWidth="1"/>
    <col min="5904" max="5904" width="7.33203125" style="69" customWidth="1"/>
    <col min="5905" max="5905" width="8.109375" style="69" customWidth="1"/>
    <col min="5906" max="5906" width="8.6640625" style="69" customWidth="1"/>
    <col min="5907" max="5907" width="6.44140625" style="69" customWidth="1"/>
    <col min="5908" max="5909" width="9.33203125" style="69" customWidth="1"/>
    <col min="5910" max="5910" width="6.44140625" style="69" customWidth="1"/>
    <col min="5911" max="5912" width="9.5546875" style="69" customWidth="1"/>
    <col min="5913" max="5913" width="6.44140625" style="69" customWidth="1"/>
    <col min="5914" max="5915" width="9.5546875" style="69" customWidth="1"/>
    <col min="5916" max="5916" width="6.6640625" style="69" customWidth="1"/>
    <col min="5917" max="5919" width="9.109375" style="69"/>
    <col min="5920" max="5920" width="10.88671875" style="69" bestFit="1" customWidth="1"/>
    <col min="5921" max="6141" width="9.109375" style="69"/>
    <col min="6142" max="6142" width="18.6640625" style="69" customWidth="1"/>
    <col min="6143" max="6144" width="9.44140625" style="69" customWidth="1"/>
    <col min="6145" max="6145" width="7.6640625" style="69" customWidth="1"/>
    <col min="6146" max="6146" width="9.33203125" style="69" customWidth="1"/>
    <col min="6147" max="6147" width="9.88671875" style="69" customWidth="1"/>
    <col min="6148" max="6148" width="7.109375" style="69" customWidth="1"/>
    <col min="6149" max="6149" width="8.5546875" style="69" customWidth="1"/>
    <col min="6150" max="6150" width="8.88671875" style="69" customWidth="1"/>
    <col min="6151" max="6151" width="7.109375" style="69" customWidth="1"/>
    <col min="6152" max="6152" width="9" style="69" customWidth="1"/>
    <col min="6153" max="6153" width="8.6640625" style="69" customWidth="1"/>
    <col min="6154" max="6154" width="6.5546875" style="69" customWidth="1"/>
    <col min="6155" max="6155" width="8.109375" style="69" customWidth="1"/>
    <col min="6156" max="6156" width="7.5546875" style="69" customWidth="1"/>
    <col min="6157" max="6157" width="7" style="69" customWidth="1"/>
    <col min="6158" max="6159" width="8.6640625" style="69" customWidth="1"/>
    <col min="6160" max="6160" width="7.33203125" style="69" customWidth="1"/>
    <col min="6161" max="6161" width="8.109375" style="69" customWidth="1"/>
    <col min="6162" max="6162" width="8.6640625" style="69" customWidth="1"/>
    <col min="6163" max="6163" width="6.44140625" style="69" customWidth="1"/>
    <col min="6164" max="6165" width="9.33203125" style="69" customWidth="1"/>
    <col min="6166" max="6166" width="6.44140625" style="69" customWidth="1"/>
    <col min="6167" max="6168" width="9.5546875" style="69" customWidth="1"/>
    <col min="6169" max="6169" width="6.44140625" style="69" customWidth="1"/>
    <col min="6170" max="6171" width="9.5546875" style="69" customWidth="1"/>
    <col min="6172" max="6172" width="6.6640625" style="69" customWidth="1"/>
    <col min="6173" max="6175" width="9.109375" style="69"/>
    <col min="6176" max="6176" width="10.88671875" style="69" bestFit="1" customWidth="1"/>
    <col min="6177" max="6397" width="9.109375" style="69"/>
    <col min="6398" max="6398" width="18.6640625" style="69" customWidth="1"/>
    <col min="6399" max="6400" width="9.44140625" style="69" customWidth="1"/>
    <col min="6401" max="6401" width="7.6640625" style="69" customWidth="1"/>
    <col min="6402" max="6402" width="9.33203125" style="69" customWidth="1"/>
    <col min="6403" max="6403" width="9.88671875" style="69" customWidth="1"/>
    <col min="6404" max="6404" width="7.109375" style="69" customWidth="1"/>
    <col min="6405" max="6405" width="8.5546875" style="69" customWidth="1"/>
    <col min="6406" max="6406" width="8.88671875" style="69" customWidth="1"/>
    <col min="6407" max="6407" width="7.109375" style="69" customWidth="1"/>
    <col min="6408" max="6408" width="9" style="69" customWidth="1"/>
    <col min="6409" max="6409" width="8.6640625" style="69" customWidth="1"/>
    <col min="6410" max="6410" width="6.5546875" style="69" customWidth="1"/>
    <col min="6411" max="6411" width="8.109375" style="69" customWidth="1"/>
    <col min="6412" max="6412" width="7.5546875" style="69" customWidth="1"/>
    <col min="6413" max="6413" width="7" style="69" customWidth="1"/>
    <col min="6414" max="6415" width="8.6640625" style="69" customWidth="1"/>
    <col min="6416" max="6416" width="7.33203125" style="69" customWidth="1"/>
    <col min="6417" max="6417" width="8.109375" style="69" customWidth="1"/>
    <col min="6418" max="6418" width="8.6640625" style="69" customWidth="1"/>
    <col min="6419" max="6419" width="6.44140625" style="69" customWidth="1"/>
    <col min="6420" max="6421" width="9.33203125" style="69" customWidth="1"/>
    <col min="6422" max="6422" width="6.44140625" style="69" customWidth="1"/>
    <col min="6423" max="6424" width="9.5546875" style="69" customWidth="1"/>
    <col min="6425" max="6425" width="6.44140625" style="69" customWidth="1"/>
    <col min="6426" max="6427" width="9.5546875" style="69" customWidth="1"/>
    <col min="6428" max="6428" width="6.6640625" style="69" customWidth="1"/>
    <col min="6429" max="6431" width="9.109375" style="69"/>
    <col min="6432" max="6432" width="10.88671875" style="69" bestFit="1" customWidth="1"/>
    <col min="6433" max="6653" width="9.109375" style="69"/>
    <col min="6654" max="6654" width="18.6640625" style="69" customWidth="1"/>
    <col min="6655" max="6656" width="9.44140625" style="69" customWidth="1"/>
    <col min="6657" max="6657" width="7.6640625" style="69" customWidth="1"/>
    <col min="6658" max="6658" width="9.33203125" style="69" customWidth="1"/>
    <col min="6659" max="6659" width="9.88671875" style="69" customWidth="1"/>
    <col min="6660" max="6660" width="7.109375" style="69" customWidth="1"/>
    <col min="6661" max="6661" width="8.5546875" style="69" customWidth="1"/>
    <col min="6662" max="6662" width="8.88671875" style="69" customWidth="1"/>
    <col min="6663" max="6663" width="7.109375" style="69" customWidth="1"/>
    <col min="6664" max="6664" width="9" style="69" customWidth="1"/>
    <col min="6665" max="6665" width="8.6640625" style="69" customWidth="1"/>
    <col min="6666" max="6666" width="6.5546875" style="69" customWidth="1"/>
    <col min="6667" max="6667" width="8.109375" style="69" customWidth="1"/>
    <col min="6668" max="6668" width="7.5546875" style="69" customWidth="1"/>
    <col min="6669" max="6669" width="7" style="69" customWidth="1"/>
    <col min="6670" max="6671" width="8.6640625" style="69" customWidth="1"/>
    <col min="6672" max="6672" width="7.33203125" style="69" customWidth="1"/>
    <col min="6673" max="6673" width="8.109375" style="69" customWidth="1"/>
    <col min="6674" max="6674" width="8.6640625" style="69" customWidth="1"/>
    <col min="6675" max="6675" width="6.44140625" style="69" customWidth="1"/>
    <col min="6676" max="6677" width="9.33203125" style="69" customWidth="1"/>
    <col min="6678" max="6678" width="6.44140625" style="69" customWidth="1"/>
    <col min="6679" max="6680" width="9.5546875" style="69" customWidth="1"/>
    <col min="6681" max="6681" width="6.44140625" style="69" customWidth="1"/>
    <col min="6682" max="6683" width="9.5546875" style="69" customWidth="1"/>
    <col min="6684" max="6684" width="6.6640625" style="69" customWidth="1"/>
    <col min="6685" max="6687" width="9.109375" style="69"/>
    <col min="6688" max="6688" width="10.88671875" style="69" bestFit="1" customWidth="1"/>
    <col min="6689" max="6909" width="9.109375" style="69"/>
    <col min="6910" max="6910" width="18.6640625" style="69" customWidth="1"/>
    <col min="6911" max="6912" width="9.44140625" style="69" customWidth="1"/>
    <col min="6913" max="6913" width="7.6640625" style="69" customWidth="1"/>
    <col min="6914" max="6914" width="9.33203125" style="69" customWidth="1"/>
    <col min="6915" max="6915" width="9.88671875" style="69" customWidth="1"/>
    <col min="6916" max="6916" width="7.109375" style="69" customWidth="1"/>
    <col min="6917" max="6917" width="8.5546875" style="69" customWidth="1"/>
    <col min="6918" max="6918" width="8.88671875" style="69" customWidth="1"/>
    <col min="6919" max="6919" width="7.109375" style="69" customWidth="1"/>
    <col min="6920" max="6920" width="9" style="69" customWidth="1"/>
    <col min="6921" max="6921" width="8.6640625" style="69" customWidth="1"/>
    <col min="6922" max="6922" width="6.5546875" style="69" customWidth="1"/>
    <col min="6923" max="6923" width="8.109375" style="69" customWidth="1"/>
    <col min="6924" max="6924" width="7.5546875" style="69" customWidth="1"/>
    <col min="6925" max="6925" width="7" style="69" customWidth="1"/>
    <col min="6926" max="6927" width="8.6640625" style="69" customWidth="1"/>
    <col min="6928" max="6928" width="7.33203125" style="69" customWidth="1"/>
    <col min="6929" max="6929" width="8.109375" style="69" customWidth="1"/>
    <col min="6930" max="6930" width="8.6640625" style="69" customWidth="1"/>
    <col min="6931" max="6931" width="6.44140625" style="69" customWidth="1"/>
    <col min="6932" max="6933" width="9.33203125" style="69" customWidth="1"/>
    <col min="6934" max="6934" width="6.44140625" style="69" customWidth="1"/>
    <col min="6935" max="6936" width="9.5546875" style="69" customWidth="1"/>
    <col min="6937" max="6937" width="6.44140625" style="69" customWidth="1"/>
    <col min="6938" max="6939" width="9.5546875" style="69" customWidth="1"/>
    <col min="6940" max="6940" width="6.6640625" style="69" customWidth="1"/>
    <col min="6941" max="6943" width="9.109375" style="69"/>
    <col min="6944" max="6944" width="10.88671875" style="69" bestFit="1" customWidth="1"/>
    <col min="6945" max="7165" width="9.109375" style="69"/>
    <col min="7166" max="7166" width="18.6640625" style="69" customWidth="1"/>
    <col min="7167" max="7168" width="9.44140625" style="69" customWidth="1"/>
    <col min="7169" max="7169" width="7.6640625" style="69" customWidth="1"/>
    <col min="7170" max="7170" width="9.33203125" style="69" customWidth="1"/>
    <col min="7171" max="7171" width="9.88671875" style="69" customWidth="1"/>
    <col min="7172" max="7172" width="7.109375" style="69" customWidth="1"/>
    <col min="7173" max="7173" width="8.5546875" style="69" customWidth="1"/>
    <col min="7174" max="7174" width="8.88671875" style="69" customWidth="1"/>
    <col min="7175" max="7175" width="7.109375" style="69" customWidth="1"/>
    <col min="7176" max="7176" width="9" style="69" customWidth="1"/>
    <col min="7177" max="7177" width="8.6640625" style="69" customWidth="1"/>
    <col min="7178" max="7178" width="6.5546875" style="69" customWidth="1"/>
    <col min="7179" max="7179" width="8.109375" style="69" customWidth="1"/>
    <col min="7180" max="7180" width="7.5546875" style="69" customWidth="1"/>
    <col min="7181" max="7181" width="7" style="69" customWidth="1"/>
    <col min="7182" max="7183" width="8.6640625" style="69" customWidth="1"/>
    <col min="7184" max="7184" width="7.33203125" style="69" customWidth="1"/>
    <col min="7185" max="7185" width="8.109375" style="69" customWidth="1"/>
    <col min="7186" max="7186" width="8.6640625" style="69" customWidth="1"/>
    <col min="7187" max="7187" width="6.44140625" style="69" customWidth="1"/>
    <col min="7188" max="7189" width="9.33203125" style="69" customWidth="1"/>
    <col min="7190" max="7190" width="6.44140625" style="69" customWidth="1"/>
    <col min="7191" max="7192" width="9.5546875" style="69" customWidth="1"/>
    <col min="7193" max="7193" width="6.44140625" style="69" customWidth="1"/>
    <col min="7194" max="7195" width="9.5546875" style="69" customWidth="1"/>
    <col min="7196" max="7196" width="6.6640625" style="69" customWidth="1"/>
    <col min="7197" max="7199" width="9.109375" style="69"/>
    <col min="7200" max="7200" width="10.88671875" style="69" bestFit="1" customWidth="1"/>
    <col min="7201" max="7421" width="9.109375" style="69"/>
    <col min="7422" max="7422" width="18.6640625" style="69" customWidth="1"/>
    <col min="7423" max="7424" width="9.44140625" style="69" customWidth="1"/>
    <col min="7425" max="7425" width="7.6640625" style="69" customWidth="1"/>
    <col min="7426" max="7426" width="9.33203125" style="69" customWidth="1"/>
    <col min="7427" max="7427" width="9.88671875" style="69" customWidth="1"/>
    <col min="7428" max="7428" width="7.109375" style="69" customWidth="1"/>
    <col min="7429" max="7429" width="8.5546875" style="69" customWidth="1"/>
    <col min="7430" max="7430" width="8.88671875" style="69" customWidth="1"/>
    <col min="7431" max="7431" width="7.109375" style="69" customWidth="1"/>
    <col min="7432" max="7432" width="9" style="69" customWidth="1"/>
    <col min="7433" max="7433" width="8.6640625" style="69" customWidth="1"/>
    <col min="7434" max="7434" width="6.5546875" style="69" customWidth="1"/>
    <col min="7435" max="7435" width="8.109375" style="69" customWidth="1"/>
    <col min="7436" max="7436" width="7.5546875" style="69" customWidth="1"/>
    <col min="7437" max="7437" width="7" style="69" customWidth="1"/>
    <col min="7438" max="7439" width="8.6640625" style="69" customWidth="1"/>
    <col min="7440" max="7440" width="7.33203125" style="69" customWidth="1"/>
    <col min="7441" max="7441" width="8.109375" style="69" customWidth="1"/>
    <col min="7442" max="7442" width="8.6640625" style="69" customWidth="1"/>
    <col min="7443" max="7443" width="6.44140625" style="69" customWidth="1"/>
    <col min="7444" max="7445" width="9.33203125" style="69" customWidth="1"/>
    <col min="7446" max="7446" width="6.44140625" style="69" customWidth="1"/>
    <col min="7447" max="7448" width="9.5546875" style="69" customWidth="1"/>
    <col min="7449" max="7449" width="6.44140625" style="69" customWidth="1"/>
    <col min="7450" max="7451" width="9.5546875" style="69" customWidth="1"/>
    <col min="7452" max="7452" width="6.6640625" style="69" customWidth="1"/>
    <col min="7453" max="7455" width="9.109375" style="69"/>
    <col min="7456" max="7456" width="10.88671875" style="69" bestFit="1" customWidth="1"/>
    <col min="7457" max="7677" width="9.109375" style="69"/>
    <col min="7678" max="7678" width="18.6640625" style="69" customWidth="1"/>
    <col min="7679" max="7680" width="9.44140625" style="69" customWidth="1"/>
    <col min="7681" max="7681" width="7.6640625" style="69" customWidth="1"/>
    <col min="7682" max="7682" width="9.33203125" style="69" customWidth="1"/>
    <col min="7683" max="7683" width="9.88671875" style="69" customWidth="1"/>
    <col min="7684" max="7684" width="7.109375" style="69" customWidth="1"/>
    <col min="7685" max="7685" width="8.5546875" style="69" customWidth="1"/>
    <col min="7686" max="7686" width="8.88671875" style="69" customWidth="1"/>
    <col min="7687" max="7687" width="7.109375" style="69" customWidth="1"/>
    <col min="7688" max="7688" width="9" style="69" customWidth="1"/>
    <col min="7689" max="7689" width="8.6640625" style="69" customWidth="1"/>
    <col min="7690" max="7690" width="6.5546875" style="69" customWidth="1"/>
    <col min="7691" max="7691" width="8.109375" style="69" customWidth="1"/>
    <col min="7692" max="7692" width="7.5546875" style="69" customWidth="1"/>
    <col min="7693" max="7693" width="7" style="69" customWidth="1"/>
    <col min="7694" max="7695" width="8.6640625" style="69" customWidth="1"/>
    <col min="7696" max="7696" width="7.33203125" style="69" customWidth="1"/>
    <col min="7697" max="7697" width="8.109375" style="69" customWidth="1"/>
    <col min="7698" max="7698" width="8.6640625" style="69" customWidth="1"/>
    <col min="7699" max="7699" width="6.44140625" style="69" customWidth="1"/>
    <col min="7700" max="7701" width="9.33203125" style="69" customWidth="1"/>
    <col min="7702" max="7702" width="6.44140625" style="69" customWidth="1"/>
    <col min="7703" max="7704" width="9.5546875" style="69" customWidth="1"/>
    <col min="7705" max="7705" width="6.44140625" style="69" customWidth="1"/>
    <col min="7706" max="7707" width="9.5546875" style="69" customWidth="1"/>
    <col min="7708" max="7708" width="6.6640625" style="69" customWidth="1"/>
    <col min="7709" max="7711" width="9.109375" style="69"/>
    <col min="7712" max="7712" width="10.88671875" style="69" bestFit="1" customWidth="1"/>
    <col min="7713" max="7933" width="9.109375" style="69"/>
    <col min="7934" max="7934" width="18.6640625" style="69" customWidth="1"/>
    <col min="7935" max="7936" width="9.44140625" style="69" customWidth="1"/>
    <col min="7937" max="7937" width="7.6640625" style="69" customWidth="1"/>
    <col min="7938" max="7938" width="9.33203125" style="69" customWidth="1"/>
    <col min="7939" max="7939" width="9.88671875" style="69" customWidth="1"/>
    <col min="7940" max="7940" width="7.109375" style="69" customWidth="1"/>
    <col min="7941" max="7941" width="8.5546875" style="69" customWidth="1"/>
    <col min="7942" max="7942" width="8.88671875" style="69" customWidth="1"/>
    <col min="7943" max="7943" width="7.109375" style="69" customWidth="1"/>
    <col min="7944" max="7944" width="9" style="69" customWidth="1"/>
    <col min="7945" max="7945" width="8.6640625" style="69" customWidth="1"/>
    <col min="7946" max="7946" width="6.5546875" style="69" customWidth="1"/>
    <col min="7947" max="7947" width="8.109375" style="69" customWidth="1"/>
    <col min="7948" max="7948" width="7.5546875" style="69" customWidth="1"/>
    <col min="7949" max="7949" width="7" style="69" customWidth="1"/>
    <col min="7950" max="7951" width="8.6640625" style="69" customWidth="1"/>
    <col min="7952" max="7952" width="7.33203125" style="69" customWidth="1"/>
    <col min="7953" max="7953" width="8.109375" style="69" customWidth="1"/>
    <col min="7954" max="7954" width="8.6640625" style="69" customWidth="1"/>
    <col min="7955" max="7955" width="6.44140625" style="69" customWidth="1"/>
    <col min="7956" max="7957" width="9.33203125" style="69" customWidth="1"/>
    <col min="7958" max="7958" width="6.44140625" style="69" customWidth="1"/>
    <col min="7959" max="7960" width="9.5546875" style="69" customWidth="1"/>
    <col min="7961" max="7961" width="6.44140625" style="69" customWidth="1"/>
    <col min="7962" max="7963" width="9.5546875" style="69" customWidth="1"/>
    <col min="7964" max="7964" width="6.6640625" style="69" customWidth="1"/>
    <col min="7965" max="7967" width="9.109375" style="69"/>
    <col min="7968" max="7968" width="10.88671875" style="69" bestFit="1" customWidth="1"/>
    <col min="7969" max="8189" width="9.109375" style="69"/>
    <col min="8190" max="8190" width="18.6640625" style="69" customWidth="1"/>
    <col min="8191" max="8192" width="9.44140625" style="69" customWidth="1"/>
    <col min="8193" max="8193" width="7.6640625" style="69" customWidth="1"/>
    <col min="8194" max="8194" width="9.33203125" style="69" customWidth="1"/>
    <col min="8195" max="8195" width="9.88671875" style="69" customWidth="1"/>
    <col min="8196" max="8196" width="7.109375" style="69" customWidth="1"/>
    <col min="8197" max="8197" width="8.5546875" style="69" customWidth="1"/>
    <col min="8198" max="8198" width="8.88671875" style="69" customWidth="1"/>
    <col min="8199" max="8199" width="7.109375" style="69" customWidth="1"/>
    <col min="8200" max="8200" width="9" style="69" customWidth="1"/>
    <col min="8201" max="8201" width="8.6640625" style="69" customWidth="1"/>
    <col min="8202" max="8202" width="6.5546875" style="69" customWidth="1"/>
    <col min="8203" max="8203" width="8.109375" style="69" customWidth="1"/>
    <col min="8204" max="8204" width="7.5546875" style="69" customWidth="1"/>
    <col min="8205" max="8205" width="7" style="69" customWidth="1"/>
    <col min="8206" max="8207" width="8.6640625" style="69" customWidth="1"/>
    <col min="8208" max="8208" width="7.33203125" style="69" customWidth="1"/>
    <col min="8209" max="8209" width="8.109375" style="69" customWidth="1"/>
    <col min="8210" max="8210" width="8.6640625" style="69" customWidth="1"/>
    <col min="8211" max="8211" width="6.44140625" style="69" customWidth="1"/>
    <col min="8212" max="8213" width="9.33203125" style="69" customWidth="1"/>
    <col min="8214" max="8214" width="6.44140625" style="69" customWidth="1"/>
    <col min="8215" max="8216" width="9.5546875" style="69" customWidth="1"/>
    <col min="8217" max="8217" width="6.44140625" style="69" customWidth="1"/>
    <col min="8218" max="8219" width="9.5546875" style="69" customWidth="1"/>
    <col min="8220" max="8220" width="6.6640625" style="69" customWidth="1"/>
    <col min="8221" max="8223" width="9.109375" style="69"/>
    <col min="8224" max="8224" width="10.88671875" style="69" bestFit="1" customWidth="1"/>
    <col min="8225" max="8445" width="9.109375" style="69"/>
    <col min="8446" max="8446" width="18.6640625" style="69" customWidth="1"/>
    <col min="8447" max="8448" width="9.44140625" style="69" customWidth="1"/>
    <col min="8449" max="8449" width="7.6640625" style="69" customWidth="1"/>
    <col min="8450" max="8450" width="9.33203125" style="69" customWidth="1"/>
    <col min="8451" max="8451" width="9.88671875" style="69" customWidth="1"/>
    <col min="8452" max="8452" width="7.109375" style="69" customWidth="1"/>
    <col min="8453" max="8453" width="8.5546875" style="69" customWidth="1"/>
    <col min="8454" max="8454" width="8.88671875" style="69" customWidth="1"/>
    <col min="8455" max="8455" width="7.109375" style="69" customWidth="1"/>
    <col min="8456" max="8456" width="9" style="69" customWidth="1"/>
    <col min="8457" max="8457" width="8.6640625" style="69" customWidth="1"/>
    <col min="8458" max="8458" width="6.5546875" style="69" customWidth="1"/>
    <col min="8459" max="8459" width="8.109375" style="69" customWidth="1"/>
    <col min="8460" max="8460" width="7.5546875" style="69" customWidth="1"/>
    <col min="8461" max="8461" width="7" style="69" customWidth="1"/>
    <col min="8462" max="8463" width="8.6640625" style="69" customWidth="1"/>
    <col min="8464" max="8464" width="7.33203125" style="69" customWidth="1"/>
    <col min="8465" max="8465" width="8.109375" style="69" customWidth="1"/>
    <col min="8466" max="8466" width="8.6640625" style="69" customWidth="1"/>
    <col min="8467" max="8467" width="6.44140625" style="69" customWidth="1"/>
    <col min="8468" max="8469" width="9.33203125" style="69" customWidth="1"/>
    <col min="8470" max="8470" width="6.44140625" style="69" customWidth="1"/>
    <col min="8471" max="8472" width="9.5546875" style="69" customWidth="1"/>
    <col min="8473" max="8473" width="6.44140625" style="69" customWidth="1"/>
    <col min="8474" max="8475" width="9.5546875" style="69" customWidth="1"/>
    <col min="8476" max="8476" width="6.6640625" style="69" customWidth="1"/>
    <col min="8477" max="8479" width="9.109375" style="69"/>
    <col min="8480" max="8480" width="10.88671875" style="69" bestFit="1" customWidth="1"/>
    <col min="8481" max="8701" width="9.109375" style="69"/>
    <col min="8702" max="8702" width="18.6640625" style="69" customWidth="1"/>
    <col min="8703" max="8704" width="9.44140625" style="69" customWidth="1"/>
    <col min="8705" max="8705" width="7.6640625" style="69" customWidth="1"/>
    <col min="8706" max="8706" width="9.33203125" style="69" customWidth="1"/>
    <col min="8707" max="8707" width="9.88671875" style="69" customWidth="1"/>
    <col min="8708" max="8708" width="7.109375" style="69" customWidth="1"/>
    <col min="8709" max="8709" width="8.5546875" style="69" customWidth="1"/>
    <col min="8710" max="8710" width="8.88671875" style="69" customWidth="1"/>
    <col min="8711" max="8711" width="7.109375" style="69" customWidth="1"/>
    <col min="8712" max="8712" width="9" style="69" customWidth="1"/>
    <col min="8713" max="8713" width="8.6640625" style="69" customWidth="1"/>
    <col min="8714" max="8714" width="6.5546875" style="69" customWidth="1"/>
    <col min="8715" max="8715" width="8.109375" style="69" customWidth="1"/>
    <col min="8716" max="8716" width="7.5546875" style="69" customWidth="1"/>
    <col min="8717" max="8717" width="7" style="69" customWidth="1"/>
    <col min="8718" max="8719" width="8.6640625" style="69" customWidth="1"/>
    <col min="8720" max="8720" width="7.33203125" style="69" customWidth="1"/>
    <col min="8721" max="8721" width="8.109375" style="69" customWidth="1"/>
    <col min="8722" max="8722" width="8.6640625" style="69" customWidth="1"/>
    <col min="8723" max="8723" width="6.44140625" style="69" customWidth="1"/>
    <col min="8724" max="8725" width="9.33203125" style="69" customWidth="1"/>
    <col min="8726" max="8726" width="6.44140625" style="69" customWidth="1"/>
    <col min="8727" max="8728" width="9.5546875" style="69" customWidth="1"/>
    <col min="8729" max="8729" width="6.44140625" style="69" customWidth="1"/>
    <col min="8730" max="8731" width="9.5546875" style="69" customWidth="1"/>
    <col min="8732" max="8732" width="6.6640625" style="69" customWidth="1"/>
    <col min="8733" max="8735" width="9.109375" style="69"/>
    <col min="8736" max="8736" width="10.88671875" style="69" bestFit="1" customWidth="1"/>
    <col min="8737" max="8957" width="9.109375" style="69"/>
    <col min="8958" max="8958" width="18.6640625" style="69" customWidth="1"/>
    <col min="8959" max="8960" width="9.44140625" style="69" customWidth="1"/>
    <col min="8961" max="8961" width="7.6640625" style="69" customWidth="1"/>
    <col min="8962" max="8962" width="9.33203125" style="69" customWidth="1"/>
    <col min="8963" max="8963" width="9.88671875" style="69" customWidth="1"/>
    <col min="8964" max="8964" width="7.109375" style="69" customWidth="1"/>
    <col min="8965" max="8965" width="8.5546875" style="69" customWidth="1"/>
    <col min="8966" max="8966" width="8.88671875" style="69" customWidth="1"/>
    <col min="8967" max="8967" width="7.109375" style="69" customWidth="1"/>
    <col min="8968" max="8968" width="9" style="69" customWidth="1"/>
    <col min="8969" max="8969" width="8.6640625" style="69" customWidth="1"/>
    <col min="8970" max="8970" width="6.5546875" style="69" customWidth="1"/>
    <col min="8971" max="8971" width="8.109375" style="69" customWidth="1"/>
    <col min="8972" max="8972" width="7.5546875" style="69" customWidth="1"/>
    <col min="8973" max="8973" width="7" style="69" customWidth="1"/>
    <col min="8974" max="8975" width="8.6640625" style="69" customWidth="1"/>
    <col min="8976" max="8976" width="7.33203125" style="69" customWidth="1"/>
    <col min="8977" max="8977" width="8.109375" style="69" customWidth="1"/>
    <col min="8978" max="8978" width="8.6640625" style="69" customWidth="1"/>
    <col min="8979" max="8979" width="6.44140625" style="69" customWidth="1"/>
    <col min="8980" max="8981" width="9.33203125" style="69" customWidth="1"/>
    <col min="8982" max="8982" width="6.44140625" style="69" customWidth="1"/>
    <col min="8983" max="8984" width="9.5546875" style="69" customWidth="1"/>
    <col min="8985" max="8985" width="6.44140625" style="69" customWidth="1"/>
    <col min="8986" max="8987" width="9.5546875" style="69" customWidth="1"/>
    <col min="8988" max="8988" width="6.6640625" style="69" customWidth="1"/>
    <col min="8989" max="8991" width="9.109375" style="69"/>
    <col min="8992" max="8992" width="10.88671875" style="69" bestFit="1" customWidth="1"/>
    <col min="8993" max="9213" width="9.109375" style="69"/>
    <col min="9214" max="9214" width="18.6640625" style="69" customWidth="1"/>
    <col min="9215" max="9216" width="9.44140625" style="69" customWidth="1"/>
    <col min="9217" max="9217" width="7.6640625" style="69" customWidth="1"/>
    <col min="9218" max="9218" width="9.33203125" style="69" customWidth="1"/>
    <col min="9219" max="9219" width="9.88671875" style="69" customWidth="1"/>
    <col min="9220" max="9220" width="7.109375" style="69" customWidth="1"/>
    <col min="9221" max="9221" width="8.5546875" style="69" customWidth="1"/>
    <col min="9222" max="9222" width="8.88671875" style="69" customWidth="1"/>
    <col min="9223" max="9223" width="7.109375" style="69" customWidth="1"/>
    <col min="9224" max="9224" width="9" style="69" customWidth="1"/>
    <col min="9225" max="9225" width="8.6640625" style="69" customWidth="1"/>
    <col min="9226" max="9226" width="6.5546875" style="69" customWidth="1"/>
    <col min="9227" max="9227" width="8.109375" style="69" customWidth="1"/>
    <col min="9228" max="9228" width="7.5546875" style="69" customWidth="1"/>
    <col min="9229" max="9229" width="7" style="69" customWidth="1"/>
    <col min="9230" max="9231" width="8.6640625" style="69" customWidth="1"/>
    <col min="9232" max="9232" width="7.33203125" style="69" customWidth="1"/>
    <col min="9233" max="9233" width="8.109375" style="69" customWidth="1"/>
    <col min="9234" max="9234" width="8.6640625" style="69" customWidth="1"/>
    <col min="9235" max="9235" width="6.44140625" style="69" customWidth="1"/>
    <col min="9236" max="9237" width="9.33203125" style="69" customWidth="1"/>
    <col min="9238" max="9238" width="6.44140625" style="69" customWidth="1"/>
    <col min="9239" max="9240" width="9.5546875" style="69" customWidth="1"/>
    <col min="9241" max="9241" width="6.44140625" style="69" customWidth="1"/>
    <col min="9242" max="9243" width="9.5546875" style="69" customWidth="1"/>
    <col min="9244" max="9244" width="6.6640625" style="69" customWidth="1"/>
    <col min="9245" max="9247" width="9.109375" style="69"/>
    <col min="9248" max="9248" width="10.88671875" style="69" bestFit="1" customWidth="1"/>
    <col min="9249" max="9469" width="9.109375" style="69"/>
    <col min="9470" max="9470" width="18.6640625" style="69" customWidth="1"/>
    <col min="9471" max="9472" width="9.44140625" style="69" customWidth="1"/>
    <col min="9473" max="9473" width="7.6640625" style="69" customWidth="1"/>
    <col min="9474" max="9474" width="9.33203125" style="69" customWidth="1"/>
    <col min="9475" max="9475" width="9.88671875" style="69" customWidth="1"/>
    <col min="9476" max="9476" width="7.109375" style="69" customWidth="1"/>
    <col min="9477" max="9477" width="8.5546875" style="69" customWidth="1"/>
    <col min="9478" max="9478" width="8.88671875" style="69" customWidth="1"/>
    <col min="9479" max="9479" width="7.109375" style="69" customWidth="1"/>
    <col min="9480" max="9480" width="9" style="69" customWidth="1"/>
    <col min="9481" max="9481" width="8.6640625" style="69" customWidth="1"/>
    <col min="9482" max="9482" width="6.5546875" style="69" customWidth="1"/>
    <col min="9483" max="9483" width="8.109375" style="69" customWidth="1"/>
    <col min="9484" max="9484" width="7.5546875" style="69" customWidth="1"/>
    <col min="9485" max="9485" width="7" style="69" customWidth="1"/>
    <col min="9486" max="9487" width="8.6640625" style="69" customWidth="1"/>
    <col min="9488" max="9488" width="7.33203125" style="69" customWidth="1"/>
    <col min="9489" max="9489" width="8.109375" style="69" customWidth="1"/>
    <col min="9490" max="9490" width="8.6640625" style="69" customWidth="1"/>
    <col min="9491" max="9491" width="6.44140625" style="69" customWidth="1"/>
    <col min="9492" max="9493" width="9.33203125" style="69" customWidth="1"/>
    <col min="9494" max="9494" width="6.44140625" style="69" customWidth="1"/>
    <col min="9495" max="9496" width="9.5546875" style="69" customWidth="1"/>
    <col min="9497" max="9497" width="6.44140625" style="69" customWidth="1"/>
    <col min="9498" max="9499" width="9.5546875" style="69" customWidth="1"/>
    <col min="9500" max="9500" width="6.6640625" style="69" customWidth="1"/>
    <col min="9501" max="9503" width="9.109375" style="69"/>
    <col min="9504" max="9504" width="10.88671875" style="69" bestFit="1" customWidth="1"/>
    <col min="9505" max="9725" width="9.109375" style="69"/>
    <col min="9726" max="9726" width="18.6640625" style="69" customWidth="1"/>
    <col min="9727" max="9728" width="9.44140625" style="69" customWidth="1"/>
    <col min="9729" max="9729" width="7.6640625" style="69" customWidth="1"/>
    <col min="9730" max="9730" width="9.33203125" style="69" customWidth="1"/>
    <col min="9731" max="9731" width="9.88671875" style="69" customWidth="1"/>
    <col min="9732" max="9732" width="7.109375" style="69" customWidth="1"/>
    <col min="9733" max="9733" width="8.5546875" style="69" customWidth="1"/>
    <col min="9734" max="9734" width="8.88671875" style="69" customWidth="1"/>
    <col min="9735" max="9735" width="7.109375" style="69" customWidth="1"/>
    <col min="9736" max="9736" width="9" style="69" customWidth="1"/>
    <col min="9737" max="9737" width="8.6640625" style="69" customWidth="1"/>
    <col min="9738" max="9738" width="6.5546875" style="69" customWidth="1"/>
    <col min="9739" max="9739" width="8.109375" style="69" customWidth="1"/>
    <col min="9740" max="9740" width="7.5546875" style="69" customWidth="1"/>
    <col min="9741" max="9741" width="7" style="69" customWidth="1"/>
    <col min="9742" max="9743" width="8.6640625" style="69" customWidth="1"/>
    <col min="9744" max="9744" width="7.33203125" style="69" customWidth="1"/>
    <col min="9745" max="9745" width="8.109375" style="69" customWidth="1"/>
    <col min="9746" max="9746" width="8.6640625" style="69" customWidth="1"/>
    <col min="9747" max="9747" width="6.44140625" style="69" customWidth="1"/>
    <col min="9748" max="9749" width="9.33203125" style="69" customWidth="1"/>
    <col min="9750" max="9750" width="6.44140625" style="69" customWidth="1"/>
    <col min="9751" max="9752" width="9.5546875" style="69" customWidth="1"/>
    <col min="9753" max="9753" width="6.44140625" style="69" customWidth="1"/>
    <col min="9754" max="9755" width="9.5546875" style="69" customWidth="1"/>
    <col min="9756" max="9756" width="6.6640625" style="69" customWidth="1"/>
    <col min="9757" max="9759" width="9.109375" style="69"/>
    <col min="9760" max="9760" width="10.88671875" style="69" bestFit="1" customWidth="1"/>
    <col min="9761" max="9981" width="9.109375" style="69"/>
    <col min="9982" max="9982" width="18.6640625" style="69" customWidth="1"/>
    <col min="9983" max="9984" width="9.44140625" style="69" customWidth="1"/>
    <col min="9985" max="9985" width="7.6640625" style="69" customWidth="1"/>
    <col min="9986" max="9986" width="9.33203125" style="69" customWidth="1"/>
    <col min="9987" max="9987" width="9.88671875" style="69" customWidth="1"/>
    <col min="9988" max="9988" width="7.109375" style="69" customWidth="1"/>
    <col min="9989" max="9989" width="8.5546875" style="69" customWidth="1"/>
    <col min="9990" max="9990" width="8.88671875" style="69" customWidth="1"/>
    <col min="9991" max="9991" width="7.109375" style="69" customWidth="1"/>
    <col min="9992" max="9992" width="9" style="69" customWidth="1"/>
    <col min="9993" max="9993" width="8.6640625" style="69" customWidth="1"/>
    <col min="9994" max="9994" width="6.5546875" style="69" customWidth="1"/>
    <col min="9995" max="9995" width="8.109375" style="69" customWidth="1"/>
    <col min="9996" max="9996" width="7.5546875" style="69" customWidth="1"/>
    <col min="9997" max="9997" width="7" style="69" customWidth="1"/>
    <col min="9998" max="9999" width="8.6640625" style="69" customWidth="1"/>
    <col min="10000" max="10000" width="7.33203125" style="69" customWidth="1"/>
    <col min="10001" max="10001" width="8.109375" style="69" customWidth="1"/>
    <col min="10002" max="10002" width="8.6640625" style="69" customWidth="1"/>
    <col min="10003" max="10003" width="6.44140625" style="69" customWidth="1"/>
    <col min="10004" max="10005" width="9.33203125" style="69" customWidth="1"/>
    <col min="10006" max="10006" width="6.44140625" style="69" customWidth="1"/>
    <col min="10007" max="10008" width="9.5546875" style="69" customWidth="1"/>
    <col min="10009" max="10009" width="6.44140625" style="69" customWidth="1"/>
    <col min="10010" max="10011" width="9.5546875" style="69" customWidth="1"/>
    <col min="10012" max="10012" width="6.6640625" style="69" customWidth="1"/>
    <col min="10013" max="10015" width="9.109375" style="69"/>
    <col min="10016" max="10016" width="10.88671875" style="69" bestFit="1" customWidth="1"/>
    <col min="10017" max="10237" width="9.109375" style="69"/>
    <col min="10238" max="10238" width="18.6640625" style="69" customWidth="1"/>
    <col min="10239" max="10240" width="9.44140625" style="69" customWidth="1"/>
    <col min="10241" max="10241" width="7.6640625" style="69" customWidth="1"/>
    <col min="10242" max="10242" width="9.33203125" style="69" customWidth="1"/>
    <col min="10243" max="10243" width="9.88671875" style="69" customWidth="1"/>
    <col min="10244" max="10244" width="7.109375" style="69" customWidth="1"/>
    <col min="10245" max="10245" width="8.5546875" style="69" customWidth="1"/>
    <col min="10246" max="10246" width="8.88671875" style="69" customWidth="1"/>
    <col min="10247" max="10247" width="7.109375" style="69" customWidth="1"/>
    <col min="10248" max="10248" width="9" style="69" customWidth="1"/>
    <col min="10249" max="10249" width="8.6640625" style="69" customWidth="1"/>
    <col min="10250" max="10250" width="6.5546875" style="69" customWidth="1"/>
    <col min="10251" max="10251" width="8.109375" style="69" customWidth="1"/>
    <col min="10252" max="10252" width="7.5546875" style="69" customWidth="1"/>
    <col min="10253" max="10253" width="7" style="69" customWidth="1"/>
    <col min="10254" max="10255" width="8.6640625" style="69" customWidth="1"/>
    <col min="10256" max="10256" width="7.33203125" style="69" customWidth="1"/>
    <col min="10257" max="10257" width="8.109375" style="69" customWidth="1"/>
    <col min="10258" max="10258" width="8.6640625" style="69" customWidth="1"/>
    <col min="10259" max="10259" width="6.44140625" style="69" customWidth="1"/>
    <col min="10260" max="10261" width="9.33203125" style="69" customWidth="1"/>
    <col min="10262" max="10262" width="6.44140625" style="69" customWidth="1"/>
    <col min="10263" max="10264" width="9.5546875" style="69" customWidth="1"/>
    <col min="10265" max="10265" width="6.44140625" style="69" customWidth="1"/>
    <col min="10266" max="10267" width="9.5546875" style="69" customWidth="1"/>
    <col min="10268" max="10268" width="6.6640625" style="69" customWidth="1"/>
    <col min="10269" max="10271" width="9.109375" style="69"/>
    <col min="10272" max="10272" width="10.88671875" style="69" bestFit="1" customWidth="1"/>
    <col min="10273" max="10493" width="9.109375" style="69"/>
    <col min="10494" max="10494" width="18.6640625" style="69" customWidth="1"/>
    <col min="10495" max="10496" width="9.44140625" style="69" customWidth="1"/>
    <col min="10497" max="10497" width="7.6640625" style="69" customWidth="1"/>
    <col min="10498" max="10498" width="9.33203125" style="69" customWidth="1"/>
    <col min="10499" max="10499" width="9.88671875" style="69" customWidth="1"/>
    <col min="10500" max="10500" width="7.109375" style="69" customWidth="1"/>
    <col min="10501" max="10501" width="8.5546875" style="69" customWidth="1"/>
    <col min="10502" max="10502" width="8.88671875" style="69" customWidth="1"/>
    <col min="10503" max="10503" width="7.109375" style="69" customWidth="1"/>
    <col min="10504" max="10504" width="9" style="69" customWidth="1"/>
    <col min="10505" max="10505" width="8.6640625" style="69" customWidth="1"/>
    <col min="10506" max="10506" width="6.5546875" style="69" customWidth="1"/>
    <col min="10507" max="10507" width="8.109375" style="69" customWidth="1"/>
    <col min="10508" max="10508" width="7.5546875" style="69" customWidth="1"/>
    <col min="10509" max="10509" width="7" style="69" customWidth="1"/>
    <col min="10510" max="10511" width="8.6640625" style="69" customWidth="1"/>
    <col min="10512" max="10512" width="7.33203125" style="69" customWidth="1"/>
    <col min="10513" max="10513" width="8.109375" style="69" customWidth="1"/>
    <col min="10514" max="10514" width="8.6640625" style="69" customWidth="1"/>
    <col min="10515" max="10515" width="6.44140625" style="69" customWidth="1"/>
    <col min="10516" max="10517" width="9.33203125" style="69" customWidth="1"/>
    <col min="10518" max="10518" width="6.44140625" style="69" customWidth="1"/>
    <col min="10519" max="10520" width="9.5546875" style="69" customWidth="1"/>
    <col min="10521" max="10521" width="6.44140625" style="69" customWidth="1"/>
    <col min="10522" max="10523" width="9.5546875" style="69" customWidth="1"/>
    <col min="10524" max="10524" width="6.6640625" style="69" customWidth="1"/>
    <col min="10525" max="10527" width="9.109375" style="69"/>
    <col min="10528" max="10528" width="10.88671875" style="69" bestFit="1" customWidth="1"/>
    <col min="10529" max="10749" width="9.109375" style="69"/>
    <col min="10750" max="10750" width="18.6640625" style="69" customWidth="1"/>
    <col min="10751" max="10752" width="9.44140625" style="69" customWidth="1"/>
    <col min="10753" max="10753" width="7.6640625" style="69" customWidth="1"/>
    <col min="10754" max="10754" width="9.33203125" style="69" customWidth="1"/>
    <col min="10755" max="10755" width="9.88671875" style="69" customWidth="1"/>
    <col min="10756" max="10756" width="7.109375" style="69" customWidth="1"/>
    <col min="10757" max="10757" width="8.5546875" style="69" customWidth="1"/>
    <col min="10758" max="10758" width="8.88671875" style="69" customWidth="1"/>
    <col min="10759" max="10759" width="7.109375" style="69" customWidth="1"/>
    <col min="10760" max="10760" width="9" style="69" customWidth="1"/>
    <col min="10761" max="10761" width="8.6640625" style="69" customWidth="1"/>
    <col min="10762" max="10762" width="6.5546875" style="69" customWidth="1"/>
    <col min="10763" max="10763" width="8.109375" style="69" customWidth="1"/>
    <col min="10764" max="10764" width="7.5546875" style="69" customWidth="1"/>
    <col min="10765" max="10765" width="7" style="69" customWidth="1"/>
    <col min="10766" max="10767" width="8.6640625" style="69" customWidth="1"/>
    <col min="10768" max="10768" width="7.33203125" style="69" customWidth="1"/>
    <col min="10769" max="10769" width="8.109375" style="69" customWidth="1"/>
    <col min="10770" max="10770" width="8.6640625" style="69" customWidth="1"/>
    <col min="10771" max="10771" width="6.44140625" style="69" customWidth="1"/>
    <col min="10772" max="10773" width="9.33203125" style="69" customWidth="1"/>
    <col min="10774" max="10774" width="6.44140625" style="69" customWidth="1"/>
    <col min="10775" max="10776" width="9.5546875" style="69" customWidth="1"/>
    <col min="10777" max="10777" width="6.44140625" style="69" customWidth="1"/>
    <col min="10778" max="10779" width="9.5546875" style="69" customWidth="1"/>
    <col min="10780" max="10780" width="6.6640625" style="69" customWidth="1"/>
    <col min="10781" max="10783" width="9.109375" style="69"/>
    <col min="10784" max="10784" width="10.88671875" style="69" bestFit="1" customWidth="1"/>
    <col min="10785" max="11005" width="9.109375" style="69"/>
    <col min="11006" max="11006" width="18.6640625" style="69" customWidth="1"/>
    <col min="11007" max="11008" width="9.44140625" style="69" customWidth="1"/>
    <col min="11009" max="11009" width="7.6640625" style="69" customWidth="1"/>
    <col min="11010" max="11010" width="9.33203125" style="69" customWidth="1"/>
    <col min="11011" max="11011" width="9.88671875" style="69" customWidth="1"/>
    <col min="11012" max="11012" width="7.109375" style="69" customWidth="1"/>
    <col min="11013" max="11013" width="8.5546875" style="69" customWidth="1"/>
    <col min="11014" max="11014" width="8.88671875" style="69" customWidth="1"/>
    <col min="11015" max="11015" width="7.109375" style="69" customWidth="1"/>
    <col min="11016" max="11016" width="9" style="69" customWidth="1"/>
    <col min="11017" max="11017" width="8.6640625" style="69" customWidth="1"/>
    <col min="11018" max="11018" width="6.5546875" style="69" customWidth="1"/>
    <col min="11019" max="11019" width="8.109375" style="69" customWidth="1"/>
    <col min="11020" max="11020" width="7.5546875" style="69" customWidth="1"/>
    <col min="11021" max="11021" width="7" style="69" customWidth="1"/>
    <col min="11022" max="11023" width="8.6640625" style="69" customWidth="1"/>
    <col min="11024" max="11024" width="7.33203125" style="69" customWidth="1"/>
    <col min="11025" max="11025" width="8.109375" style="69" customWidth="1"/>
    <col min="11026" max="11026" width="8.6640625" style="69" customWidth="1"/>
    <col min="11027" max="11027" width="6.44140625" style="69" customWidth="1"/>
    <col min="11028" max="11029" width="9.33203125" style="69" customWidth="1"/>
    <col min="11030" max="11030" width="6.44140625" style="69" customWidth="1"/>
    <col min="11031" max="11032" width="9.5546875" style="69" customWidth="1"/>
    <col min="11033" max="11033" width="6.44140625" style="69" customWidth="1"/>
    <col min="11034" max="11035" width="9.5546875" style="69" customWidth="1"/>
    <col min="11036" max="11036" width="6.6640625" style="69" customWidth="1"/>
    <col min="11037" max="11039" width="9.109375" style="69"/>
    <col min="11040" max="11040" width="10.88671875" style="69" bestFit="1" customWidth="1"/>
    <col min="11041" max="11261" width="9.109375" style="69"/>
    <col min="11262" max="11262" width="18.6640625" style="69" customWidth="1"/>
    <col min="11263" max="11264" width="9.44140625" style="69" customWidth="1"/>
    <col min="11265" max="11265" width="7.6640625" style="69" customWidth="1"/>
    <col min="11266" max="11266" width="9.33203125" style="69" customWidth="1"/>
    <col min="11267" max="11267" width="9.88671875" style="69" customWidth="1"/>
    <col min="11268" max="11268" width="7.109375" style="69" customWidth="1"/>
    <col min="11269" max="11269" width="8.5546875" style="69" customWidth="1"/>
    <col min="11270" max="11270" width="8.88671875" style="69" customWidth="1"/>
    <col min="11271" max="11271" width="7.109375" style="69" customWidth="1"/>
    <col min="11272" max="11272" width="9" style="69" customWidth="1"/>
    <col min="11273" max="11273" width="8.6640625" style="69" customWidth="1"/>
    <col min="11274" max="11274" width="6.5546875" style="69" customWidth="1"/>
    <col min="11275" max="11275" width="8.109375" style="69" customWidth="1"/>
    <col min="11276" max="11276" width="7.5546875" style="69" customWidth="1"/>
    <col min="11277" max="11277" width="7" style="69" customWidth="1"/>
    <col min="11278" max="11279" width="8.6640625" style="69" customWidth="1"/>
    <col min="11280" max="11280" width="7.33203125" style="69" customWidth="1"/>
    <col min="11281" max="11281" width="8.109375" style="69" customWidth="1"/>
    <col min="11282" max="11282" width="8.6640625" style="69" customWidth="1"/>
    <col min="11283" max="11283" width="6.44140625" style="69" customWidth="1"/>
    <col min="11284" max="11285" width="9.33203125" style="69" customWidth="1"/>
    <col min="11286" max="11286" width="6.44140625" style="69" customWidth="1"/>
    <col min="11287" max="11288" width="9.5546875" style="69" customWidth="1"/>
    <col min="11289" max="11289" width="6.44140625" style="69" customWidth="1"/>
    <col min="11290" max="11291" width="9.5546875" style="69" customWidth="1"/>
    <col min="11292" max="11292" width="6.6640625" style="69" customWidth="1"/>
    <col min="11293" max="11295" width="9.109375" style="69"/>
    <col min="11296" max="11296" width="10.88671875" style="69" bestFit="1" customWidth="1"/>
    <col min="11297" max="11517" width="9.109375" style="69"/>
    <col min="11518" max="11518" width="18.6640625" style="69" customWidth="1"/>
    <col min="11519" max="11520" width="9.44140625" style="69" customWidth="1"/>
    <col min="11521" max="11521" width="7.6640625" style="69" customWidth="1"/>
    <col min="11522" max="11522" width="9.33203125" style="69" customWidth="1"/>
    <col min="11523" max="11523" width="9.88671875" style="69" customWidth="1"/>
    <col min="11524" max="11524" width="7.109375" style="69" customWidth="1"/>
    <col min="11525" max="11525" width="8.5546875" style="69" customWidth="1"/>
    <col min="11526" max="11526" width="8.88671875" style="69" customWidth="1"/>
    <col min="11527" max="11527" width="7.109375" style="69" customWidth="1"/>
    <col min="11528" max="11528" width="9" style="69" customWidth="1"/>
    <col min="11529" max="11529" width="8.6640625" style="69" customWidth="1"/>
    <col min="11530" max="11530" width="6.5546875" style="69" customWidth="1"/>
    <col min="11531" max="11531" width="8.109375" style="69" customWidth="1"/>
    <col min="11532" max="11532" width="7.5546875" style="69" customWidth="1"/>
    <col min="11533" max="11533" width="7" style="69" customWidth="1"/>
    <col min="11534" max="11535" width="8.6640625" style="69" customWidth="1"/>
    <col min="11536" max="11536" width="7.33203125" style="69" customWidth="1"/>
    <col min="11537" max="11537" width="8.109375" style="69" customWidth="1"/>
    <col min="11538" max="11538" width="8.6640625" style="69" customWidth="1"/>
    <col min="11539" max="11539" width="6.44140625" style="69" customWidth="1"/>
    <col min="11540" max="11541" width="9.33203125" style="69" customWidth="1"/>
    <col min="11542" max="11542" width="6.44140625" style="69" customWidth="1"/>
    <col min="11543" max="11544" width="9.5546875" style="69" customWidth="1"/>
    <col min="11545" max="11545" width="6.44140625" style="69" customWidth="1"/>
    <col min="11546" max="11547" width="9.5546875" style="69" customWidth="1"/>
    <col min="11548" max="11548" width="6.6640625" style="69" customWidth="1"/>
    <col min="11549" max="11551" width="9.109375" style="69"/>
    <col min="11552" max="11552" width="10.88671875" style="69" bestFit="1" customWidth="1"/>
    <col min="11553" max="11773" width="9.109375" style="69"/>
    <col min="11774" max="11774" width="18.6640625" style="69" customWidth="1"/>
    <col min="11775" max="11776" width="9.44140625" style="69" customWidth="1"/>
    <col min="11777" max="11777" width="7.6640625" style="69" customWidth="1"/>
    <col min="11778" max="11778" width="9.33203125" style="69" customWidth="1"/>
    <col min="11779" max="11779" width="9.88671875" style="69" customWidth="1"/>
    <col min="11780" max="11780" width="7.109375" style="69" customWidth="1"/>
    <col min="11781" max="11781" width="8.5546875" style="69" customWidth="1"/>
    <col min="11782" max="11782" width="8.88671875" style="69" customWidth="1"/>
    <col min="11783" max="11783" width="7.109375" style="69" customWidth="1"/>
    <col min="11784" max="11784" width="9" style="69" customWidth="1"/>
    <col min="11785" max="11785" width="8.6640625" style="69" customWidth="1"/>
    <col min="11786" max="11786" width="6.5546875" style="69" customWidth="1"/>
    <col min="11787" max="11787" width="8.109375" style="69" customWidth="1"/>
    <col min="11788" max="11788" width="7.5546875" style="69" customWidth="1"/>
    <col min="11789" max="11789" width="7" style="69" customWidth="1"/>
    <col min="11790" max="11791" width="8.6640625" style="69" customWidth="1"/>
    <col min="11792" max="11792" width="7.33203125" style="69" customWidth="1"/>
    <col min="11793" max="11793" width="8.109375" style="69" customWidth="1"/>
    <col min="11794" max="11794" width="8.6640625" style="69" customWidth="1"/>
    <col min="11795" max="11795" width="6.44140625" style="69" customWidth="1"/>
    <col min="11796" max="11797" width="9.33203125" style="69" customWidth="1"/>
    <col min="11798" max="11798" width="6.44140625" style="69" customWidth="1"/>
    <col min="11799" max="11800" width="9.5546875" style="69" customWidth="1"/>
    <col min="11801" max="11801" width="6.44140625" style="69" customWidth="1"/>
    <col min="11802" max="11803" width="9.5546875" style="69" customWidth="1"/>
    <col min="11804" max="11804" width="6.6640625" style="69" customWidth="1"/>
    <col min="11805" max="11807" width="9.109375" style="69"/>
    <col min="11808" max="11808" width="10.88671875" style="69" bestFit="1" customWidth="1"/>
    <col min="11809" max="12029" width="9.109375" style="69"/>
    <col min="12030" max="12030" width="18.6640625" style="69" customWidth="1"/>
    <col min="12031" max="12032" width="9.44140625" style="69" customWidth="1"/>
    <col min="12033" max="12033" width="7.6640625" style="69" customWidth="1"/>
    <col min="12034" max="12034" width="9.33203125" style="69" customWidth="1"/>
    <col min="12035" max="12035" width="9.88671875" style="69" customWidth="1"/>
    <col min="12036" max="12036" width="7.109375" style="69" customWidth="1"/>
    <col min="12037" max="12037" width="8.5546875" style="69" customWidth="1"/>
    <col min="12038" max="12038" width="8.88671875" style="69" customWidth="1"/>
    <col min="12039" max="12039" width="7.109375" style="69" customWidth="1"/>
    <col min="12040" max="12040" width="9" style="69" customWidth="1"/>
    <col min="12041" max="12041" width="8.6640625" style="69" customWidth="1"/>
    <col min="12042" max="12042" width="6.5546875" style="69" customWidth="1"/>
    <col min="12043" max="12043" width="8.109375" style="69" customWidth="1"/>
    <col min="12044" max="12044" width="7.5546875" style="69" customWidth="1"/>
    <col min="12045" max="12045" width="7" style="69" customWidth="1"/>
    <col min="12046" max="12047" width="8.6640625" style="69" customWidth="1"/>
    <col min="12048" max="12048" width="7.33203125" style="69" customWidth="1"/>
    <col min="12049" max="12049" width="8.109375" style="69" customWidth="1"/>
    <col min="12050" max="12050" width="8.6640625" style="69" customWidth="1"/>
    <col min="12051" max="12051" width="6.44140625" style="69" customWidth="1"/>
    <col min="12052" max="12053" width="9.33203125" style="69" customWidth="1"/>
    <col min="12054" max="12054" width="6.44140625" style="69" customWidth="1"/>
    <col min="12055" max="12056" width="9.5546875" style="69" customWidth="1"/>
    <col min="12057" max="12057" width="6.44140625" style="69" customWidth="1"/>
    <col min="12058" max="12059" width="9.5546875" style="69" customWidth="1"/>
    <col min="12060" max="12060" width="6.6640625" style="69" customWidth="1"/>
    <col min="12061" max="12063" width="9.109375" style="69"/>
    <col min="12064" max="12064" width="10.88671875" style="69" bestFit="1" customWidth="1"/>
    <col min="12065" max="12285" width="9.109375" style="69"/>
    <col min="12286" max="12286" width="18.6640625" style="69" customWidth="1"/>
    <col min="12287" max="12288" width="9.44140625" style="69" customWidth="1"/>
    <col min="12289" max="12289" width="7.6640625" style="69" customWidth="1"/>
    <col min="12290" max="12290" width="9.33203125" style="69" customWidth="1"/>
    <col min="12291" max="12291" width="9.88671875" style="69" customWidth="1"/>
    <col min="12292" max="12292" width="7.109375" style="69" customWidth="1"/>
    <col min="12293" max="12293" width="8.5546875" style="69" customWidth="1"/>
    <col min="12294" max="12294" width="8.88671875" style="69" customWidth="1"/>
    <col min="12295" max="12295" width="7.109375" style="69" customWidth="1"/>
    <col min="12296" max="12296" width="9" style="69" customWidth="1"/>
    <col min="12297" max="12297" width="8.6640625" style="69" customWidth="1"/>
    <col min="12298" max="12298" width="6.5546875" style="69" customWidth="1"/>
    <col min="12299" max="12299" width="8.109375" style="69" customWidth="1"/>
    <col min="12300" max="12300" width="7.5546875" style="69" customWidth="1"/>
    <col min="12301" max="12301" width="7" style="69" customWidth="1"/>
    <col min="12302" max="12303" width="8.6640625" style="69" customWidth="1"/>
    <col min="12304" max="12304" width="7.33203125" style="69" customWidth="1"/>
    <col min="12305" max="12305" width="8.109375" style="69" customWidth="1"/>
    <col min="12306" max="12306" width="8.6640625" style="69" customWidth="1"/>
    <col min="12307" max="12307" width="6.44140625" style="69" customWidth="1"/>
    <col min="12308" max="12309" width="9.33203125" style="69" customWidth="1"/>
    <col min="12310" max="12310" width="6.44140625" style="69" customWidth="1"/>
    <col min="12311" max="12312" width="9.5546875" style="69" customWidth="1"/>
    <col min="12313" max="12313" width="6.44140625" style="69" customWidth="1"/>
    <col min="12314" max="12315" width="9.5546875" style="69" customWidth="1"/>
    <col min="12316" max="12316" width="6.6640625" style="69" customWidth="1"/>
    <col min="12317" max="12319" width="9.109375" style="69"/>
    <col min="12320" max="12320" width="10.88671875" style="69" bestFit="1" customWidth="1"/>
    <col min="12321" max="12541" width="9.109375" style="69"/>
    <col min="12542" max="12542" width="18.6640625" style="69" customWidth="1"/>
    <col min="12543" max="12544" width="9.44140625" style="69" customWidth="1"/>
    <col min="12545" max="12545" width="7.6640625" style="69" customWidth="1"/>
    <col min="12546" max="12546" width="9.33203125" style="69" customWidth="1"/>
    <col min="12547" max="12547" width="9.88671875" style="69" customWidth="1"/>
    <col min="12548" max="12548" width="7.109375" style="69" customWidth="1"/>
    <col min="12549" max="12549" width="8.5546875" style="69" customWidth="1"/>
    <col min="12550" max="12550" width="8.88671875" style="69" customWidth="1"/>
    <col min="12551" max="12551" width="7.109375" style="69" customWidth="1"/>
    <col min="12552" max="12552" width="9" style="69" customWidth="1"/>
    <col min="12553" max="12553" width="8.6640625" style="69" customWidth="1"/>
    <col min="12554" max="12554" width="6.5546875" style="69" customWidth="1"/>
    <col min="12555" max="12555" width="8.109375" style="69" customWidth="1"/>
    <col min="12556" max="12556" width="7.5546875" style="69" customWidth="1"/>
    <col min="12557" max="12557" width="7" style="69" customWidth="1"/>
    <col min="12558" max="12559" width="8.6640625" style="69" customWidth="1"/>
    <col min="12560" max="12560" width="7.33203125" style="69" customWidth="1"/>
    <col min="12561" max="12561" width="8.109375" style="69" customWidth="1"/>
    <col min="12562" max="12562" width="8.6640625" style="69" customWidth="1"/>
    <col min="12563" max="12563" width="6.44140625" style="69" customWidth="1"/>
    <col min="12564" max="12565" width="9.33203125" style="69" customWidth="1"/>
    <col min="12566" max="12566" width="6.44140625" style="69" customWidth="1"/>
    <col min="12567" max="12568" width="9.5546875" style="69" customWidth="1"/>
    <col min="12569" max="12569" width="6.44140625" style="69" customWidth="1"/>
    <col min="12570" max="12571" width="9.5546875" style="69" customWidth="1"/>
    <col min="12572" max="12572" width="6.6640625" style="69" customWidth="1"/>
    <col min="12573" max="12575" width="9.109375" style="69"/>
    <col min="12576" max="12576" width="10.88671875" style="69" bestFit="1" customWidth="1"/>
    <col min="12577" max="12797" width="9.109375" style="69"/>
    <col min="12798" max="12798" width="18.6640625" style="69" customWidth="1"/>
    <col min="12799" max="12800" width="9.44140625" style="69" customWidth="1"/>
    <col min="12801" max="12801" width="7.6640625" style="69" customWidth="1"/>
    <col min="12802" max="12802" width="9.33203125" style="69" customWidth="1"/>
    <col min="12803" max="12803" width="9.88671875" style="69" customWidth="1"/>
    <col min="12804" max="12804" width="7.109375" style="69" customWidth="1"/>
    <col min="12805" max="12805" width="8.5546875" style="69" customWidth="1"/>
    <col min="12806" max="12806" width="8.88671875" style="69" customWidth="1"/>
    <col min="12807" max="12807" width="7.109375" style="69" customWidth="1"/>
    <col min="12808" max="12808" width="9" style="69" customWidth="1"/>
    <col min="12809" max="12809" width="8.6640625" style="69" customWidth="1"/>
    <col min="12810" max="12810" width="6.5546875" style="69" customWidth="1"/>
    <col min="12811" max="12811" width="8.109375" style="69" customWidth="1"/>
    <col min="12812" max="12812" width="7.5546875" style="69" customWidth="1"/>
    <col min="12813" max="12813" width="7" style="69" customWidth="1"/>
    <col min="12814" max="12815" width="8.6640625" style="69" customWidth="1"/>
    <col min="12816" max="12816" width="7.33203125" style="69" customWidth="1"/>
    <col min="12817" max="12817" width="8.109375" style="69" customWidth="1"/>
    <col min="12818" max="12818" width="8.6640625" style="69" customWidth="1"/>
    <col min="12819" max="12819" width="6.44140625" style="69" customWidth="1"/>
    <col min="12820" max="12821" width="9.33203125" style="69" customWidth="1"/>
    <col min="12822" max="12822" width="6.44140625" style="69" customWidth="1"/>
    <col min="12823" max="12824" width="9.5546875" style="69" customWidth="1"/>
    <col min="12825" max="12825" width="6.44140625" style="69" customWidth="1"/>
    <col min="12826" max="12827" width="9.5546875" style="69" customWidth="1"/>
    <col min="12828" max="12828" width="6.6640625" style="69" customWidth="1"/>
    <col min="12829" max="12831" width="9.109375" style="69"/>
    <col min="12832" max="12832" width="10.88671875" style="69" bestFit="1" customWidth="1"/>
    <col min="12833" max="13053" width="9.109375" style="69"/>
    <col min="13054" max="13054" width="18.6640625" style="69" customWidth="1"/>
    <col min="13055" max="13056" width="9.44140625" style="69" customWidth="1"/>
    <col min="13057" max="13057" width="7.6640625" style="69" customWidth="1"/>
    <col min="13058" max="13058" width="9.33203125" style="69" customWidth="1"/>
    <col min="13059" max="13059" width="9.88671875" style="69" customWidth="1"/>
    <col min="13060" max="13060" width="7.109375" style="69" customWidth="1"/>
    <col min="13061" max="13061" width="8.5546875" style="69" customWidth="1"/>
    <col min="13062" max="13062" width="8.88671875" style="69" customWidth="1"/>
    <col min="13063" max="13063" width="7.109375" style="69" customWidth="1"/>
    <col min="13064" max="13064" width="9" style="69" customWidth="1"/>
    <col min="13065" max="13065" width="8.6640625" style="69" customWidth="1"/>
    <col min="13066" max="13066" width="6.5546875" style="69" customWidth="1"/>
    <col min="13067" max="13067" width="8.109375" style="69" customWidth="1"/>
    <col min="13068" max="13068" width="7.5546875" style="69" customWidth="1"/>
    <col min="13069" max="13069" width="7" style="69" customWidth="1"/>
    <col min="13070" max="13071" width="8.6640625" style="69" customWidth="1"/>
    <col min="13072" max="13072" width="7.33203125" style="69" customWidth="1"/>
    <col min="13073" max="13073" width="8.109375" style="69" customWidth="1"/>
    <col min="13074" max="13074" width="8.6640625" style="69" customWidth="1"/>
    <col min="13075" max="13075" width="6.44140625" style="69" customWidth="1"/>
    <col min="13076" max="13077" width="9.33203125" style="69" customWidth="1"/>
    <col min="13078" max="13078" width="6.44140625" style="69" customWidth="1"/>
    <col min="13079" max="13080" width="9.5546875" style="69" customWidth="1"/>
    <col min="13081" max="13081" width="6.44140625" style="69" customWidth="1"/>
    <col min="13082" max="13083" width="9.5546875" style="69" customWidth="1"/>
    <col min="13084" max="13084" width="6.6640625" style="69" customWidth="1"/>
    <col min="13085" max="13087" width="9.109375" style="69"/>
    <col min="13088" max="13088" width="10.88671875" style="69" bestFit="1" customWidth="1"/>
    <col min="13089" max="13309" width="9.109375" style="69"/>
    <col min="13310" max="13310" width="18.6640625" style="69" customWidth="1"/>
    <col min="13311" max="13312" width="9.44140625" style="69" customWidth="1"/>
    <col min="13313" max="13313" width="7.6640625" style="69" customWidth="1"/>
    <col min="13314" max="13314" width="9.33203125" style="69" customWidth="1"/>
    <col min="13315" max="13315" width="9.88671875" style="69" customWidth="1"/>
    <col min="13316" max="13316" width="7.109375" style="69" customWidth="1"/>
    <col min="13317" max="13317" width="8.5546875" style="69" customWidth="1"/>
    <col min="13318" max="13318" width="8.88671875" style="69" customWidth="1"/>
    <col min="13319" max="13319" width="7.109375" style="69" customWidth="1"/>
    <col min="13320" max="13320" width="9" style="69" customWidth="1"/>
    <col min="13321" max="13321" width="8.6640625" style="69" customWidth="1"/>
    <col min="13322" max="13322" width="6.5546875" style="69" customWidth="1"/>
    <col min="13323" max="13323" width="8.109375" style="69" customWidth="1"/>
    <col min="13324" max="13324" width="7.5546875" style="69" customWidth="1"/>
    <col min="13325" max="13325" width="7" style="69" customWidth="1"/>
    <col min="13326" max="13327" width="8.6640625" style="69" customWidth="1"/>
    <col min="13328" max="13328" width="7.33203125" style="69" customWidth="1"/>
    <col min="13329" max="13329" width="8.109375" style="69" customWidth="1"/>
    <col min="13330" max="13330" width="8.6640625" style="69" customWidth="1"/>
    <col min="13331" max="13331" width="6.44140625" style="69" customWidth="1"/>
    <col min="13332" max="13333" width="9.33203125" style="69" customWidth="1"/>
    <col min="13334" max="13334" width="6.44140625" style="69" customWidth="1"/>
    <col min="13335" max="13336" width="9.5546875" style="69" customWidth="1"/>
    <col min="13337" max="13337" width="6.44140625" style="69" customWidth="1"/>
    <col min="13338" max="13339" width="9.5546875" style="69" customWidth="1"/>
    <col min="13340" max="13340" width="6.6640625" style="69" customWidth="1"/>
    <col min="13341" max="13343" width="9.109375" style="69"/>
    <col min="13344" max="13344" width="10.88671875" style="69" bestFit="1" customWidth="1"/>
    <col min="13345" max="13565" width="9.109375" style="69"/>
    <col min="13566" max="13566" width="18.6640625" style="69" customWidth="1"/>
    <col min="13567" max="13568" width="9.44140625" style="69" customWidth="1"/>
    <col min="13569" max="13569" width="7.6640625" style="69" customWidth="1"/>
    <col min="13570" max="13570" width="9.33203125" style="69" customWidth="1"/>
    <col min="13571" max="13571" width="9.88671875" style="69" customWidth="1"/>
    <col min="13572" max="13572" width="7.109375" style="69" customWidth="1"/>
    <col min="13573" max="13573" width="8.5546875" style="69" customWidth="1"/>
    <col min="13574" max="13574" width="8.88671875" style="69" customWidth="1"/>
    <col min="13575" max="13575" width="7.109375" style="69" customWidth="1"/>
    <col min="13576" max="13576" width="9" style="69" customWidth="1"/>
    <col min="13577" max="13577" width="8.6640625" style="69" customWidth="1"/>
    <col min="13578" max="13578" width="6.5546875" style="69" customWidth="1"/>
    <col min="13579" max="13579" width="8.109375" style="69" customWidth="1"/>
    <col min="13580" max="13580" width="7.5546875" style="69" customWidth="1"/>
    <col min="13581" max="13581" width="7" style="69" customWidth="1"/>
    <col min="13582" max="13583" width="8.6640625" style="69" customWidth="1"/>
    <col min="13584" max="13584" width="7.33203125" style="69" customWidth="1"/>
    <col min="13585" max="13585" width="8.109375" style="69" customWidth="1"/>
    <col min="13586" max="13586" width="8.6640625" style="69" customWidth="1"/>
    <col min="13587" max="13587" width="6.44140625" style="69" customWidth="1"/>
    <col min="13588" max="13589" width="9.33203125" style="69" customWidth="1"/>
    <col min="13590" max="13590" width="6.44140625" style="69" customWidth="1"/>
    <col min="13591" max="13592" width="9.5546875" style="69" customWidth="1"/>
    <col min="13593" max="13593" width="6.44140625" style="69" customWidth="1"/>
    <col min="13594" max="13595" width="9.5546875" style="69" customWidth="1"/>
    <col min="13596" max="13596" width="6.6640625" style="69" customWidth="1"/>
    <col min="13597" max="13599" width="9.109375" style="69"/>
    <col min="13600" max="13600" width="10.88671875" style="69" bestFit="1" customWidth="1"/>
    <col min="13601" max="13821" width="9.109375" style="69"/>
    <col min="13822" max="13822" width="18.6640625" style="69" customWidth="1"/>
    <col min="13823" max="13824" width="9.44140625" style="69" customWidth="1"/>
    <col min="13825" max="13825" width="7.6640625" style="69" customWidth="1"/>
    <col min="13826" max="13826" width="9.33203125" style="69" customWidth="1"/>
    <col min="13827" max="13827" width="9.88671875" style="69" customWidth="1"/>
    <col min="13828" max="13828" width="7.109375" style="69" customWidth="1"/>
    <col min="13829" max="13829" width="8.5546875" style="69" customWidth="1"/>
    <col min="13830" max="13830" width="8.88671875" style="69" customWidth="1"/>
    <col min="13831" max="13831" width="7.109375" style="69" customWidth="1"/>
    <col min="13832" max="13832" width="9" style="69" customWidth="1"/>
    <col min="13833" max="13833" width="8.6640625" style="69" customWidth="1"/>
    <col min="13834" max="13834" width="6.5546875" style="69" customWidth="1"/>
    <col min="13835" max="13835" width="8.109375" style="69" customWidth="1"/>
    <col min="13836" max="13836" width="7.5546875" style="69" customWidth="1"/>
    <col min="13837" max="13837" width="7" style="69" customWidth="1"/>
    <col min="13838" max="13839" width="8.6640625" style="69" customWidth="1"/>
    <col min="13840" max="13840" width="7.33203125" style="69" customWidth="1"/>
    <col min="13841" max="13841" width="8.109375" style="69" customWidth="1"/>
    <col min="13842" max="13842" width="8.6640625" style="69" customWidth="1"/>
    <col min="13843" max="13843" width="6.44140625" style="69" customWidth="1"/>
    <col min="13844" max="13845" width="9.33203125" style="69" customWidth="1"/>
    <col min="13846" max="13846" width="6.44140625" style="69" customWidth="1"/>
    <col min="13847" max="13848" width="9.5546875" style="69" customWidth="1"/>
    <col min="13849" max="13849" width="6.44140625" style="69" customWidth="1"/>
    <col min="13850" max="13851" width="9.5546875" style="69" customWidth="1"/>
    <col min="13852" max="13852" width="6.6640625" style="69" customWidth="1"/>
    <col min="13853" max="13855" width="9.109375" style="69"/>
    <col min="13856" max="13856" width="10.88671875" style="69" bestFit="1" customWidth="1"/>
    <col min="13857" max="14077" width="9.109375" style="69"/>
    <col min="14078" max="14078" width="18.6640625" style="69" customWidth="1"/>
    <col min="14079" max="14080" width="9.44140625" style="69" customWidth="1"/>
    <col min="14081" max="14081" width="7.6640625" style="69" customWidth="1"/>
    <col min="14082" max="14082" width="9.33203125" style="69" customWidth="1"/>
    <col min="14083" max="14083" width="9.88671875" style="69" customWidth="1"/>
    <col min="14084" max="14084" width="7.109375" style="69" customWidth="1"/>
    <col min="14085" max="14085" width="8.5546875" style="69" customWidth="1"/>
    <col min="14086" max="14086" width="8.88671875" style="69" customWidth="1"/>
    <col min="14087" max="14087" width="7.109375" style="69" customWidth="1"/>
    <col min="14088" max="14088" width="9" style="69" customWidth="1"/>
    <col min="14089" max="14089" width="8.6640625" style="69" customWidth="1"/>
    <col min="14090" max="14090" width="6.5546875" style="69" customWidth="1"/>
    <col min="14091" max="14091" width="8.109375" style="69" customWidth="1"/>
    <col min="14092" max="14092" width="7.5546875" style="69" customWidth="1"/>
    <col min="14093" max="14093" width="7" style="69" customWidth="1"/>
    <col min="14094" max="14095" width="8.6640625" style="69" customWidth="1"/>
    <col min="14096" max="14096" width="7.33203125" style="69" customWidth="1"/>
    <col min="14097" max="14097" width="8.109375" style="69" customWidth="1"/>
    <col min="14098" max="14098" width="8.6640625" style="69" customWidth="1"/>
    <col min="14099" max="14099" width="6.44140625" style="69" customWidth="1"/>
    <col min="14100" max="14101" width="9.33203125" style="69" customWidth="1"/>
    <col min="14102" max="14102" width="6.44140625" style="69" customWidth="1"/>
    <col min="14103" max="14104" width="9.5546875" style="69" customWidth="1"/>
    <col min="14105" max="14105" width="6.44140625" style="69" customWidth="1"/>
    <col min="14106" max="14107" width="9.5546875" style="69" customWidth="1"/>
    <col min="14108" max="14108" width="6.6640625" style="69" customWidth="1"/>
    <col min="14109" max="14111" width="9.109375" style="69"/>
    <col min="14112" max="14112" width="10.88671875" style="69" bestFit="1" customWidth="1"/>
    <col min="14113" max="14333" width="9.109375" style="69"/>
    <col min="14334" max="14334" width="18.6640625" style="69" customWidth="1"/>
    <col min="14335" max="14336" width="9.44140625" style="69" customWidth="1"/>
    <col min="14337" max="14337" width="7.6640625" style="69" customWidth="1"/>
    <col min="14338" max="14338" width="9.33203125" style="69" customWidth="1"/>
    <col min="14339" max="14339" width="9.88671875" style="69" customWidth="1"/>
    <col min="14340" max="14340" width="7.109375" style="69" customWidth="1"/>
    <col min="14341" max="14341" width="8.5546875" style="69" customWidth="1"/>
    <col min="14342" max="14342" width="8.88671875" style="69" customWidth="1"/>
    <col min="14343" max="14343" width="7.109375" style="69" customWidth="1"/>
    <col min="14344" max="14344" width="9" style="69" customWidth="1"/>
    <col min="14345" max="14345" width="8.6640625" style="69" customWidth="1"/>
    <col min="14346" max="14346" width="6.5546875" style="69" customWidth="1"/>
    <col min="14347" max="14347" width="8.109375" style="69" customWidth="1"/>
    <col min="14348" max="14348" width="7.5546875" style="69" customWidth="1"/>
    <col min="14349" max="14349" width="7" style="69" customWidth="1"/>
    <col min="14350" max="14351" width="8.6640625" style="69" customWidth="1"/>
    <col min="14352" max="14352" width="7.33203125" style="69" customWidth="1"/>
    <col min="14353" max="14353" width="8.109375" style="69" customWidth="1"/>
    <col min="14354" max="14354" width="8.6640625" style="69" customWidth="1"/>
    <col min="14355" max="14355" width="6.44140625" style="69" customWidth="1"/>
    <col min="14356" max="14357" width="9.33203125" style="69" customWidth="1"/>
    <col min="14358" max="14358" width="6.44140625" style="69" customWidth="1"/>
    <col min="14359" max="14360" width="9.5546875" style="69" customWidth="1"/>
    <col min="14361" max="14361" width="6.44140625" style="69" customWidth="1"/>
    <col min="14362" max="14363" width="9.5546875" style="69" customWidth="1"/>
    <col min="14364" max="14364" width="6.6640625" style="69" customWidth="1"/>
    <col min="14365" max="14367" width="9.109375" style="69"/>
    <col min="14368" max="14368" width="10.88671875" style="69" bestFit="1" customWidth="1"/>
    <col min="14369" max="14589" width="9.109375" style="69"/>
    <col min="14590" max="14590" width="18.6640625" style="69" customWidth="1"/>
    <col min="14591" max="14592" width="9.44140625" style="69" customWidth="1"/>
    <col min="14593" max="14593" width="7.6640625" style="69" customWidth="1"/>
    <col min="14594" max="14594" width="9.33203125" style="69" customWidth="1"/>
    <col min="14595" max="14595" width="9.88671875" style="69" customWidth="1"/>
    <col min="14596" max="14596" width="7.109375" style="69" customWidth="1"/>
    <col min="14597" max="14597" width="8.5546875" style="69" customWidth="1"/>
    <col min="14598" max="14598" width="8.88671875" style="69" customWidth="1"/>
    <col min="14599" max="14599" width="7.109375" style="69" customWidth="1"/>
    <col min="14600" max="14600" width="9" style="69" customWidth="1"/>
    <col min="14601" max="14601" width="8.6640625" style="69" customWidth="1"/>
    <col min="14602" max="14602" width="6.5546875" style="69" customWidth="1"/>
    <col min="14603" max="14603" width="8.109375" style="69" customWidth="1"/>
    <col min="14604" max="14604" width="7.5546875" style="69" customWidth="1"/>
    <col min="14605" max="14605" width="7" style="69" customWidth="1"/>
    <col min="14606" max="14607" width="8.6640625" style="69" customWidth="1"/>
    <col min="14608" max="14608" width="7.33203125" style="69" customWidth="1"/>
    <col min="14609" max="14609" width="8.109375" style="69" customWidth="1"/>
    <col min="14610" max="14610" width="8.6640625" style="69" customWidth="1"/>
    <col min="14611" max="14611" width="6.44140625" style="69" customWidth="1"/>
    <col min="14612" max="14613" width="9.33203125" style="69" customWidth="1"/>
    <col min="14614" max="14614" width="6.44140625" style="69" customWidth="1"/>
    <col min="14615" max="14616" width="9.5546875" style="69" customWidth="1"/>
    <col min="14617" max="14617" width="6.44140625" style="69" customWidth="1"/>
    <col min="14618" max="14619" width="9.5546875" style="69" customWidth="1"/>
    <col min="14620" max="14620" width="6.6640625" style="69" customWidth="1"/>
    <col min="14621" max="14623" width="9.109375" style="69"/>
    <col min="14624" max="14624" width="10.88671875" style="69" bestFit="1" customWidth="1"/>
    <col min="14625" max="14845" width="9.109375" style="69"/>
    <col min="14846" max="14846" width="18.6640625" style="69" customWidth="1"/>
    <col min="14847" max="14848" width="9.44140625" style="69" customWidth="1"/>
    <col min="14849" max="14849" width="7.6640625" style="69" customWidth="1"/>
    <col min="14850" max="14850" width="9.33203125" style="69" customWidth="1"/>
    <col min="14851" max="14851" width="9.88671875" style="69" customWidth="1"/>
    <col min="14852" max="14852" width="7.109375" style="69" customWidth="1"/>
    <col min="14853" max="14853" width="8.5546875" style="69" customWidth="1"/>
    <col min="14854" max="14854" width="8.88671875" style="69" customWidth="1"/>
    <col min="14855" max="14855" width="7.109375" style="69" customWidth="1"/>
    <col min="14856" max="14856" width="9" style="69" customWidth="1"/>
    <col min="14857" max="14857" width="8.6640625" style="69" customWidth="1"/>
    <col min="14858" max="14858" width="6.5546875" style="69" customWidth="1"/>
    <col min="14859" max="14859" width="8.109375" style="69" customWidth="1"/>
    <col min="14860" max="14860" width="7.5546875" style="69" customWidth="1"/>
    <col min="14861" max="14861" width="7" style="69" customWidth="1"/>
    <col min="14862" max="14863" width="8.6640625" style="69" customWidth="1"/>
    <col min="14864" max="14864" width="7.33203125" style="69" customWidth="1"/>
    <col min="14865" max="14865" width="8.109375" style="69" customWidth="1"/>
    <col min="14866" max="14866" width="8.6640625" style="69" customWidth="1"/>
    <col min="14867" max="14867" width="6.44140625" style="69" customWidth="1"/>
    <col min="14868" max="14869" width="9.33203125" style="69" customWidth="1"/>
    <col min="14870" max="14870" width="6.44140625" style="69" customWidth="1"/>
    <col min="14871" max="14872" width="9.5546875" style="69" customWidth="1"/>
    <col min="14873" max="14873" width="6.44140625" style="69" customWidth="1"/>
    <col min="14874" max="14875" width="9.5546875" style="69" customWidth="1"/>
    <col min="14876" max="14876" width="6.6640625" style="69" customWidth="1"/>
    <col min="14877" max="14879" width="9.109375" style="69"/>
    <col min="14880" max="14880" width="10.88671875" style="69" bestFit="1" customWidth="1"/>
    <col min="14881" max="15101" width="9.109375" style="69"/>
    <col min="15102" max="15102" width="18.6640625" style="69" customWidth="1"/>
    <col min="15103" max="15104" width="9.44140625" style="69" customWidth="1"/>
    <col min="15105" max="15105" width="7.6640625" style="69" customWidth="1"/>
    <col min="15106" max="15106" width="9.33203125" style="69" customWidth="1"/>
    <col min="15107" max="15107" width="9.88671875" style="69" customWidth="1"/>
    <col min="15108" max="15108" width="7.109375" style="69" customWidth="1"/>
    <col min="15109" max="15109" width="8.5546875" style="69" customWidth="1"/>
    <col min="15110" max="15110" width="8.88671875" style="69" customWidth="1"/>
    <col min="15111" max="15111" width="7.109375" style="69" customWidth="1"/>
    <col min="15112" max="15112" width="9" style="69" customWidth="1"/>
    <col min="15113" max="15113" width="8.6640625" style="69" customWidth="1"/>
    <col min="15114" max="15114" width="6.5546875" style="69" customWidth="1"/>
    <col min="15115" max="15115" width="8.109375" style="69" customWidth="1"/>
    <col min="15116" max="15116" width="7.5546875" style="69" customWidth="1"/>
    <col min="15117" max="15117" width="7" style="69" customWidth="1"/>
    <col min="15118" max="15119" width="8.6640625" style="69" customWidth="1"/>
    <col min="15120" max="15120" width="7.33203125" style="69" customWidth="1"/>
    <col min="15121" max="15121" width="8.109375" style="69" customWidth="1"/>
    <col min="15122" max="15122" width="8.6640625" style="69" customWidth="1"/>
    <col min="15123" max="15123" width="6.44140625" style="69" customWidth="1"/>
    <col min="15124" max="15125" width="9.33203125" style="69" customWidth="1"/>
    <col min="15126" max="15126" width="6.44140625" style="69" customWidth="1"/>
    <col min="15127" max="15128" width="9.5546875" style="69" customWidth="1"/>
    <col min="15129" max="15129" width="6.44140625" style="69" customWidth="1"/>
    <col min="15130" max="15131" width="9.5546875" style="69" customWidth="1"/>
    <col min="15132" max="15132" width="6.6640625" style="69" customWidth="1"/>
    <col min="15133" max="15135" width="9.109375" style="69"/>
    <col min="15136" max="15136" width="10.88671875" style="69" bestFit="1" customWidth="1"/>
    <col min="15137" max="15357" width="9.109375" style="69"/>
    <col min="15358" max="15358" width="18.6640625" style="69" customWidth="1"/>
    <col min="15359" max="15360" width="9.44140625" style="69" customWidth="1"/>
    <col min="15361" max="15361" width="7.6640625" style="69" customWidth="1"/>
    <col min="15362" max="15362" width="9.33203125" style="69" customWidth="1"/>
    <col min="15363" max="15363" width="9.88671875" style="69" customWidth="1"/>
    <col min="15364" max="15364" width="7.109375" style="69" customWidth="1"/>
    <col min="15365" max="15365" width="8.5546875" style="69" customWidth="1"/>
    <col min="15366" max="15366" width="8.88671875" style="69" customWidth="1"/>
    <col min="15367" max="15367" width="7.109375" style="69" customWidth="1"/>
    <col min="15368" max="15368" width="9" style="69" customWidth="1"/>
    <col min="15369" max="15369" width="8.6640625" style="69" customWidth="1"/>
    <col min="15370" max="15370" width="6.5546875" style="69" customWidth="1"/>
    <col min="15371" max="15371" width="8.109375" style="69" customWidth="1"/>
    <col min="15372" max="15372" width="7.5546875" style="69" customWidth="1"/>
    <col min="15373" max="15373" width="7" style="69" customWidth="1"/>
    <col min="15374" max="15375" width="8.6640625" style="69" customWidth="1"/>
    <col min="15376" max="15376" width="7.33203125" style="69" customWidth="1"/>
    <col min="15377" max="15377" width="8.109375" style="69" customWidth="1"/>
    <col min="15378" max="15378" width="8.6640625" style="69" customWidth="1"/>
    <col min="15379" max="15379" width="6.44140625" style="69" customWidth="1"/>
    <col min="15380" max="15381" width="9.33203125" style="69" customWidth="1"/>
    <col min="15382" max="15382" width="6.44140625" style="69" customWidth="1"/>
    <col min="15383" max="15384" width="9.5546875" style="69" customWidth="1"/>
    <col min="15385" max="15385" width="6.44140625" style="69" customWidth="1"/>
    <col min="15386" max="15387" width="9.5546875" style="69" customWidth="1"/>
    <col min="15388" max="15388" width="6.6640625" style="69" customWidth="1"/>
    <col min="15389" max="15391" width="9.109375" style="69"/>
    <col min="15392" max="15392" width="10.88671875" style="69" bestFit="1" customWidth="1"/>
    <col min="15393" max="15613" width="9.109375" style="69"/>
    <col min="15614" max="15614" width="18.6640625" style="69" customWidth="1"/>
    <col min="15615" max="15616" width="9.44140625" style="69" customWidth="1"/>
    <col min="15617" max="15617" width="7.6640625" style="69" customWidth="1"/>
    <col min="15618" max="15618" width="9.33203125" style="69" customWidth="1"/>
    <col min="15619" max="15619" width="9.88671875" style="69" customWidth="1"/>
    <col min="15620" max="15620" width="7.109375" style="69" customWidth="1"/>
    <col min="15621" max="15621" width="8.5546875" style="69" customWidth="1"/>
    <col min="15622" max="15622" width="8.88671875" style="69" customWidth="1"/>
    <col min="15623" max="15623" width="7.109375" style="69" customWidth="1"/>
    <col min="15624" max="15624" width="9" style="69" customWidth="1"/>
    <col min="15625" max="15625" width="8.6640625" style="69" customWidth="1"/>
    <col min="15626" max="15626" width="6.5546875" style="69" customWidth="1"/>
    <col min="15627" max="15627" width="8.109375" style="69" customWidth="1"/>
    <col min="15628" max="15628" width="7.5546875" style="69" customWidth="1"/>
    <col min="15629" max="15629" width="7" style="69" customWidth="1"/>
    <col min="15630" max="15631" width="8.6640625" style="69" customWidth="1"/>
    <col min="15632" max="15632" width="7.33203125" style="69" customWidth="1"/>
    <col min="15633" max="15633" width="8.109375" style="69" customWidth="1"/>
    <col min="15634" max="15634" width="8.6640625" style="69" customWidth="1"/>
    <col min="15635" max="15635" width="6.44140625" style="69" customWidth="1"/>
    <col min="15636" max="15637" width="9.33203125" style="69" customWidth="1"/>
    <col min="15638" max="15638" width="6.44140625" style="69" customWidth="1"/>
    <col min="15639" max="15640" width="9.5546875" style="69" customWidth="1"/>
    <col min="15641" max="15641" width="6.44140625" style="69" customWidth="1"/>
    <col min="15642" max="15643" width="9.5546875" style="69" customWidth="1"/>
    <col min="15644" max="15644" width="6.6640625" style="69" customWidth="1"/>
    <col min="15645" max="15647" width="9.109375" style="69"/>
    <col min="15648" max="15648" width="10.88671875" style="69" bestFit="1" customWidth="1"/>
    <col min="15649" max="15869" width="9.109375" style="69"/>
    <col min="15870" max="15870" width="18.6640625" style="69" customWidth="1"/>
    <col min="15871" max="15872" width="9.44140625" style="69" customWidth="1"/>
    <col min="15873" max="15873" width="7.6640625" style="69" customWidth="1"/>
    <col min="15874" max="15874" width="9.33203125" style="69" customWidth="1"/>
    <col min="15875" max="15875" width="9.88671875" style="69" customWidth="1"/>
    <col min="15876" max="15876" width="7.109375" style="69" customWidth="1"/>
    <col min="15877" max="15877" width="8.5546875" style="69" customWidth="1"/>
    <col min="15878" max="15878" width="8.88671875" style="69" customWidth="1"/>
    <col min="15879" max="15879" width="7.109375" style="69" customWidth="1"/>
    <col min="15880" max="15880" width="9" style="69" customWidth="1"/>
    <col min="15881" max="15881" width="8.6640625" style="69" customWidth="1"/>
    <col min="15882" max="15882" width="6.5546875" style="69" customWidth="1"/>
    <col min="15883" max="15883" width="8.109375" style="69" customWidth="1"/>
    <col min="15884" max="15884" width="7.5546875" style="69" customWidth="1"/>
    <col min="15885" max="15885" width="7" style="69" customWidth="1"/>
    <col min="15886" max="15887" width="8.6640625" style="69" customWidth="1"/>
    <col min="15888" max="15888" width="7.33203125" style="69" customWidth="1"/>
    <col min="15889" max="15889" width="8.109375" style="69" customWidth="1"/>
    <col min="15890" max="15890" width="8.6640625" style="69" customWidth="1"/>
    <col min="15891" max="15891" width="6.44140625" style="69" customWidth="1"/>
    <col min="15892" max="15893" width="9.33203125" style="69" customWidth="1"/>
    <col min="15894" max="15894" width="6.44140625" style="69" customWidth="1"/>
    <col min="15895" max="15896" width="9.5546875" style="69" customWidth="1"/>
    <col min="15897" max="15897" width="6.44140625" style="69" customWidth="1"/>
    <col min="15898" max="15899" width="9.5546875" style="69" customWidth="1"/>
    <col min="15900" max="15900" width="6.6640625" style="69" customWidth="1"/>
    <col min="15901" max="15903" width="9.109375" style="69"/>
    <col min="15904" max="15904" width="10.88671875" style="69" bestFit="1" customWidth="1"/>
    <col min="15905" max="16125" width="9.109375" style="69"/>
    <col min="16126" max="16126" width="18.6640625" style="69" customWidth="1"/>
    <col min="16127" max="16128" width="9.44140625" style="69" customWidth="1"/>
    <col min="16129" max="16129" width="7.6640625" style="69" customWidth="1"/>
    <col min="16130" max="16130" width="9.33203125" style="69" customWidth="1"/>
    <col min="16131" max="16131" width="9.88671875" style="69" customWidth="1"/>
    <col min="16132" max="16132" width="7.109375" style="69" customWidth="1"/>
    <col min="16133" max="16133" width="8.5546875" style="69" customWidth="1"/>
    <col min="16134" max="16134" width="8.88671875" style="69" customWidth="1"/>
    <col min="16135" max="16135" width="7.109375" style="69" customWidth="1"/>
    <col min="16136" max="16136" width="9" style="69" customWidth="1"/>
    <col min="16137" max="16137" width="8.6640625" style="69" customWidth="1"/>
    <col min="16138" max="16138" width="6.5546875" style="69" customWidth="1"/>
    <col min="16139" max="16139" width="8.109375" style="69" customWidth="1"/>
    <col min="16140" max="16140" width="7.5546875" style="69" customWidth="1"/>
    <col min="16141" max="16141" width="7" style="69" customWidth="1"/>
    <col min="16142" max="16143" width="8.6640625" style="69" customWidth="1"/>
    <col min="16144" max="16144" width="7.33203125" style="69" customWidth="1"/>
    <col min="16145" max="16145" width="8.109375" style="69" customWidth="1"/>
    <col min="16146" max="16146" width="8.6640625" style="69" customWidth="1"/>
    <col min="16147" max="16147" width="6.44140625" style="69" customWidth="1"/>
    <col min="16148" max="16149" width="9.33203125" style="69" customWidth="1"/>
    <col min="16150" max="16150" width="6.44140625" style="69" customWidth="1"/>
    <col min="16151" max="16152" width="9.5546875" style="69" customWidth="1"/>
    <col min="16153" max="16153" width="6.44140625" style="69" customWidth="1"/>
    <col min="16154" max="16155" width="9.5546875" style="69" customWidth="1"/>
    <col min="16156" max="16156" width="6.6640625" style="69" customWidth="1"/>
    <col min="16157" max="16159" width="9.109375" style="69"/>
    <col min="16160" max="16160" width="10.88671875" style="69" bestFit="1" customWidth="1"/>
    <col min="16161" max="16384" width="9.109375" style="69"/>
  </cols>
  <sheetData>
    <row r="1" spans="1:29" s="53" customFormat="1" ht="43.2" customHeight="1">
      <c r="A1" s="137"/>
      <c r="B1" s="290" t="s">
        <v>76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4"/>
      <c r="AB1" s="153" t="s">
        <v>22</v>
      </c>
    </row>
    <row r="2" spans="1:29" s="53" customFormat="1" ht="11.25" customHeight="1">
      <c r="A2" s="137"/>
      <c r="B2" s="138"/>
      <c r="C2" s="138"/>
      <c r="D2" s="138"/>
      <c r="E2" s="138"/>
      <c r="F2" s="138"/>
      <c r="G2" s="138"/>
      <c r="H2" s="128"/>
      <c r="I2" s="128"/>
      <c r="J2" s="128"/>
      <c r="K2" s="138"/>
      <c r="L2" s="138"/>
      <c r="M2" s="55" t="s">
        <v>6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4"/>
      <c r="AB2" s="55" t="s">
        <v>6</v>
      </c>
    </row>
    <row r="3" spans="1:29" s="53" customFormat="1" ht="27.75" customHeight="1">
      <c r="A3" s="243"/>
      <c r="B3" s="224" t="s">
        <v>7</v>
      </c>
      <c r="C3" s="225"/>
      <c r="D3" s="226"/>
      <c r="E3" s="224" t="s">
        <v>33</v>
      </c>
      <c r="F3" s="225"/>
      <c r="G3" s="226"/>
      <c r="H3" s="246" t="s">
        <v>25</v>
      </c>
      <c r="I3" s="246"/>
      <c r="J3" s="246"/>
      <c r="K3" s="224" t="s">
        <v>14</v>
      </c>
      <c r="L3" s="225"/>
      <c r="M3" s="226"/>
      <c r="N3" s="224" t="s">
        <v>9</v>
      </c>
      <c r="O3" s="225"/>
      <c r="P3" s="226"/>
      <c r="Q3" s="224" t="s">
        <v>10</v>
      </c>
      <c r="R3" s="225"/>
      <c r="S3" s="225"/>
      <c r="T3" s="224" t="s">
        <v>15</v>
      </c>
      <c r="U3" s="225"/>
      <c r="V3" s="226"/>
      <c r="W3" s="233" t="s">
        <v>17</v>
      </c>
      <c r="X3" s="234"/>
      <c r="Y3" s="235"/>
      <c r="Z3" s="224" t="s">
        <v>16</v>
      </c>
      <c r="AA3" s="225"/>
      <c r="AB3" s="226"/>
    </row>
    <row r="4" spans="1:29" s="56" customFormat="1" ht="22.5" customHeight="1">
      <c r="A4" s="244"/>
      <c r="B4" s="227"/>
      <c r="C4" s="228"/>
      <c r="D4" s="229"/>
      <c r="E4" s="227"/>
      <c r="F4" s="228"/>
      <c r="G4" s="229"/>
      <c r="H4" s="246"/>
      <c r="I4" s="246"/>
      <c r="J4" s="246"/>
      <c r="K4" s="228"/>
      <c r="L4" s="228"/>
      <c r="M4" s="229"/>
      <c r="N4" s="227"/>
      <c r="O4" s="228"/>
      <c r="P4" s="229"/>
      <c r="Q4" s="227"/>
      <c r="R4" s="228"/>
      <c r="S4" s="228"/>
      <c r="T4" s="227"/>
      <c r="U4" s="228"/>
      <c r="V4" s="229"/>
      <c r="W4" s="236"/>
      <c r="X4" s="237"/>
      <c r="Y4" s="238"/>
      <c r="Z4" s="227"/>
      <c r="AA4" s="228"/>
      <c r="AB4" s="229"/>
    </row>
    <row r="5" spans="1:29" s="56" customFormat="1" ht="9" customHeight="1">
      <c r="A5" s="244"/>
      <c r="B5" s="230"/>
      <c r="C5" s="231"/>
      <c r="D5" s="232"/>
      <c r="E5" s="230"/>
      <c r="F5" s="231"/>
      <c r="G5" s="232"/>
      <c r="H5" s="246"/>
      <c r="I5" s="246"/>
      <c r="J5" s="246"/>
      <c r="K5" s="231"/>
      <c r="L5" s="231"/>
      <c r="M5" s="232"/>
      <c r="N5" s="230"/>
      <c r="O5" s="231"/>
      <c r="P5" s="232"/>
      <c r="Q5" s="230"/>
      <c r="R5" s="231"/>
      <c r="S5" s="231"/>
      <c r="T5" s="230"/>
      <c r="U5" s="231"/>
      <c r="V5" s="232"/>
      <c r="W5" s="239"/>
      <c r="X5" s="240"/>
      <c r="Y5" s="241"/>
      <c r="Z5" s="230"/>
      <c r="AA5" s="231"/>
      <c r="AB5" s="232"/>
    </row>
    <row r="6" spans="1:29" s="27" customFormat="1" ht="38.4" customHeight="1">
      <c r="A6" s="245"/>
      <c r="B6" s="216" t="s">
        <v>84</v>
      </c>
      <c r="C6" s="216" t="s">
        <v>85</v>
      </c>
      <c r="D6" s="58" t="s">
        <v>2</v>
      </c>
      <c r="E6" s="216" t="s">
        <v>84</v>
      </c>
      <c r="F6" s="216" t="s">
        <v>85</v>
      </c>
      <c r="G6" s="58" t="s">
        <v>2</v>
      </c>
      <c r="H6" s="216" t="s">
        <v>84</v>
      </c>
      <c r="I6" s="216" t="s">
        <v>85</v>
      </c>
      <c r="J6" s="58" t="s">
        <v>2</v>
      </c>
      <c r="K6" s="216" t="s">
        <v>84</v>
      </c>
      <c r="L6" s="216" t="s">
        <v>85</v>
      </c>
      <c r="M6" s="58" t="s">
        <v>2</v>
      </c>
      <c r="N6" s="216" t="s">
        <v>84</v>
      </c>
      <c r="O6" s="216" t="s">
        <v>85</v>
      </c>
      <c r="P6" s="182" t="s">
        <v>2</v>
      </c>
      <c r="Q6" s="216" t="s">
        <v>84</v>
      </c>
      <c r="R6" s="216" t="s">
        <v>85</v>
      </c>
      <c r="S6" s="58" t="s">
        <v>2</v>
      </c>
      <c r="T6" s="216" t="s">
        <v>84</v>
      </c>
      <c r="U6" s="216" t="s">
        <v>85</v>
      </c>
      <c r="V6" s="58" t="s">
        <v>2</v>
      </c>
      <c r="W6" s="216" t="s">
        <v>84</v>
      </c>
      <c r="X6" s="216" t="s">
        <v>85</v>
      </c>
      <c r="Y6" s="58" t="s">
        <v>2</v>
      </c>
      <c r="Z6" s="216" t="s">
        <v>84</v>
      </c>
      <c r="AA6" s="216" t="s">
        <v>85</v>
      </c>
      <c r="AB6" s="58" t="s">
        <v>2</v>
      </c>
    </row>
    <row r="7" spans="1:29" s="60" customFormat="1" ht="11.25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1" customFormat="1" ht="19.2" customHeight="1">
      <c r="A8" s="31" t="s">
        <v>44</v>
      </c>
      <c r="B8" s="32">
        <f>SUM(B9:B18)</f>
        <v>5953</v>
      </c>
      <c r="C8" s="32">
        <f>SUM(C9:C18)</f>
        <v>3990</v>
      </c>
      <c r="D8" s="33">
        <f>C8/B8*100</f>
        <v>67.025029396942713</v>
      </c>
      <c r="E8" s="32">
        <f>SUM(E9:E18)</f>
        <v>5301</v>
      </c>
      <c r="F8" s="32">
        <f>SUM(F9:F18)</f>
        <v>3493</v>
      </c>
      <c r="G8" s="33">
        <f>F8/E8*100</f>
        <v>65.893227692888132</v>
      </c>
      <c r="H8" s="32">
        <f>SUM(H9:H18)</f>
        <v>730</v>
      </c>
      <c r="I8" s="32">
        <f>SUM(I9:I18)</f>
        <v>75</v>
      </c>
      <c r="J8" s="33">
        <f>I8/H8*100</f>
        <v>10.273972602739725</v>
      </c>
      <c r="K8" s="32">
        <f>SUM(K9:K18)</f>
        <v>66</v>
      </c>
      <c r="L8" s="32">
        <f>SUM(L9:L18)</f>
        <v>6</v>
      </c>
      <c r="M8" s="33">
        <f>L8/K8*100</f>
        <v>9.0909090909090917</v>
      </c>
      <c r="N8" s="32">
        <f>SUM(N9:N18)</f>
        <v>120</v>
      </c>
      <c r="O8" s="32">
        <f>SUM(O9:O18)</f>
        <v>0</v>
      </c>
      <c r="P8" s="36">
        <f>O8/N8*100</f>
        <v>0</v>
      </c>
      <c r="Q8" s="32">
        <f>SUM(Q9:Q18)</f>
        <v>4831</v>
      </c>
      <c r="R8" s="32">
        <f>SUM(R9:R18)</f>
        <v>1093</v>
      </c>
      <c r="S8" s="33">
        <f>R8/Q8*100</f>
        <v>22.624715379838541</v>
      </c>
      <c r="T8" s="32">
        <f>SUM(T9:T18)</f>
        <v>4305</v>
      </c>
      <c r="U8" s="32">
        <f>SUM(U9:U18)</f>
        <v>2775</v>
      </c>
      <c r="V8" s="33">
        <f>U8/T8*100</f>
        <v>64.459930313588856</v>
      </c>
      <c r="W8" s="32">
        <f>SUM(W9:W18)</f>
        <v>3855</v>
      </c>
      <c r="X8" s="32">
        <f>SUM(X9:X18)</f>
        <v>2506</v>
      </c>
      <c r="Y8" s="33">
        <f>X8/W8*100</f>
        <v>65.006485084306092</v>
      </c>
      <c r="Z8" s="32">
        <f>SUM(Z9:Z18)</f>
        <v>3151</v>
      </c>
      <c r="AA8" s="32">
        <f>SUM(AA9:AA18)</f>
        <v>669</v>
      </c>
      <c r="AB8" s="33">
        <f>AA8/Z8*100</f>
        <v>21.23135512535703</v>
      </c>
    </row>
    <row r="9" spans="1:29" ht="16.5" customHeight="1">
      <c r="A9" s="214" t="s">
        <v>49</v>
      </c>
      <c r="B9" s="62">
        <v>1750</v>
      </c>
      <c r="C9" s="62">
        <v>2772</v>
      </c>
      <c r="D9" s="37">
        <f>C9/B9*100</f>
        <v>158.4</v>
      </c>
      <c r="E9" s="63">
        <v>1559</v>
      </c>
      <c r="F9" s="64">
        <v>2411</v>
      </c>
      <c r="G9" s="37">
        <f>F9/E9*100</f>
        <v>154.65041693393201</v>
      </c>
      <c r="H9" s="65">
        <v>224</v>
      </c>
      <c r="I9" s="65">
        <v>64</v>
      </c>
      <c r="J9" s="37">
        <f>I9/H9*100</f>
        <v>28.571428571428569</v>
      </c>
      <c r="K9" s="64">
        <v>17</v>
      </c>
      <c r="L9" s="64">
        <v>5</v>
      </c>
      <c r="M9" s="37">
        <f>L9/K9*100</f>
        <v>29.411764705882355</v>
      </c>
      <c r="N9" s="65">
        <v>15</v>
      </c>
      <c r="O9" s="64">
        <v>0</v>
      </c>
      <c r="P9" s="36">
        <f>O9/N9*100</f>
        <v>0</v>
      </c>
      <c r="Q9" s="63">
        <v>1361</v>
      </c>
      <c r="R9" s="65">
        <v>755</v>
      </c>
      <c r="S9" s="37">
        <f>R9/Q9*100</f>
        <v>55.473916238060248</v>
      </c>
      <c r="T9" s="65">
        <v>1209</v>
      </c>
      <c r="U9" s="165">
        <v>1807</v>
      </c>
      <c r="V9" s="37">
        <f>U9/T9*100</f>
        <v>149.46236559139786</v>
      </c>
      <c r="W9" s="64">
        <v>1067</v>
      </c>
      <c r="X9" s="66">
        <v>1605</v>
      </c>
      <c r="Y9" s="37">
        <f>X9/W9*100</f>
        <v>150.42174320524836</v>
      </c>
      <c r="Z9" s="64">
        <v>830</v>
      </c>
      <c r="AA9" s="67">
        <v>616</v>
      </c>
      <c r="AB9" s="37">
        <f>AA9/Z9*100</f>
        <v>74.216867469879517</v>
      </c>
      <c r="AC9" s="68"/>
    </row>
    <row r="10" spans="1:29" ht="16.5" customHeight="1">
      <c r="A10" s="215" t="s">
        <v>45</v>
      </c>
      <c r="B10" s="62">
        <v>454</v>
      </c>
      <c r="C10" s="62">
        <v>130</v>
      </c>
      <c r="D10" s="37">
        <f t="shared" ref="D10:D18" si="0">C10/B10*100</f>
        <v>28.634361233480178</v>
      </c>
      <c r="E10" s="63">
        <v>403</v>
      </c>
      <c r="F10" s="64">
        <v>102</v>
      </c>
      <c r="G10" s="37">
        <f t="shared" ref="G10:G18" si="1">F10/E10*100</f>
        <v>25.310173697270471</v>
      </c>
      <c r="H10" s="65">
        <v>50</v>
      </c>
      <c r="I10" s="65">
        <v>1</v>
      </c>
      <c r="J10" s="37">
        <f t="shared" ref="J10:J18" si="2">I10/H10*100</f>
        <v>2</v>
      </c>
      <c r="K10" s="64">
        <v>6</v>
      </c>
      <c r="L10" s="64">
        <v>0</v>
      </c>
      <c r="M10" s="37">
        <f t="shared" ref="M10:M18" si="3">L10/K10*100</f>
        <v>0</v>
      </c>
      <c r="N10" s="65">
        <v>3</v>
      </c>
      <c r="O10" s="64">
        <v>0</v>
      </c>
      <c r="P10" s="36">
        <f t="shared" ref="P10:P18" si="4">O10/N10*100</f>
        <v>0</v>
      </c>
      <c r="Q10" s="63">
        <v>365</v>
      </c>
      <c r="R10" s="65">
        <v>74</v>
      </c>
      <c r="S10" s="37">
        <f t="shared" ref="S10:S18" si="5">R10/Q10*100</f>
        <v>20.273972602739725</v>
      </c>
      <c r="T10" s="65">
        <v>322</v>
      </c>
      <c r="U10" s="165">
        <v>86</v>
      </c>
      <c r="V10" s="37">
        <f t="shared" ref="V10:V18" si="6">U10/T10*100</f>
        <v>26.70807453416149</v>
      </c>
      <c r="W10" s="64">
        <v>290</v>
      </c>
      <c r="X10" s="66">
        <v>79</v>
      </c>
      <c r="Y10" s="37">
        <f t="shared" ref="Y10:Y18" si="7">X10/W10*100</f>
        <v>27.241379310344826</v>
      </c>
      <c r="Z10" s="64">
        <v>246</v>
      </c>
      <c r="AA10" s="67">
        <v>7</v>
      </c>
      <c r="AB10" s="37">
        <f t="shared" ref="AB10:AB18" si="8">AA10/Z10*100</f>
        <v>2.8455284552845526</v>
      </c>
      <c r="AC10" s="68"/>
    </row>
    <row r="11" spans="1:29" ht="16.5" customHeight="1">
      <c r="A11" s="215" t="s">
        <v>46</v>
      </c>
      <c r="B11" s="62">
        <v>430</v>
      </c>
      <c r="C11" s="62">
        <v>34</v>
      </c>
      <c r="D11" s="37">
        <f t="shared" si="0"/>
        <v>7.9069767441860463</v>
      </c>
      <c r="E11" s="63">
        <v>331</v>
      </c>
      <c r="F11" s="64">
        <v>32</v>
      </c>
      <c r="G11" s="37">
        <f t="shared" si="1"/>
        <v>9.667673716012084</v>
      </c>
      <c r="H11" s="65">
        <v>36</v>
      </c>
      <c r="I11" s="65">
        <v>0</v>
      </c>
      <c r="J11" s="37">
        <f t="shared" si="2"/>
        <v>0</v>
      </c>
      <c r="K11" s="64">
        <v>4</v>
      </c>
      <c r="L11" s="64">
        <v>0</v>
      </c>
      <c r="M11" s="37">
        <f t="shared" si="3"/>
        <v>0</v>
      </c>
      <c r="N11" s="65">
        <v>4</v>
      </c>
      <c r="O11" s="64">
        <v>0</v>
      </c>
      <c r="P11" s="36">
        <f t="shared" si="4"/>
        <v>0</v>
      </c>
      <c r="Q11" s="63">
        <v>305</v>
      </c>
      <c r="R11" s="65">
        <v>1</v>
      </c>
      <c r="S11" s="37">
        <f t="shared" si="5"/>
        <v>0.32786885245901637</v>
      </c>
      <c r="T11" s="65">
        <v>296</v>
      </c>
      <c r="U11" s="165">
        <v>23</v>
      </c>
      <c r="V11" s="37">
        <f t="shared" si="6"/>
        <v>7.7702702702702702</v>
      </c>
      <c r="W11" s="64">
        <v>238</v>
      </c>
      <c r="X11" s="66">
        <v>23</v>
      </c>
      <c r="Y11" s="37">
        <f t="shared" si="7"/>
        <v>9.6638655462184886</v>
      </c>
      <c r="Z11" s="64">
        <v>212</v>
      </c>
      <c r="AA11" s="67">
        <v>0</v>
      </c>
      <c r="AB11" s="37">
        <f t="shared" si="8"/>
        <v>0</v>
      </c>
      <c r="AC11" s="68"/>
    </row>
    <row r="12" spans="1:29" ht="16.5" customHeight="1">
      <c r="A12" s="215" t="s">
        <v>47</v>
      </c>
      <c r="B12" s="62">
        <v>909</v>
      </c>
      <c r="C12" s="62">
        <v>315</v>
      </c>
      <c r="D12" s="37">
        <f t="shared" si="0"/>
        <v>34.653465346534652</v>
      </c>
      <c r="E12" s="63">
        <v>818</v>
      </c>
      <c r="F12" s="64">
        <v>295</v>
      </c>
      <c r="G12" s="37">
        <f t="shared" si="1"/>
        <v>36.063569682151595</v>
      </c>
      <c r="H12" s="65">
        <v>159</v>
      </c>
      <c r="I12" s="65">
        <v>1</v>
      </c>
      <c r="J12" s="37">
        <f t="shared" si="2"/>
        <v>0.62893081761006298</v>
      </c>
      <c r="K12" s="64">
        <v>12</v>
      </c>
      <c r="L12" s="64">
        <v>0</v>
      </c>
      <c r="M12" s="37">
        <f t="shared" si="3"/>
        <v>0</v>
      </c>
      <c r="N12" s="65">
        <v>22</v>
      </c>
      <c r="O12" s="64">
        <v>0</v>
      </c>
      <c r="P12" s="36">
        <f t="shared" si="4"/>
        <v>0</v>
      </c>
      <c r="Q12" s="63">
        <v>752</v>
      </c>
      <c r="R12" s="65">
        <v>19</v>
      </c>
      <c r="S12" s="37">
        <f t="shared" si="5"/>
        <v>2.5265957446808507</v>
      </c>
      <c r="T12" s="65">
        <v>629</v>
      </c>
      <c r="U12" s="165">
        <v>274</v>
      </c>
      <c r="V12" s="37">
        <f t="shared" si="6"/>
        <v>43.56120826709062</v>
      </c>
      <c r="W12" s="64">
        <v>574</v>
      </c>
      <c r="X12" s="66">
        <v>267</v>
      </c>
      <c r="Y12" s="37">
        <f t="shared" si="7"/>
        <v>46.515679442508713</v>
      </c>
      <c r="Z12" s="64">
        <v>472</v>
      </c>
      <c r="AA12" s="67">
        <v>12</v>
      </c>
      <c r="AB12" s="37">
        <f t="shared" si="8"/>
        <v>2.5423728813559325</v>
      </c>
      <c r="AC12" s="68"/>
    </row>
    <row r="13" spans="1:29" ht="16.5" customHeight="1">
      <c r="A13" s="215" t="s">
        <v>48</v>
      </c>
      <c r="B13" s="62">
        <v>80</v>
      </c>
      <c r="C13" s="62">
        <v>29</v>
      </c>
      <c r="D13" s="37">
        <f t="shared" si="0"/>
        <v>36.25</v>
      </c>
      <c r="E13" s="63">
        <v>76</v>
      </c>
      <c r="F13" s="64">
        <v>29</v>
      </c>
      <c r="G13" s="37">
        <f t="shared" si="1"/>
        <v>38.15789473684211</v>
      </c>
      <c r="H13" s="65">
        <v>13</v>
      </c>
      <c r="I13" s="65">
        <v>0</v>
      </c>
      <c r="J13" s="37">
        <f t="shared" si="2"/>
        <v>0</v>
      </c>
      <c r="K13" s="64">
        <v>2</v>
      </c>
      <c r="L13" s="64">
        <v>0</v>
      </c>
      <c r="M13" s="37">
        <f t="shared" si="3"/>
        <v>0</v>
      </c>
      <c r="N13" s="65">
        <v>0</v>
      </c>
      <c r="O13" s="64">
        <v>0</v>
      </c>
      <c r="P13" s="188" t="e">
        <f t="shared" si="4"/>
        <v>#DIV/0!</v>
      </c>
      <c r="Q13" s="63">
        <v>71</v>
      </c>
      <c r="R13" s="65">
        <v>24</v>
      </c>
      <c r="S13" s="37">
        <f t="shared" si="5"/>
        <v>33.802816901408448</v>
      </c>
      <c r="T13" s="65">
        <v>52</v>
      </c>
      <c r="U13" s="165">
        <v>23</v>
      </c>
      <c r="V13" s="37">
        <f t="shared" si="6"/>
        <v>44.230769230769226</v>
      </c>
      <c r="W13" s="64">
        <v>52</v>
      </c>
      <c r="X13" s="66">
        <v>23</v>
      </c>
      <c r="Y13" s="37">
        <f t="shared" si="7"/>
        <v>44.230769230769226</v>
      </c>
      <c r="Z13" s="64">
        <v>43</v>
      </c>
      <c r="AA13" s="67">
        <v>0</v>
      </c>
      <c r="AB13" s="37">
        <f t="shared" si="8"/>
        <v>0</v>
      </c>
      <c r="AC13" s="68"/>
    </row>
    <row r="14" spans="1:29" ht="16.5" customHeight="1">
      <c r="A14" s="215" t="s">
        <v>50</v>
      </c>
      <c r="B14" s="62">
        <v>1531</v>
      </c>
      <c r="C14" s="62">
        <v>500</v>
      </c>
      <c r="D14" s="37">
        <f t="shared" si="0"/>
        <v>32.658393207054218</v>
      </c>
      <c r="E14" s="63">
        <v>1341</v>
      </c>
      <c r="F14" s="64">
        <v>416</v>
      </c>
      <c r="G14" s="37">
        <f t="shared" si="1"/>
        <v>31.021625652498138</v>
      </c>
      <c r="H14" s="65">
        <v>164</v>
      </c>
      <c r="I14" s="65">
        <v>9</v>
      </c>
      <c r="J14" s="37">
        <f t="shared" si="2"/>
        <v>5.4878048780487809</v>
      </c>
      <c r="K14" s="64">
        <v>21</v>
      </c>
      <c r="L14" s="64">
        <v>1</v>
      </c>
      <c r="M14" s="37">
        <f t="shared" si="3"/>
        <v>4.7619047619047619</v>
      </c>
      <c r="N14" s="65">
        <v>31</v>
      </c>
      <c r="O14" s="64">
        <v>0</v>
      </c>
      <c r="P14" s="36">
        <f t="shared" si="4"/>
        <v>0</v>
      </c>
      <c r="Q14" s="63">
        <v>1224</v>
      </c>
      <c r="R14" s="65">
        <v>218</v>
      </c>
      <c r="S14" s="37">
        <f t="shared" si="5"/>
        <v>17.81045751633987</v>
      </c>
      <c r="T14" s="65">
        <v>1166</v>
      </c>
      <c r="U14" s="165">
        <v>382</v>
      </c>
      <c r="V14" s="37">
        <f t="shared" si="6"/>
        <v>32.761578044596909</v>
      </c>
      <c r="W14" s="64">
        <v>1014</v>
      </c>
      <c r="X14" s="66">
        <v>331</v>
      </c>
      <c r="Y14" s="37">
        <f t="shared" si="7"/>
        <v>32.642998027613416</v>
      </c>
      <c r="Z14" s="64">
        <v>795</v>
      </c>
      <c r="AA14" s="67">
        <v>31</v>
      </c>
      <c r="AB14" s="37">
        <f t="shared" si="8"/>
        <v>3.89937106918239</v>
      </c>
      <c r="AC14" s="68"/>
    </row>
    <row r="15" spans="1:29" ht="16.5" customHeight="1">
      <c r="A15" s="215" t="s">
        <v>51</v>
      </c>
      <c r="B15" s="62">
        <v>176</v>
      </c>
      <c r="C15" s="62">
        <v>65</v>
      </c>
      <c r="D15" s="37">
        <f t="shared" si="0"/>
        <v>36.93181818181818</v>
      </c>
      <c r="E15" s="63">
        <v>172</v>
      </c>
      <c r="F15" s="64">
        <v>65</v>
      </c>
      <c r="G15" s="37">
        <f t="shared" si="1"/>
        <v>37.790697674418603</v>
      </c>
      <c r="H15" s="65">
        <v>21</v>
      </c>
      <c r="I15" s="65">
        <v>0</v>
      </c>
      <c r="J15" s="37">
        <f t="shared" si="2"/>
        <v>0</v>
      </c>
      <c r="K15" s="64">
        <v>1</v>
      </c>
      <c r="L15" s="64">
        <v>0</v>
      </c>
      <c r="M15" s="37">
        <f t="shared" si="3"/>
        <v>0</v>
      </c>
      <c r="N15" s="65">
        <v>8</v>
      </c>
      <c r="O15" s="64">
        <v>0</v>
      </c>
      <c r="P15" s="64">
        <v>0</v>
      </c>
      <c r="Q15" s="63">
        <v>165</v>
      </c>
      <c r="R15" s="65">
        <v>1</v>
      </c>
      <c r="S15" s="37">
        <f t="shared" si="5"/>
        <v>0.60606060606060608</v>
      </c>
      <c r="T15" s="65">
        <v>144</v>
      </c>
      <c r="U15" s="165">
        <v>52</v>
      </c>
      <c r="V15" s="37">
        <f t="shared" si="6"/>
        <v>36.111111111111107</v>
      </c>
      <c r="W15" s="64">
        <v>143</v>
      </c>
      <c r="X15" s="66">
        <v>52</v>
      </c>
      <c r="Y15" s="37">
        <f t="shared" si="7"/>
        <v>36.363636363636367</v>
      </c>
      <c r="Z15" s="64">
        <v>135</v>
      </c>
      <c r="AA15" s="67">
        <v>2</v>
      </c>
      <c r="AB15" s="37">
        <f t="shared" si="8"/>
        <v>1.4814814814814816</v>
      </c>
      <c r="AC15" s="68"/>
    </row>
    <row r="16" spans="1:29" ht="16.5" customHeight="1">
      <c r="A16" s="215" t="s">
        <v>52</v>
      </c>
      <c r="B16" s="62">
        <v>283</v>
      </c>
      <c r="C16" s="62">
        <v>47</v>
      </c>
      <c r="D16" s="37">
        <f t="shared" si="0"/>
        <v>16.607773851590103</v>
      </c>
      <c r="E16" s="63">
        <v>266</v>
      </c>
      <c r="F16" s="64">
        <v>45</v>
      </c>
      <c r="G16" s="37">
        <f t="shared" si="1"/>
        <v>16.917293233082706</v>
      </c>
      <c r="H16" s="65">
        <v>20</v>
      </c>
      <c r="I16" s="65">
        <v>0</v>
      </c>
      <c r="J16" s="37">
        <f t="shared" si="2"/>
        <v>0</v>
      </c>
      <c r="K16" s="64">
        <v>0</v>
      </c>
      <c r="L16" s="64">
        <v>0</v>
      </c>
      <c r="M16" s="161" t="e">
        <f t="shared" si="3"/>
        <v>#DIV/0!</v>
      </c>
      <c r="N16" s="65">
        <v>24</v>
      </c>
      <c r="O16" s="64">
        <v>0</v>
      </c>
      <c r="P16" s="64">
        <v>0</v>
      </c>
      <c r="Q16" s="63">
        <v>255</v>
      </c>
      <c r="R16" s="65">
        <v>0</v>
      </c>
      <c r="S16" s="37">
        <f t="shared" si="5"/>
        <v>0</v>
      </c>
      <c r="T16" s="65">
        <v>227</v>
      </c>
      <c r="U16" s="165">
        <v>41</v>
      </c>
      <c r="V16" s="37">
        <f t="shared" si="6"/>
        <v>18.06167400881057</v>
      </c>
      <c r="W16" s="64">
        <v>219</v>
      </c>
      <c r="X16" s="66">
        <v>39</v>
      </c>
      <c r="Y16" s="37">
        <f t="shared" si="7"/>
        <v>17.80821917808219</v>
      </c>
      <c r="Z16" s="64">
        <v>183</v>
      </c>
      <c r="AA16" s="67">
        <v>0</v>
      </c>
      <c r="AB16" s="37">
        <f t="shared" si="8"/>
        <v>0</v>
      </c>
      <c r="AC16" s="68"/>
    </row>
    <row r="17" spans="1:29" ht="16.5" customHeight="1">
      <c r="A17" s="215" t="s">
        <v>53</v>
      </c>
      <c r="B17" s="62">
        <v>137</v>
      </c>
      <c r="C17" s="62">
        <v>46</v>
      </c>
      <c r="D17" s="37">
        <f t="shared" si="0"/>
        <v>33.576642335766422</v>
      </c>
      <c r="E17" s="63">
        <v>132</v>
      </c>
      <c r="F17" s="64">
        <v>46</v>
      </c>
      <c r="G17" s="37">
        <f t="shared" si="1"/>
        <v>34.848484848484851</v>
      </c>
      <c r="H17" s="65">
        <v>17</v>
      </c>
      <c r="I17" s="65">
        <v>0</v>
      </c>
      <c r="J17" s="37">
        <f t="shared" si="2"/>
        <v>0</v>
      </c>
      <c r="K17" s="64">
        <v>1</v>
      </c>
      <c r="L17" s="64">
        <v>0</v>
      </c>
      <c r="M17" s="37">
        <f t="shared" si="3"/>
        <v>0</v>
      </c>
      <c r="N17" s="65">
        <v>11</v>
      </c>
      <c r="O17" s="64">
        <v>0</v>
      </c>
      <c r="P17" s="36">
        <f t="shared" si="4"/>
        <v>0</v>
      </c>
      <c r="Q17" s="63">
        <v>132</v>
      </c>
      <c r="R17" s="65">
        <v>1</v>
      </c>
      <c r="S17" s="37">
        <f t="shared" si="5"/>
        <v>0.75757575757575757</v>
      </c>
      <c r="T17" s="65">
        <v>108</v>
      </c>
      <c r="U17" s="165">
        <v>37</v>
      </c>
      <c r="V17" s="37">
        <f t="shared" si="6"/>
        <v>34.25925925925926</v>
      </c>
      <c r="W17" s="64">
        <v>106</v>
      </c>
      <c r="X17" s="66">
        <v>37</v>
      </c>
      <c r="Y17" s="37">
        <f t="shared" si="7"/>
        <v>34.905660377358487</v>
      </c>
      <c r="Z17" s="64">
        <v>103</v>
      </c>
      <c r="AA17" s="67">
        <v>0</v>
      </c>
      <c r="AB17" s="37">
        <f t="shared" si="8"/>
        <v>0</v>
      </c>
      <c r="AC17" s="68"/>
    </row>
    <row r="18" spans="1:29" ht="16.5" customHeight="1">
      <c r="A18" s="215" t="s">
        <v>54</v>
      </c>
      <c r="B18" s="62">
        <v>203</v>
      </c>
      <c r="C18" s="62">
        <v>52</v>
      </c>
      <c r="D18" s="37">
        <f t="shared" si="0"/>
        <v>25.615763546798032</v>
      </c>
      <c r="E18" s="63">
        <v>203</v>
      </c>
      <c r="F18" s="64">
        <v>52</v>
      </c>
      <c r="G18" s="37">
        <f t="shared" si="1"/>
        <v>25.615763546798032</v>
      </c>
      <c r="H18" s="65">
        <v>26</v>
      </c>
      <c r="I18" s="65">
        <v>0</v>
      </c>
      <c r="J18" s="37">
        <f t="shared" si="2"/>
        <v>0</v>
      </c>
      <c r="K18" s="64">
        <v>2</v>
      </c>
      <c r="L18" s="64">
        <v>0</v>
      </c>
      <c r="M18" s="37">
        <f t="shared" si="3"/>
        <v>0</v>
      </c>
      <c r="N18" s="65">
        <v>2</v>
      </c>
      <c r="O18" s="64">
        <v>0</v>
      </c>
      <c r="P18" s="36">
        <f t="shared" si="4"/>
        <v>0</v>
      </c>
      <c r="Q18" s="63">
        <v>201</v>
      </c>
      <c r="R18" s="65">
        <v>0</v>
      </c>
      <c r="S18" s="37">
        <f t="shared" si="5"/>
        <v>0</v>
      </c>
      <c r="T18" s="65">
        <v>152</v>
      </c>
      <c r="U18" s="165">
        <v>50</v>
      </c>
      <c r="V18" s="37">
        <f t="shared" si="6"/>
        <v>32.894736842105267</v>
      </c>
      <c r="W18" s="64">
        <v>152</v>
      </c>
      <c r="X18" s="66">
        <v>50</v>
      </c>
      <c r="Y18" s="37">
        <f t="shared" si="7"/>
        <v>32.894736842105267</v>
      </c>
      <c r="Z18" s="64">
        <v>132</v>
      </c>
      <c r="AA18" s="67">
        <v>1</v>
      </c>
      <c r="AB18" s="37">
        <f t="shared" si="8"/>
        <v>0.75757575757575757</v>
      </c>
      <c r="AC18" s="68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5" zoomScaleNormal="75" zoomScaleSheetLayoutView="55" workbookViewId="0">
      <selection activeCell="A25" sqref="A25:A26"/>
    </sheetView>
  </sheetViews>
  <sheetFormatPr defaultColWidth="8" defaultRowHeight="13.2"/>
  <cols>
    <col min="1" max="1" width="69.6640625" style="3" customWidth="1"/>
    <col min="2" max="4" width="23.33203125" style="15" customWidth="1"/>
    <col min="5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256" t="s">
        <v>61</v>
      </c>
      <c r="B1" s="256"/>
      <c r="C1" s="256"/>
      <c r="D1" s="256"/>
      <c r="E1" s="194"/>
      <c r="F1" s="194"/>
      <c r="G1" s="194"/>
      <c r="H1" s="194"/>
    </row>
    <row r="2" spans="1:11" s="4" customFormat="1" ht="25.5" customHeight="1">
      <c r="A2" s="256" t="s">
        <v>36</v>
      </c>
      <c r="B2" s="256"/>
      <c r="C2" s="256"/>
      <c r="D2" s="256"/>
      <c r="E2" s="194"/>
      <c r="F2" s="194"/>
      <c r="G2" s="194"/>
      <c r="H2" s="194"/>
    </row>
    <row r="3" spans="1:11" s="4" customFormat="1" ht="23.25" customHeight="1">
      <c r="A3" s="300" t="s">
        <v>77</v>
      </c>
      <c r="B3" s="300"/>
      <c r="C3" s="300"/>
      <c r="D3" s="300"/>
      <c r="E3" s="3"/>
      <c r="F3" s="3"/>
      <c r="G3" s="3"/>
      <c r="H3" s="3"/>
    </row>
    <row r="4" spans="1:11" s="4" customFormat="1" ht="23.25" customHeight="1">
      <c r="A4" s="195"/>
      <c r="B4" s="196"/>
      <c r="C4" s="196"/>
      <c r="D4" s="197" t="s">
        <v>65</v>
      </c>
    </row>
    <row r="5" spans="1:11" s="198" customFormat="1" ht="21" customHeight="1">
      <c r="A5" s="301" t="s">
        <v>0</v>
      </c>
      <c r="B5" s="303" t="s">
        <v>66</v>
      </c>
      <c r="C5" s="305" t="s">
        <v>67</v>
      </c>
      <c r="D5" s="306"/>
      <c r="E5" s="4"/>
      <c r="F5" s="4"/>
      <c r="G5" s="4"/>
      <c r="H5" s="4"/>
    </row>
    <row r="6" spans="1:11" s="198" customFormat="1" ht="27.75" customHeight="1">
      <c r="A6" s="302"/>
      <c r="B6" s="304"/>
      <c r="C6" s="199" t="s">
        <v>68</v>
      </c>
      <c r="D6" s="200" t="s">
        <v>69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98"/>
      <c r="F7" s="198"/>
      <c r="G7" s="198"/>
      <c r="H7" s="198"/>
      <c r="I7" s="201"/>
      <c r="K7" s="201"/>
    </row>
    <row r="8" spans="1:11" s="4" customFormat="1" ht="42.75" customHeight="1">
      <c r="A8" s="202" t="s">
        <v>7</v>
      </c>
      <c r="B8" s="203">
        <f>C8+D8</f>
        <v>16810</v>
      </c>
      <c r="C8" s="203">
        <f>'12'!B8</f>
        <v>9772</v>
      </c>
      <c r="D8" s="203">
        <f>'13'!B8</f>
        <v>7038</v>
      </c>
      <c r="E8" s="198"/>
      <c r="F8" s="198"/>
      <c r="G8" s="198"/>
      <c r="H8" s="198"/>
    </row>
    <row r="9" spans="1:11" s="112" customFormat="1" ht="42.75" customHeight="1">
      <c r="A9" s="202" t="s">
        <v>8</v>
      </c>
      <c r="B9" s="203">
        <f t="shared" ref="B9:B13" si="0">C9+D9</f>
        <v>15205</v>
      </c>
      <c r="C9" s="204">
        <f>'12'!C8</f>
        <v>8759</v>
      </c>
      <c r="D9" s="204">
        <f>'13'!C8</f>
        <v>6446</v>
      </c>
      <c r="E9" s="4"/>
      <c r="F9" s="4"/>
      <c r="G9" s="4"/>
      <c r="H9" s="4"/>
    </row>
    <row r="10" spans="1:11" s="4" customFormat="1" ht="42" customHeight="1">
      <c r="A10" s="205" t="s">
        <v>70</v>
      </c>
      <c r="B10" s="203">
        <f t="shared" si="0"/>
        <v>440</v>
      </c>
      <c r="C10" s="204">
        <f>'12'!D8</f>
        <v>261</v>
      </c>
      <c r="D10" s="204">
        <f>'13'!D8</f>
        <v>179</v>
      </c>
    </row>
    <row r="11" spans="1:11" s="4" customFormat="1" ht="32.25" customHeight="1">
      <c r="A11" s="206" t="s">
        <v>71</v>
      </c>
      <c r="B11" s="203">
        <f t="shared" si="0"/>
        <v>28</v>
      </c>
      <c r="C11" s="204">
        <f>'12'!F8</f>
        <v>18</v>
      </c>
      <c r="D11" s="204">
        <f>'13'!F8</f>
        <v>10</v>
      </c>
      <c r="G11" s="207"/>
    </row>
    <row r="12" spans="1:11" s="4" customFormat="1" ht="56.25" customHeight="1">
      <c r="A12" s="206" t="s">
        <v>9</v>
      </c>
      <c r="B12" s="203">
        <f t="shared" si="0"/>
        <v>0</v>
      </c>
      <c r="C12" s="204">
        <f>'12'!G8</f>
        <v>0</v>
      </c>
      <c r="D12" s="204">
        <f>'13'!G8</f>
        <v>0</v>
      </c>
    </row>
    <row r="13" spans="1:11" s="4" customFormat="1" ht="54.75" customHeight="1">
      <c r="A13" s="206" t="s">
        <v>10</v>
      </c>
      <c r="B13" s="203">
        <f t="shared" si="0"/>
        <v>5327</v>
      </c>
      <c r="C13" s="204">
        <f>'12'!H8</f>
        <v>3341</v>
      </c>
      <c r="D13" s="204">
        <f>'13'!H8</f>
        <v>1986</v>
      </c>
      <c r="E13" s="207"/>
    </row>
    <row r="14" spans="1:11" s="4" customFormat="1" ht="22.95" customHeight="1">
      <c r="A14" s="291" t="s">
        <v>86</v>
      </c>
      <c r="B14" s="292"/>
      <c r="C14" s="292"/>
      <c r="D14" s="292"/>
      <c r="E14" s="207"/>
    </row>
    <row r="15" spans="1:11" ht="17.25" customHeight="1">
      <c r="A15" s="293"/>
      <c r="B15" s="294"/>
      <c r="C15" s="294"/>
      <c r="D15" s="294"/>
      <c r="E15" s="207"/>
      <c r="F15" s="4"/>
      <c r="G15" s="4"/>
      <c r="H15" s="4"/>
    </row>
    <row r="16" spans="1:11" ht="21" customHeight="1">
      <c r="A16" s="295" t="s">
        <v>0</v>
      </c>
      <c r="B16" s="296" t="s">
        <v>66</v>
      </c>
      <c r="C16" s="298" t="s">
        <v>67</v>
      </c>
      <c r="D16" s="299"/>
      <c r="E16" s="4"/>
      <c r="F16" s="4"/>
      <c r="G16" s="4"/>
      <c r="H16" s="4"/>
    </row>
    <row r="17" spans="1:4" ht="27" customHeight="1">
      <c r="A17" s="295"/>
      <c r="B17" s="297"/>
      <c r="C17" s="208" t="s">
        <v>68</v>
      </c>
      <c r="D17" s="209" t="s">
        <v>69</v>
      </c>
    </row>
    <row r="18" spans="1:4" ht="30" customHeight="1">
      <c r="A18" s="210" t="s">
        <v>7</v>
      </c>
      <c r="B18" s="203">
        <f t="shared" ref="B18:B20" si="1">C18+D18</f>
        <v>12293</v>
      </c>
      <c r="C18" s="211">
        <f>'12'!I8</f>
        <v>7070</v>
      </c>
      <c r="D18" s="211">
        <f>'13'!I8</f>
        <v>5223</v>
      </c>
    </row>
    <row r="19" spans="1:4" ht="27" customHeight="1">
      <c r="A19" s="212" t="s">
        <v>8</v>
      </c>
      <c r="B19" s="203">
        <f t="shared" si="1"/>
        <v>11501</v>
      </c>
      <c r="C19" s="211">
        <f>'12'!J8</f>
        <v>6549</v>
      </c>
      <c r="D19" s="211">
        <f>'13'!J8</f>
        <v>4952</v>
      </c>
    </row>
    <row r="20" spans="1:4" ht="27.75" customHeight="1">
      <c r="A20" s="212" t="s">
        <v>72</v>
      </c>
      <c r="B20" s="203">
        <f t="shared" si="1"/>
        <v>2616</v>
      </c>
      <c r="C20" s="211">
        <f>'12'!K8</f>
        <v>1501</v>
      </c>
      <c r="D20" s="211">
        <f>'13'!K8</f>
        <v>1115</v>
      </c>
    </row>
    <row r="21" spans="1:4">
      <c r="D21" s="1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5" zoomScaleNormal="85" zoomScaleSheetLayoutView="85" workbookViewId="0">
      <selection activeCell="H23" sqref="H23"/>
    </sheetView>
  </sheetViews>
  <sheetFormatPr defaultRowHeight="15.6"/>
  <cols>
    <col min="1" max="1" width="19.33203125" style="72" customWidth="1"/>
    <col min="2" max="2" width="11.33203125" style="72" customWidth="1"/>
    <col min="3" max="3" width="12.88671875" style="71" customWidth="1"/>
    <col min="4" max="4" width="11.88671875" style="71" customWidth="1"/>
    <col min="5" max="5" width="12.5546875" style="71" customWidth="1"/>
    <col min="6" max="6" width="11.44140625" style="71" customWidth="1"/>
    <col min="7" max="7" width="14.88671875" style="71" customWidth="1"/>
    <col min="8" max="8" width="14.33203125" style="71" customWidth="1"/>
    <col min="9" max="9" width="11.6640625" style="69" customWidth="1"/>
    <col min="10" max="10" width="11.88671875" style="71" customWidth="1"/>
    <col min="11" max="11" width="12.21875" style="71" customWidth="1"/>
    <col min="12" max="230" width="8.88671875" style="69"/>
    <col min="231" max="231" width="19.33203125" style="69" customWidth="1"/>
    <col min="232" max="232" width="9.6640625" style="69" customWidth="1"/>
    <col min="233" max="233" width="9.44140625" style="69" customWidth="1"/>
    <col min="234" max="234" width="8.6640625" style="69" customWidth="1"/>
    <col min="235" max="236" width="9.44140625" style="69" customWidth="1"/>
    <col min="237" max="237" width="7.6640625" style="69" customWidth="1"/>
    <col min="238" max="238" width="8.88671875" style="69" customWidth="1"/>
    <col min="239" max="239" width="8.6640625" style="69" customWidth="1"/>
    <col min="240" max="240" width="7.6640625" style="69" customWidth="1"/>
    <col min="241" max="242" width="8.109375" style="69" customWidth="1"/>
    <col min="243" max="243" width="6.44140625" style="69" customWidth="1"/>
    <col min="244" max="245" width="7.44140625" style="69" customWidth="1"/>
    <col min="246" max="246" width="6.33203125" style="69" customWidth="1"/>
    <col min="247" max="247" width="7.6640625" style="69" customWidth="1"/>
    <col min="248" max="248" width="7.33203125" style="69" customWidth="1"/>
    <col min="249" max="249" width="7.5546875" style="69" customWidth="1"/>
    <col min="250" max="250" width="8.33203125" style="69" customWidth="1"/>
    <col min="251" max="251" width="8.44140625" style="69" customWidth="1"/>
    <col min="252" max="252" width="7.33203125" style="69" customWidth="1"/>
    <col min="253" max="254" width="9.109375" style="69" customWidth="1"/>
    <col min="255" max="255" width="8" style="69" customWidth="1"/>
    <col min="256" max="257" width="9.109375" style="69" customWidth="1"/>
    <col min="258" max="258" width="8" style="69" customWidth="1"/>
    <col min="259" max="259" width="9" style="69" customWidth="1"/>
    <col min="260" max="260" width="9.33203125" style="69" customWidth="1"/>
    <col min="261" max="261" width="6.88671875" style="69" customWidth="1"/>
    <col min="262" max="486" width="8.88671875" style="69"/>
    <col min="487" max="487" width="19.33203125" style="69" customWidth="1"/>
    <col min="488" max="488" width="9.6640625" style="69" customWidth="1"/>
    <col min="489" max="489" width="9.44140625" style="69" customWidth="1"/>
    <col min="490" max="490" width="8.6640625" style="69" customWidth="1"/>
    <col min="491" max="492" width="9.44140625" style="69" customWidth="1"/>
    <col min="493" max="493" width="7.6640625" style="69" customWidth="1"/>
    <col min="494" max="494" width="8.88671875" style="69" customWidth="1"/>
    <col min="495" max="495" width="8.6640625" style="69" customWidth="1"/>
    <col min="496" max="496" width="7.6640625" style="69" customWidth="1"/>
    <col min="497" max="498" width="8.109375" style="69" customWidth="1"/>
    <col min="499" max="499" width="6.44140625" style="69" customWidth="1"/>
    <col min="500" max="501" width="7.44140625" style="69" customWidth="1"/>
    <col min="502" max="502" width="6.33203125" style="69" customWidth="1"/>
    <col min="503" max="503" width="7.6640625" style="69" customWidth="1"/>
    <col min="504" max="504" width="7.33203125" style="69" customWidth="1"/>
    <col min="505" max="505" width="7.5546875" style="69" customWidth="1"/>
    <col min="506" max="506" width="8.33203125" style="69" customWidth="1"/>
    <col min="507" max="507" width="8.44140625" style="69" customWidth="1"/>
    <col min="508" max="508" width="7.33203125" style="69" customWidth="1"/>
    <col min="509" max="510" width="9.109375" style="69" customWidth="1"/>
    <col min="511" max="511" width="8" style="69" customWidth="1"/>
    <col min="512" max="513" width="9.109375" style="69" customWidth="1"/>
    <col min="514" max="514" width="8" style="69" customWidth="1"/>
    <col min="515" max="515" width="9" style="69" customWidth="1"/>
    <col min="516" max="516" width="9.33203125" style="69" customWidth="1"/>
    <col min="517" max="517" width="6.88671875" style="69" customWidth="1"/>
    <col min="518" max="742" width="8.88671875" style="69"/>
    <col min="743" max="743" width="19.33203125" style="69" customWidth="1"/>
    <col min="744" max="744" width="9.6640625" style="69" customWidth="1"/>
    <col min="745" max="745" width="9.44140625" style="69" customWidth="1"/>
    <col min="746" max="746" width="8.6640625" style="69" customWidth="1"/>
    <col min="747" max="748" width="9.44140625" style="69" customWidth="1"/>
    <col min="749" max="749" width="7.6640625" style="69" customWidth="1"/>
    <col min="750" max="750" width="8.88671875" style="69" customWidth="1"/>
    <col min="751" max="751" width="8.6640625" style="69" customWidth="1"/>
    <col min="752" max="752" width="7.6640625" style="69" customWidth="1"/>
    <col min="753" max="754" width="8.109375" style="69" customWidth="1"/>
    <col min="755" max="755" width="6.44140625" style="69" customWidth="1"/>
    <col min="756" max="757" width="7.44140625" style="69" customWidth="1"/>
    <col min="758" max="758" width="6.33203125" style="69" customWidth="1"/>
    <col min="759" max="759" width="7.6640625" style="69" customWidth="1"/>
    <col min="760" max="760" width="7.33203125" style="69" customWidth="1"/>
    <col min="761" max="761" width="7.5546875" style="69" customWidth="1"/>
    <col min="762" max="762" width="8.33203125" style="69" customWidth="1"/>
    <col min="763" max="763" width="8.44140625" style="69" customWidth="1"/>
    <col min="764" max="764" width="7.33203125" style="69" customWidth="1"/>
    <col min="765" max="766" width="9.109375" style="69" customWidth="1"/>
    <col min="767" max="767" width="8" style="69" customWidth="1"/>
    <col min="768" max="769" width="9.109375" style="69" customWidth="1"/>
    <col min="770" max="770" width="8" style="69" customWidth="1"/>
    <col min="771" max="771" width="9" style="69" customWidth="1"/>
    <col min="772" max="772" width="9.33203125" style="69" customWidth="1"/>
    <col min="773" max="773" width="6.88671875" style="69" customWidth="1"/>
    <col min="774" max="998" width="8.88671875" style="69"/>
    <col min="999" max="999" width="19.33203125" style="69" customWidth="1"/>
    <col min="1000" max="1000" width="9.6640625" style="69" customWidth="1"/>
    <col min="1001" max="1001" width="9.44140625" style="69" customWidth="1"/>
    <col min="1002" max="1002" width="8.6640625" style="69" customWidth="1"/>
    <col min="1003" max="1004" width="9.44140625" style="69" customWidth="1"/>
    <col min="1005" max="1005" width="7.6640625" style="69" customWidth="1"/>
    <col min="1006" max="1006" width="8.88671875" style="69" customWidth="1"/>
    <col min="1007" max="1007" width="8.6640625" style="69" customWidth="1"/>
    <col min="1008" max="1008" width="7.6640625" style="69" customWidth="1"/>
    <col min="1009" max="1010" width="8.109375" style="69" customWidth="1"/>
    <col min="1011" max="1011" width="6.44140625" style="69" customWidth="1"/>
    <col min="1012" max="1013" width="7.44140625" style="69" customWidth="1"/>
    <col min="1014" max="1014" width="6.33203125" style="69" customWidth="1"/>
    <col min="1015" max="1015" width="7.6640625" style="69" customWidth="1"/>
    <col min="1016" max="1016" width="7.33203125" style="69" customWidth="1"/>
    <col min="1017" max="1017" width="7.5546875" style="69" customWidth="1"/>
    <col min="1018" max="1018" width="8.33203125" style="69" customWidth="1"/>
    <col min="1019" max="1019" width="8.44140625" style="69" customWidth="1"/>
    <col min="1020" max="1020" width="7.33203125" style="69" customWidth="1"/>
    <col min="1021" max="1022" width="9.109375" style="69" customWidth="1"/>
    <col min="1023" max="1023" width="8" style="69" customWidth="1"/>
    <col min="1024" max="1025" width="9.109375" style="69" customWidth="1"/>
    <col min="1026" max="1026" width="8" style="69" customWidth="1"/>
    <col min="1027" max="1027" width="9" style="69" customWidth="1"/>
    <col min="1028" max="1028" width="9.33203125" style="69" customWidth="1"/>
    <col min="1029" max="1029" width="6.88671875" style="69" customWidth="1"/>
    <col min="1030" max="1254" width="8.88671875" style="69"/>
    <col min="1255" max="1255" width="19.33203125" style="69" customWidth="1"/>
    <col min="1256" max="1256" width="9.6640625" style="69" customWidth="1"/>
    <col min="1257" max="1257" width="9.44140625" style="69" customWidth="1"/>
    <col min="1258" max="1258" width="8.6640625" style="69" customWidth="1"/>
    <col min="1259" max="1260" width="9.44140625" style="69" customWidth="1"/>
    <col min="1261" max="1261" width="7.6640625" style="69" customWidth="1"/>
    <col min="1262" max="1262" width="8.88671875" style="69" customWidth="1"/>
    <col min="1263" max="1263" width="8.6640625" style="69" customWidth="1"/>
    <col min="1264" max="1264" width="7.6640625" style="69" customWidth="1"/>
    <col min="1265" max="1266" width="8.109375" style="69" customWidth="1"/>
    <col min="1267" max="1267" width="6.44140625" style="69" customWidth="1"/>
    <col min="1268" max="1269" width="7.44140625" style="69" customWidth="1"/>
    <col min="1270" max="1270" width="6.33203125" style="69" customWidth="1"/>
    <col min="1271" max="1271" width="7.6640625" style="69" customWidth="1"/>
    <col min="1272" max="1272" width="7.33203125" style="69" customWidth="1"/>
    <col min="1273" max="1273" width="7.5546875" style="69" customWidth="1"/>
    <col min="1274" max="1274" width="8.33203125" style="69" customWidth="1"/>
    <col min="1275" max="1275" width="8.44140625" style="69" customWidth="1"/>
    <col min="1276" max="1276" width="7.33203125" style="69" customWidth="1"/>
    <col min="1277" max="1278" width="9.109375" style="69" customWidth="1"/>
    <col min="1279" max="1279" width="8" style="69" customWidth="1"/>
    <col min="1280" max="1281" width="9.109375" style="69" customWidth="1"/>
    <col min="1282" max="1282" width="8" style="69" customWidth="1"/>
    <col min="1283" max="1283" width="9" style="69" customWidth="1"/>
    <col min="1284" max="1284" width="9.33203125" style="69" customWidth="1"/>
    <col min="1285" max="1285" width="6.88671875" style="69" customWidth="1"/>
    <col min="1286" max="1510" width="8.88671875" style="69"/>
    <col min="1511" max="1511" width="19.33203125" style="69" customWidth="1"/>
    <col min="1512" max="1512" width="9.6640625" style="69" customWidth="1"/>
    <col min="1513" max="1513" width="9.44140625" style="69" customWidth="1"/>
    <col min="1514" max="1514" width="8.6640625" style="69" customWidth="1"/>
    <col min="1515" max="1516" width="9.44140625" style="69" customWidth="1"/>
    <col min="1517" max="1517" width="7.6640625" style="69" customWidth="1"/>
    <col min="1518" max="1518" width="8.88671875" style="69" customWidth="1"/>
    <col min="1519" max="1519" width="8.6640625" style="69" customWidth="1"/>
    <col min="1520" max="1520" width="7.6640625" style="69" customWidth="1"/>
    <col min="1521" max="1522" width="8.109375" style="69" customWidth="1"/>
    <col min="1523" max="1523" width="6.44140625" style="69" customWidth="1"/>
    <col min="1524" max="1525" width="7.44140625" style="69" customWidth="1"/>
    <col min="1526" max="1526" width="6.33203125" style="69" customWidth="1"/>
    <col min="1527" max="1527" width="7.6640625" style="69" customWidth="1"/>
    <col min="1528" max="1528" width="7.33203125" style="69" customWidth="1"/>
    <col min="1529" max="1529" width="7.5546875" style="69" customWidth="1"/>
    <col min="1530" max="1530" width="8.33203125" style="69" customWidth="1"/>
    <col min="1531" max="1531" width="8.44140625" style="69" customWidth="1"/>
    <col min="1532" max="1532" width="7.33203125" style="69" customWidth="1"/>
    <col min="1533" max="1534" width="9.109375" style="69" customWidth="1"/>
    <col min="1535" max="1535" width="8" style="69" customWidth="1"/>
    <col min="1536" max="1537" width="9.109375" style="69" customWidth="1"/>
    <col min="1538" max="1538" width="8" style="69" customWidth="1"/>
    <col min="1539" max="1539" width="9" style="69" customWidth="1"/>
    <col min="1540" max="1540" width="9.33203125" style="69" customWidth="1"/>
    <col min="1541" max="1541" width="6.88671875" style="69" customWidth="1"/>
    <col min="1542" max="1766" width="8.88671875" style="69"/>
    <col min="1767" max="1767" width="19.33203125" style="69" customWidth="1"/>
    <col min="1768" max="1768" width="9.6640625" style="69" customWidth="1"/>
    <col min="1769" max="1769" width="9.44140625" style="69" customWidth="1"/>
    <col min="1770" max="1770" width="8.6640625" style="69" customWidth="1"/>
    <col min="1771" max="1772" width="9.44140625" style="69" customWidth="1"/>
    <col min="1773" max="1773" width="7.6640625" style="69" customWidth="1"/>
    <col min="1774" max="1774" width="8.88671875" style="69" customWidth="1"/>
    <col min="1775" max="1775" width="8.6640625" style="69" customWidth="1"/>
    <col min="1776" max="1776" width="7.6640625" style="69" customWidth="1"/>
    <col min="1777" max="1778" width="8.109375" style="69" customWidth="1"/>
    <col min="1779" max="1779" width="6.44140625" style="69" customWidth="1"/>
    <col min="1780" max="1781" width="7.44140625" style="69" customWidth="1"/>
    <col min="1782" max="1782" width="6.33203125" style="69" customWidth="1"/>
    <col min="1783" max="1783" width="7.6640625" style="69" customWidth="1"/>
    <col min="1784" max="1784" width="7.33203125" style="69" customWidth="1"/>
    <col min="1785" max="1785" width="7.5546875" style="69" customWidth="1"/>
    <col min="1786" max="1786" width="8.33203125" style="69" customWidth="1"/>
    <col min="1787" max="1787" width="8.44140625" style="69" customWidth="1"/>
    <col min="1788" max="1788" width="7.33203125" style="69" customWidth="1"/>
    <col min="1789" max="1790" width="9.109375" style="69" customWidth="1"/>
    <col min="1791" max="1791" width="8" style="69" customWidth="1"/>
    <col min="1792" max="1793" width="9.109375" style="69" customWidth="1"/>
    <col min="1794" max="1794" width="8" style="69" customWidth="1"/>
    <col min="1795" max="1795" width="9" style="69" customWidth="1"/>
    <col min="1796" max="1796" width="9.33203125" style="69" customWidth="1"/>
    <col min="1797" max="1797" width="6.88671875" style="69" customWidth="1"/>
    <col min="1798" max="2022" width="8.88671875" style="69"/>
    <col min="2023" max="2023" width="19.33203125" style="69" customWidth="1"/>
    <col min="2024" max="2024" width="9.6640625" style="69" customWidth="1"/>
    <col min="2025" max="2025" width="9.44140625" style="69" customWidth="1"/>
    <col min="2026" max="2026" width="8.6640625" style="69" customWidth="1"/>
    <col min="2027" max="2028" width="9.44140625" style="69" customWidth="1"/>
    <col min="2029" max="2029" width="7.6640625" style="69" customWidth="1"/>
    <col min="2030" max="2030" width="8.88671875" style="69" customWidth="1"/>
    <col min="2031" max="2031" width="8.6640625" style="69" customWidth="1"/>
    <col min="2032" max="2032" width="7.6640625" style="69" customWidth="1"/>
    <col min="2033" max="2034" width="8.109375" style="69" customWidth="1"/>
    <col min="2035" max="2035" width="6.44140625" style="69" customWidth="1"/>
    <col min="2036" max="2037" width="7.44140625" style="69" customWidth="1"/>
    <col min="2038" max="2038" width="6.33203125" style="69" customWidth="1"/>
    <col min="2039" max="2039" width="7.6640625" style="69" customWidth="1"/>
    <col min="2040" max="2040" width="7.33203125" style="69" customWidth="1"/>
    <col min="2041" max="2041" width="7.5546875" style="69" customWidth="1"/>
    <col min="2042" max="2042" width="8.33203125" style="69" customWidth="1"/>
    <col min="2043" max="2043" width="8.44140625" style="69" customWidth="1"/>
    <col min="2044" max="2044" width="7.33203125" style="69" customWidth="1"/>
    <col min="2045" max="2046" width="9.109375" style="69" customWidth="1"/>
    <col min="2047" max="2047" width="8" style="69" customWidth="1"/>
    <col min="2048" max="2049" width="9.109375" style="69" customWidth="1"/>
    <col min="2050" max="2050" width="8" style="69" customWidth="1"/>
    <col min="2051" max="2051" width="9" style="69" customWidth="1"/>
    <col min="2052" max="2052" width="9.33203125" style="69" customWidth="1"/>
    <col min="2053" max="2053" width="6.88671875" style="69" customWidth="1"/>
    <col min="2054" max="2278" width="8.88671875" style="69"/>
    <col min="2279" max="2279" width="19.33203125" style="69" customWidth="1"/>
    <col min="2280" max="2280" width="9.6640625" style="69" customWidth="1"/>
    <col min="2281" max="2281" width="9.44140625" style="69" customWidth="1"/>
    <col min="2282" max="2282" width="8.6640625" style="69" customWidth="1"/>
    <col min="2283" max="2284" width="9.44140625" style="69" customWidth="1"/>
    <col min="2285" max="2285" width="7.6640625" style="69" customWidth="1"/>
    <col min="2286" max="2286" width="8.88671875" style="69" customWidth="1"/>
    <col min="2287" max="2287" width="8.6640625" style="69" customWidth="1"/>
    <col min="2288" max="2288" width="7.6640625" style="69" customWidth="1"/>
    <col min="2289" max="2290" width="8.109375" style="69" customWidth="1"/>
    <col min="2291" max="2291" width="6.44140625" style="69" customWidth="1"/>
    <col min="2292" max="2293" width="7.44140625" style="69" customWidth="1"/>
    <col min="2294" max="2294" width="6.33203125" style="69" customWidth="1"/>
    <col min="2295" max="2295" width="7.6640625" style="69" customWidth="1"/>
    <col min="2296" max="2296" width="7.33203125" style="69" customWidth="1"/>
    <col min="2297" max="2297" width="7.5546875" style="69" customWidth="1"/>
    <col min="2298" max="2298" width="8.33203125" style="69" customWidth="1"/>
    <col min="2299" max="2299" width="8.44140625" style="69" customWidth="1"/>
    <col min="2300" max="2300" width="7.33203125" style="69" customWidth="1"/>
    <col min="2301" max="2302" width="9.109375" style="69" customWidth="1"/>
    <col min="2303" max="2303" width="8" style="69" customWidth="1"/>
    <col min="2304" max="2305" width="9.109375" style="69" customWidth="1"/>
    <col min="2306" max="2306" width="8" style="69" customWidth="1"/>
    <col min="2307" max="2307" width="9" style="69" customWidth="1"/>
    <col min="2308" max="2308" width="9.33203125" style="69" customWidth="1"/>
    <col min="2309" max="2309" width="6.88671875" style="69" customWidth="1"/>
    <col min="2310" max="2534" width="8.88671875" style="69"/>
    <col min="2535" max="2535" width="19.33203125" style="69" customWidth="1"/>
    <col min="2536" max="2536" width="9.6640625" style="69" customWidth="1"/>
    <col min="2537" max="2537" width="9.44140625" style="69" customWidth="1"/>
    <col min="2538" max="2538" width="8.6640625" style="69" customWidth="1"/>
    <col min="2539" max="2540" width="9.44140625" style="69" customWidth="1"/>
    <col min="2541" max="2541" width="7.6640625" style="69" customWidth="1"/>
    <col min="2542" max="2542" width="8.88671875" style="69" customWidth="1"/>
    <col min="2543" max="2543" width="8.6640625" style="69" customWidth="1"/>
    <col min="2544" max="2544" width="7.6640625" style="69" customWidth="1"/>
    <col min="2545" max="2546" width="8.109375" style="69" customWidth="1"/>
    <col min="2547" max="2547" width="6.44140625" style="69" customWidth="1"/>
    <col min="2548" max="2549" width="7.44140625" style="69" customWidth="1"/>
    <col min="2550" max="2550" width="6.33203125" style="69" customWidth="1"/>
    <col min="2551" max="2551" width="7.6640625" style="69" customWidth="1"/>
    <col min="2552" max="2552" width="7.33203125" style="69" customWidth="1"/>
    <col min="2553" max="2553" width="7.5546875" style="69" customWidth="1"/>
    <col min="2554" max="2554" width="8.33203125" style="69" customWidth="1"/>
    <col min="2555" max="2555" width="8.44140625" style="69" customWidth="1"/>
    <col min="2556" max="2556" width="7.33203125" style="69" customWidth="1"/>
    <col min="2557" max="2558" width="9.109375" style="69" customWidth="1"/>
    <col min="2559" max="2559" width="8" style="69" customWidth="1"/>
    <col min="2560" max="2561" width="9.109375" style="69" customWidth="1"/>
    <col min="2562" max="2562" width="8" style="69" customWidth="1"/>
    <col min="2563" max="2563" width="9" style="69" customWidth="1"/>
    <col min="2564" max="2564" width="9.33203125" style="69" customWidth="1"/>
    <col min="2565" max="2565" width="6.88671875" style="69" customWidth="1"/>
    <col min="2566" max="2790" width="8.88671875" style="69"/>
    <col min="2791" max="2791" width="19.33203125" style="69" customWidth="1"/>
    <col min="2792" max="2792" width="9.6640625" style="69" customWidth="1"/>
    <col min="2793" max="2793" width="9.44140625" style="69" customWidth="1"/>
    <col min="2794" max="2794" width="8.6640625" style="69" customWidth="1"/>
    <col min="2795" max="2796" width="9.44140625" style="69" customWidth="1"/>
    <col min="2797" max="2797" width="7.6640625" style="69" customWidth="1"/>
    <col min="2798" max="2798" width="8.88671875" style="69" customWidth="1"/>
    <col min="2799" max="2799" width="8.6640625" style="69" customWidth="1"/>
    <col min="2800" max="2800" width="7.6640625" style="69" customWidth="1"/>
    <col min="2801" max="2802" width="8.109375" style="69" customWidth="1"/>
    <col min="2803" max="2803" width="6.44140625" style="69" customWidth="1"/>
    <col min="2804" max="2805" width="7.44140625" style="69" customWidth="1"/>
    <col min="2806" max="2806" width="6.33203125" style="69" customWidth="1"/>
    <col min="2807" max="2807" width="7.6640625" style="69" customWidth="1"/>
    <col min="2808" max="2808" width="7.33203125" style="69" customWidth="1"/>
    <col min="2809" max="2809" width="7.5546875" style="69" customWidth="1"/>
    <col min="2810" max="2810" width="8.33203125" style="69" customWidth="1"/>
    <col min="2811" max="2811" width="8.44140625" style="69" customWidth="1"/>
    <col min="2812" max="2812" width="7.33203125" style="69" customWidth="1"/>
    <col min="2813" max="2814" width="9.109375" style="69" customWidth="1"/>
    <col min="2815" max="2815" width="8" style="69" customWidth="1"/>
    <col min="2816" max="2817" width="9.109375" style="69" customWidth="1"/>
    <col min="2818" max="2818" width="8" style="69" customWidth="1"/>
    <col min="2819" max="2819" width="9" style="69" customWidth="1"/>
    <col min="2820" max="2820" width="9.33203125" style="69" customWidth="1"/>
    <col min="2821" max="2821" width="6.88671875" style="69" customWidth="1"/>
    <col min="2822" max="3046" width="8.88671875" style="69"/>
    <col min="3047" max="3047" width="19.33203125" style="69" customWidth="1"/>
    <col min="3048" max="3048" width="9.6640625" style="69" customWidth="1"/>
    <col min="3049" max="3049" width="9.44140625" style="69" customWidth="1"/>
    <col min="3050" max="3050" width="8.6640625" style="69" customWidth="1"/>
    <col min="3051" max="3052" width="9.44140625" style="69" customWidth="1"/>
    <col min="3053" max="3053" width="7.6640625" style="69" customWidth="1"/>
    <col min="3054" max="3054" width="8.88671875" style="69" customWidth="1"/>
    <col min="3055" max="3055" width="8.6640625" style="69" customWidth="1"/>
    <col min="3056" max="3056" width="7.6640625" style="69" customWidth="1"/>
    <col min="3057" max="3058" width="8.109375" style="69" customWidth="1"/>
    <col min="3059" max="3059" width="6.44140625" style="69" customWidth="1"/>
    <col min="3060" max="3061" width="7.44140625" style="69" customWidth="1"/>
    <col min="3062" max="3062" width="6.33203125" style="69" customWidth="1"/>
    <col min="3063" max="3063" width="7.6640625" style="69" customWidth="1"/>
    <col min="3064" max="3064" width="7.33203125" style="69" customWidth="1"/>
    <col min="3065" max="3065" width="7.5546875" style="69" customWidth="1"/>
    <col min="3066" max="3066" width="8.33203125" style="69" customWidth="1"/>
    <col min="3067" max="3067" width="8.44140625" style="69" customWidth="1"/>
    <col min="3068" max="3068" width="7.33203125" style="69" customWidth="1"/>
    <col min="3069" max="3070" width="9.109375" style="69" customWidth="1"/>
    <col min="3071" max="3071" width="8" style="69" customWidth="1"/>
    <col min="3072" max="3073" width="9.109375" style="69" customWidth="1"/>
    <col min="3074" max="3074" width="8" style="69" customWidth="1"/>
    <col min="3075" max="3075" width="9" style="69" customWidth="1"/>
    <col min="3076" max="3076" width="9.33203125" style="69" customWidth="1"/>
    <col min="3077" max="3077" width="6.88671875" style="69" customWidth="1"/>
    <col min="3078" max="3302" width="8.88671875" style="69"/>
    <col min="3303" max="3303" width="19.33203125" style="69" customWidth="1"/>
    <col min="3304" max="3304" width="9.6640625" style="69" customWidth="1"/>
    <col min="3305" max="3305" width="9.44140625" style="69" customWidth="1"/>
    <col min="3306" max="3306" width="8.6640625" style="69" customWidth="1"/>
    <col min="3307" max="3308" width="9.44140625" style="69" customWidth="1"/>
    <col min="3309" max="3309" width="7.6640625" style="69" customWidth="1"/>
    <col min="3310" max="3310" width="8.88671875" style="69" customWidth="1"/>
    <col min="3311" max="3311" width="8.6640625" style="69" customWidth="1"/>
    <col min="3312" max="3312" width="7.6640625" style="69" customWidth="1"/>
    <col min="3313" max="3314" width="8.109375" style="69" customWidth="1"/>
    <col min="3315" max="3315" width="6.44140625" style="69" customWidth="1"/>
    <col min="3316" max="3317" width="7.44140625" style="69" customWidth="1"/>
    <col min="3318" max="3318" width="6.33203125" style="69" customWidth="1"/>
    <col min="3319" max="3319" width="7.6640625" style="69" customWidth="1"/>
    <col min="3320" max="3320" width="7.33203125" style="69" customWidth="1"/>
    <col min="3321" max="3321" width="7.5546875" style="69" customWidth="1"/>
    <col min="3322" max="3322" width="8.33203125" style="69" customWidth="1"/>
    <col min="3323" max="3323" width="8.44140625" style="69" customWidth="1"/>
    <col min="3324" max="3324" width="7.33203125" style="69" customWidth="1"/>
    <col min="3325" max="3326" width="9.109375" style="69" customWidth="1"/>
    <col min="3327" max="3327" width="8" style="69" customWidth="1"/>
    <col min="3328" max="3329" width="9.109375" style="69" customWidth="1"/>
    <col min="3330" max="3330" width="8" style="69" customWidth="1"/>
    <col min="3331" max="3331" width="9" style="69" customWidth="1"/>
    <col min="3332" max="3332" width="9.33203125" style="69" customWidth="1"/>
    <col min="3333" max="3333" width="6.88671875" style="69" customWidth="1"/>
    <col min="3334" max="3558" width="8.88671875" style="69"/>
    <col min="3559" max="3559" width="19.33203125" style="69" customWidth="1"/>
    <col min="3560" max="3560" width="9.6640625" style="69" customWidth="1"/>
    <col min="3561" max="3561" width="9.44140625" style="69" customWidth="1"/>
    <col min="3562" max="3562" width="8.6640625" style="69" customWidth="1"/>
    <col min="3563" max="3564" width="9.44140625" style="69" customWidth="1"/>
    <col min="3565" max="3565" width="7.6640625" style="69" customWidth="1"/>
    <col min="3566" max="3566" width="8.88671875" style="69" customWidth="1"/>
    <col min="3567" max="3567" width="8.6640625" style="69" customWidth="1"/>
    <col min="3568" max="3568" width="7.6640625" style="69" customWidth="1"/>
    <col min="3569" max="3570" width="8.109375" style="69" customWidth="1"/>
    <col min="3571" max="3571" width="6.44140625" style="69" customWidth="1"/>
    <col min="3572" max="3573" width="7.44140625" style="69" customWidth="1"/>
    <col min="3574" max="3574" width="6.33203125" style="69" customWidth="1"/>
    <col min="3575" max="3575" width="7.6640625" style="69" customWidth="1"/>
    <col min="3576" max="3576" width="7.33203125" style="69" customWidth="1"/>
    <col min="3577" max="3577" width="7.5546875" style="69" customWidth="1"/>
    <col min="3578" max="3578" width="8.33203125" style="69" customWidth="1"/>
    <col min="3579" max="3579" width="8.44140625" style="69" customWidth="1"/>
    <col min="3580" max="3580" width="7.33203125" style="69" customWidth="1"/>
    <col min="3581" max="3582" width="9.109375" style="69" customWidth="1"/>
    <col min="3583" max="3583" width="8" style="69" customWidth="1"/>
    <col min="3584" max="3585" width="9.109375" style="69" customWidth="1"/>
    <col min="3586" max="3586" width="8" style="69" customWidth="1"/>
    <col min="3587" max="3587" width="9" style="69" customWidth="1"/>
    <col min="3588" max="3588" width="9.33203125" style="69" customWidth="1"/>
    <col min="3589" max="3589" width="6.88671875" style="69" customWidth="1"/>
    <col min="3590" max="3814" width="8.88671875" style="69"/>
    <col min="3815" max="3815" width="19.33203125" style="69" customWidth="1"/>
    <col min="3816" max="3816" width="9.6640625" style="69" customWidth="1"/>
    <col min="3817" max="3817" width="9.44140625" style="69" customWidth="1"/>
    <col min="3818" max="3818" width="8.6640625" style="69" customWidth="1"/>
    <col min="3819" max="3820" width="9.44140625" style="69" customWidth="1"/>
    <col min="3821" max="3821" width="7.6640625" style="69" customWidth="1"/>
    <col min="3822" max="3822" width="8.88671875" style="69" customWidth="1"/>
    <col min="3823" max="3823" width="8.6640625" style="69" customWidth="1"/>
    <col min="3824" max="3824" width="7.6640625" style="69" customWidth="1"/>
    <col min="3825" max="3826" width="8.109375" style="69" customWidth="1"/>
    <col min="3827" max="3827" width="6.44140625" style="69" customWidth="1"/>
    <col min="3828" max="3829" width="7.44140625" style="69" customWidth="1"/>
    <col min="3830" max="3830" width="6.33203125" style="69" customWidth="1"/>
    <col min="3831" max="3831" width="7.6640625" style="69" customWidth="1"/>
    <col min="3832" max="3832" width="7.33203125" style="69" customWidth="1"/>
    <col min="3833" max="3833" width="7.5546875" style="69" customWidth="1"/>
    <col min="3834" max="3834" width="8.33203125" style="69" customWidth="1"/>
    <col min="3835" max="3835" width="8.44140625" style="69" customWidth="1"/>
    <col min="3836" max="3836" width="7.33203125" style="69" customWidth="1"/>
    <col min="3837" max="3838" width="9.109375" style="69" customWidth="1"/>
    <col min="3839" max="3839" width="8" style="69" customWidth="1"/>
    <col min="3840" max="3841" width="9.109375" style="69" customWidth="1"/>
    <col min="3842" max="3842" width="8" style="69" customWidth="1"/>
    <col min="3843" max="3843" width="9" style="69" customWidth="1"/>
    <col min="3844" max="3844" width="9.33203125" style="69" customWidth="1"/>
    <col min="3845" max="3845" width="6.88671875" style="69" customWidth="1"/>
    <col min="3846" max="4070" width="8.88671875" style="69"/>
    <col min="4071" max="4071" width="19.33203125" style="69" customWidth="1"/>
    <col min="4072" max="4072" width="9.6640625" style="69" customWidth="1"/>
    <col min="4073" max="4073" width="9.44140625" style="69" customWidth="1"/>
    <col min="4074" max="4074" width="8.6640625" style="69" customWidth="1"/>
    <col min="4075" max="4076" width="9.44140625" style="69" customWidth="1"/>
    <col min="4077" max="4077" width="7.6640625" style="69" customWidth="1"/>
    <col min="4078" max="4078" width="8.88671875" style="69" customWidth="1"/>
    <col min="4079" max="4079" width="8.6640625" style="69" customWidth="1"/>
    <col min="4080" max="4080" width="7.6640625" style="69" customWidth="1"/>
    <col min="4081" max="4082" width="8.109375" style="69" customWidth="1"/>
    <col min="4083" max="4083" width="6.44140625" style="69" customWidth="1"/>
    <col min="4084" max="4085" width="7.44140625" style="69" customWidth="1"/>
    <col min="4086" max="4086" width="6.33203125" style="69" customWidth="1"/>
    <col min="4087" max="4087" width="7.6640625" style="69" customWidth="1"/>
    <col min="4088" max="4088" width="7.33203125" style="69" customWidth="1"/>
    <col min="4089" max="4089" width="7.5546875" style="69" customWidth="1"/>
    <col min="4090" max="4090" width="8.33203125" style="69" customWidth="1"/>
    <col min="4091" max="4091" width="8.44140625" style="69" customWidth="1"/>
    <col min="4092" max="4092" width="7.33203125" style="69" customWidth="1"/>
    <col min="4093" max="4094" width="9.109375" style="69" customWidth="1"/>
    <col min="4095" max="4095" width="8" style="69" customWidth="1"/>
    <col min="4096" max="4097" width="9.109375" style="69" customWidth="1"/>
    <col min="4098" max="4098" width="8" style="69" customWidth="1"/>
    <col min="4099" max="4099" width="9" style="69" customWidth="1"/>
    <col min="4100" max="4100" width="9.33203125" style="69" customWidth="1"/>
    <col min="4101" max="4101" width="6.88671875" style="69" customWidth="1"/>
    <col min="4102" max="4326" width="8.88671875" style="69"/>
    <col min="4327" max="4327" width="19.33203125" style="69" customWidth="1"/>
    <col min="4328" max="4328" width="9.6640625" style="69" customWidth="1"/>
    <col min="4329" max="4329" width="9.44140625" style="69" customWidth="1"/>
    <col min="4330" max="4330" width="8.6640625" style="69" customWidth="1"/>
    <col min="4331" max="4332" width="9.44140625" style="69" customWidth="1"/>
    <col min="4333" max="4333" width="7.6640625" style="69" customWidth="1"/>
    <col min="4334" max="4334" width="8.88671875" style="69" customWidth="1"/>
    <col min="4335" max="4335" width="8.6640625" style="69" customWidth="1"/>
    <col min="4336" max="4336" width="7.6640625" style="69" customWidth="1"/>
    <col min="4337" max="4338" width="8.109375" style="69" customWidth="1"/>
    <col min="4339" max="4339" width="6.44140625" style="69" customWidth="1"/>
    <col min="4340" max="4341" width="7.44140625" style="69" customWidth="1"/>
    <col min="4342" max="4342" width="6.33203125" style="69" customWidth="1"/>
    <col min="4343" max="4343" width="7.6640625" style="69" customWidth="1"/>
    <col min="4344" max="4344" width="7.33203125" style="69" customWidth="1"/>
    <col min="4345" max="4345" width="7.5546875" style="69" customWidth="1"/>
    <col min="4346" max="4346" width="8.33203125" style="69" customWidth="1"/>
    <col min="4347" max="4347" width="8.44140625" style="69" customWidth="1"/>
    <col min="4348" max="4348" width="7.33203125" style="69" customWidth="1"/>
    <col min="4349" max="4350" width="9.109375" style="69" customWidth="1"/>
    <col min="4351" max="4351" width="8" style="69" customWidth="1"/>
    <col min="4352" max="4353" width="9.109375" style="69" customWidth="1"/>
    <col min="4354" max="4354" width="8" style="69" customWidth="1"/>
    <col min="4355" max="4355" width="9" style="69" customWidth="1"/>
    <col min="4356" max="4356" width="9.33203125" style="69" customWidth="1"/>
    <col min="4357" max="4357" width="6.88671875" style="69" customWidth="1"/>
    <col min="4358" max="4582" width="8.88671875" style="69"/>
    <col min="4583" max="4583" width="19.33203125" style="69" customWidth="1"/>
    <col min="4584" max="4584" width="9.6640625" style="69" customWidth="1"/>
    <col min="4585" max="4585" width="9.44140625" style="69" customWidth="1"/>
    <col min="4586" max="4586" width="8.6640625" style="69" customWidth="1"/>
    <col min="4587" max="4588" width="9.44140625" style="69" customWidth="1"/>
    <col min="4589" max="4589" width="7.6640625" style="69" customWidth="1"/>
    <col min="4590" max="4590" width="8.88671875" style="69" customWidth="1"/>
    <col min="4591" max="4591" width="8.6640625" style="69" customWidth="1"/>
    <col min="4592" max="4592" width="7.6640625" style="69" customWidth="1"/>
    <col min="4593" max="4594" width="8.109375" style="69" customWidth="1"/>
    <col min="4595" max="4595" width="6.44140625" style="69" customWidth="1"/>
    <col min="4596" max="4597" width="7.44140625" style="69" customWidth="1"/>
    <col min="4598" max="4598" width="6.33203125" style="69" customWidth="1"/>
    <col min="4599" max="4599" width="7.6640625" style="69" customWidth="1"/>
    <col min="4600" max="4600" width="7.33203125" style="69" customWidth="1"/>
    <col min="4601" max="4601" width="7.5546875" style="69" customWidth="1"/>
    <col min="4602" max="4602" width="8.33203125" style="69" customWidth="1"/>
    <col min="4603" max="4603" width="8.44140625" style="69" customWidth="1"/>
    <col min="4604" max="4604" width="7.33203125" style="69" customWidth="1"/>
    <col min="4605" max="4606" width="9.109375" style="69" customWidth="1"/>
    <col min="4607" max="4607" width="8" style="69" customWidth="1"/>
    <col min="4608" max="4609" width="9.109375" style="69" customWidth="1"/>
    <col min="4610" max="4610" width="8" style="69" customWidth="1"/>
    <col min="4611" max="4611" width="9" style="69" customWidth="1"/>
    <col min="4612" max="4612" width="9.33203125" style="69" customWidth="1"/>
    <col min="4613" max="4613" width="6.88671875" style="69" customWidth="1"/>
    <col min="4614" max="4838" width="8.88671875" style="69"/>
    <col min="4839" max="4839" width="19.33203125" style="69" customWidth="1"/>
    <col min="4840" max="4840" width="9.6640625" style="69" customWidth="1"/>
    <col min="4841" max="4841" width="9.44140625" style="69" customWidth="1"/>
    <col min="4842" max="4842" width="8.6640625" style="69" customWidth="1"/>
    <col min="4843" max="4844" width="9.44140625" style="69" customWidth="1"/>
    <col min="4845" max="4845" width="7.6640625" style="69" customWidth="1"/>
    <col min="4846" max="4846" width="8.88671875" style="69" customWidth="1"/>
    <col min="4847" max="4847" width="8.6640625" style="69" customWidth="1"/>
    <col min="4848" max="4848" width="7.6640625" style="69" customWidth="1"/>
    <col min="4849" max="4850" width="8.109375" style="69" customWidth="1"/>
    <col min="4851" max="4851" width="6.44140625" style="69" customWidth="1"/>
    <col min="4852" max="4853" width="7.44140625" style="69" customWidth="1"/>
    <col min="4854" max="4854" width="6.33203125" style="69" customWidth="1"/>
    <col min="4855" max="4855" width="7.6640625" style="69" customWidth="1"/>
    <col min="4856" max="4856" width="7.33203125" style="69" customWidth="1"/>
    <col min="4857" max="4857" width="7.5546875" style="69" customWidth="1"/>
    <col min="4858" max="4858" width="8.33203125" style="69" customWidth="1"/>
    <col min="4859" max="4859" width="8.44140625" style="69" customWidth="1"/>
    <col min="4860" max="4860" width="7.33203125" style="69" customWidth="1"/>
    <col min="4861" max="4862" width="9.109375" style="69" customWidth="1"/>
    <col min="4863" max="4863" width="8" style="69" customWidth="1"/>
    <col min="4864" max="4865" width="9.109375" style="69" customWidth="1"/>
    <col min="4866" max="4866" width="8" style="69" customWidth="1"/>
    <col min="4867" max="4867" width="9" style="69" customWidth="1"/>
    <col min="4868" max="4868" width="9.33203125" style="69" customWidth="1"/>
    <col min="4869" max="4869" width="6.88671875" style="69" customWidth="1"/>
    <col min="4870" max="5094" width="8.88671875" style="69"/>
    <col min="5095" max="5095" width="19.33203125" style="69" customWidth="1"/>
    <col min="5096" max="5096" width="9.6640625" style="69" customWidth="1"/>
    <col min="5097" max="5097" width="9.44140625" style="69" customWidth="1"/>
    <col min="5098" max="5098" width="8.6640625" style="69" customWidth="1"/>
    <col min="5099" max="5100" width="9.44140625" style="69" customWidth="1"/>
    <col min="5101" max="5101" width="7.6640625" style="69" customWidth="1"/>
    <col min="5102" max="5102" width="8.88671875" style="69" customWidth="1"/>
    <col min="5103" max="5103" width="8.6640625" style="69" customWidth="1"/>
    <col min="5104" max="5104" width="7.6640625" style="69" customWidth="1"/>
    <col min="5105" max="5106" width="8.109375" style="69" customWidth="1"/>
    <col min="5107" max="5107" width="6.44140625" style="69" customWidth="1"/>
    <col min="5108" max="5109" width="7.44140625" style="69" customWidth="1"/>
    <col min="5110" max="5110" width="6.33203125" style="69" customWidth="1"/>
    <col min="5111" max="5111" width="7.6640625" style="69" customWidth="1"/>
    <col min="5112" max="5112" width="7.33203125" style="69" customWidth="1"/>
    <col min="5113" max="5113" width="7.5546875" style="69" customWidth="1"/>
    <col min="5114" max="5114" width="8.33203125" style="69" customWidth="1"/>
    <col min="5115" max="5115" width="8.44140625" style="69" customWidth="1"/>
    <col min="5116" max="5116" width="7.33203125" style="69" customWidth="1"/>
    <col min="5117" max="5118" width="9.109375" style="69" customWidth="1"/>
    <col min="5119" max="5119" width="8" style="69" customWidth="1"/>
    <col min="5120" max="5121" width="9.109375" style="69" customWidth="1"/>
    <col min="5122" max="5122" width="8" style="69" customWidth="1"/>
    <col min="5123" max="5123" width="9" style="69" customWidth="1"/>
    <col min="5124" max="5124" width="9.33203125" style="69" customWidth="1"/>
    <col min="5125" max="5125" width="6.88671875" style="69" customWidth="1"/>
    <col min="5126" max="5350" width="8.88671875" style="69"/>
    <col min="5351" max="5351" width="19.33203125" style="69" customWidth="1"/>
    <col min="5352" max="5352" width="9.6640625" style="69" customWidth="1"/>
    <col min="5353" max="5353" width="9.44140625" style="69" customWidth="1"/>
    <col min="5354" max="5354" width="8.6640625" style="69" customWidth="1"/>
    <col min="5355" max="5356" width="9.44140625" style="69" customWidth="1"/>
    <col min="5357" max="5357" width="7.6640625" style="69" customWidth="1"/>
    <col min="5358" max="5358" width="8.88671875" style="69" customWidth="1"/>
    <col min="5359" max="5359" width="8.6640625" style="69" customWidth="1"/>
    <col min="5360" max="5360" width="7.6640625" style="69" customWidth="1"/>
    <col min="5361" max="5362" width="8.109375" style="69" customWidth="1"/>
    <col min="5363" max="5363" width="6.44140625" style="69" customWidth="1"/>
    <col min="5364" max="5365" width="7.44140625" style="69" customWidth="1"/>
    <col min="5366" max="5366" width="6.33203125" style="69" customWidth="1"/>
    <col min="5367" max="5367" width="7.6640625" style="69" customWidth="1"/>
    <col min="5368" max="5368" width="7.33203125" style="69" customWidth="1"/>
    <col min="5369" max="5369" width="7.5546875" style="69" customWidth="1"/>
    <col min="5370" max="5370" width="8.33203125" style="69" customWidth="1"/>
    <col min="5371" max="5371" width="8.44140625" style="69" customWidth="1"/>
    <col min="5372" max="5372" width="7.33203125" style="69" customWidth="1"/>
    <col min="5373" max="5374" width="9.109375" style="69" customWidth="1"/>
    <col min="5375" max="5375" width="8" style="69" customWidth="1"/>
    <col min="5376" max="5377" width="9.109375" style="69" customWidth="1"/>
    <col min="5378" max="5378" width="8" style="69" customWidth="1"/>
    <col min="5379" max="5379" width="9" style="69" customWidth="1"/>
    <col min="5380" max="5380" width="9.33203125" style="69" customWidth="1"/>
    <col min="5381" max="5381" width="6.88671875" style="69" customWidth="1"/>
    <col min="5382" max="5606" width="8.88671875" style="69"/>
    <col min="5607" max="5607" width="19.33203125" style="69" customWidth="1"/>
    <col min="5608" max="5608" width="9.6640625" style="69" customWidth="1"/>
    <col min="5609" max="5609" width="9.44140625" style="69" customWidth="1"/>
    <col min="5610" max="5610" width="8.6640625" style="69" customWidth="1"/>
    <col min="5611" max="5612" width="9.44140625" style="69" customWidth="1"/>
    <col min="5613" max="5613" width="7.6640625" style="69" customWidth="1"/>
    <col min="5614" max="5614" width="8.88671875" style="69" customWidth="1"/>
    <col min="5615" max="5615" width="8.6640625" style="69" customWidth="1"/>
    <col min="5616" max="5616" width="7.6640625" style="69" customWidth="1"/>
    <col min="5617" max="5618" width="8.109375" style="69" customWidth="1"/>
    <col min="5619" max="5619" width="6.44140625" style="69" customWidth="1"/>
    <col min="5620" max="5621" width="7.44140625" style="69" customWidth="1"/>
    <col min="5622" max="5622" width="6.33203125" style="69" customWidth="1"/>
    <col min="5623" max="5623" width="7.6640625" style="69" customWidth="1"/>
    <col min="5624" max="5624" width="7.33203125" style="69" customWidth="1"/>
    <col min="5625" max="5625" width="7.5546875" style="69" customWidth="1"/>
    <col min="5626" max="5626" width="8.33203125" style="69" customWidth="1"/>
    <col min="5627" max="5627" width="8.44140625" style="69" customWidth="1"/>
    <col min="5628" max="5628" width="7.33203125" style="69" customWidth="1"/>
    <col min="5629" max="5630" width="9.109375" style="69" customWidth="1"/>
    <col min="5631" max="5631" width="8" style="69" customWidth="1"/>
    <col min="5632" max="5633" width="9.109375" style="69" customWidth="1"/>
    <col min="5634" max="5634" width="8" style="69" customWidth="1"/>
    <col min="5635" max="5635" width="9" style="69" customWidth="1"/>
    <col min="5636" max="5636" width="9.33203125" style="69" customWidth="1"/>
    <col min="5637" max="5637" width="6.88671875" style="69" customWidth="1"/>
    <col min="5638" max="5862" width="8.88671875" style="69"/>
    <col min="5863" max="5863" width="19.33203125" style="69" customWidth="1"/>
    <col min="5864" max="5864" width="9.6640625" style="69" customWidth="1"/>
    <col min="5865" max="5865" width="9.44140625" style="69" customWidth="1"/>
    <col min="5866" max="5866" width="8.6640625" style="69" customWidth="1"/>
    <col min="5867" max="5868" width="9.44140625" style="69" customWidth="1"/>
    <col min="5869" max="5869" width="7.6640625" style="69" customWidth="1"/>
    <col min="5870" max="5870" width="8.88671875" style="69" customWidth="1"/>
    <col min="5871" max="5871" width="8.6640625" style="69" customWidth="1"/>
    <col min="5872" max="5872" width="7.6640625" style="69" customWidth="1"/>
    <col min="5873" max="5874" width="8.109375" style="69" customWidth="1"/>
    <col min="5875" max="5875" width="6.44140625" style="69" customWidth="1"/>
    <col min="5876" max="5877" width="7.44140625" style="69" customWidth="1"/>
    <col min="5878" max="5878" width="6.33203125" style="69" customWidth="1"/>
    <col min="5879" max="5879" width="7.6640625" style="69" customWidth="1"/>
    <col min="5880" max="5880" width="7.33203125" style="69" customWidth="1"/>
    <col min="5881" max="5881" width="7.5546875" style="69" customWidth="1"/>
    <col min="5882" max="5882" width="8.33203125" style="69" customWidth="1"/>
    <col min="5883" max="5883" width="8.44140625" style="69" customWidth="1"/>
    <col min="5884" max="5884" width="7.33203125" style="69" customWidth="1"/>
    <col min="5885" max="5886" width="9.109375" style="69" customWidth="1"/>
    <col min="5887" max="5887" width="8" style="69" customWidth="1"/>
    <col min="5888" max="5889" width="9.109375" style="69" customWidth="1"/>
    <col min="5890" max="5890" width="8" style="69" customWidth="1"/>
    <col min="5891" max="5891" width="9" style="69" customWidth="1"/>
    <col min="5892" max="5892" width="9.33203125" style="69" customWidth="1"/>
    <col min="5893" max="5893" width="6.88671875" style="69" customWidth="1"/>
    <col min="5894" max="6118" width="8.88671875" style="69"/>
    <col min="6119" max="6119" width="19.33203125" style="69" customWidth="1"/>
    <col min="6120" max="6120" width="9.6640625" style="69" customWidth="1"/>
    <col min="6121" max="6121" width="9.44140625" style="69" customWidth="1"/>
    <col min="6122" max="6122" width="8.6640625" style="69" customWidth="1"/>
    <col min="6123" max="6124" width="9.44140625" style="69" customWidth="1"/>
    <col min="6125" max="6125" width="7.6640625" style="69" customWidth="1"/>
    <col min="6126" max="6126" width="8.88671875" style="69" customWidth="1"/>
    <col min="6127" max="6127" width="8.6640625" style="69" customWidth="1"/>
    <col min="6128" max="6128" width="7.6640625" style="69" customWidth="1"/>
    <col min="6129" max="6130" width="8.109375" style="69" customWidth="1"/>
    <col min="6131" max="6131" width="6.44140625" style="69" customWidth="1"/>
    <col min="6132" max="6133" width="7.44140625" style="69" customWidth="1"/>
    <col min="6134" max="6134" width="6.33203125" style="69" customWidth="1"/>
    <col min="6135" max="6135" width="7.6640625" style="69" customWidth="1"/>
    <col min="6136" max="6136" width="7.33203125" style="69" customWidth="1"/>
    <col min="6137" max="6137" width="7.5546875" style="69" customWidth="1"/>
    <col min="6138" max="6138" width="8.33203125" style="69" customWidth="1"/>
    <col min="6139" max="6139" width="8.44140625" style="69" customWidth="1"/>
    <col min="6140" max="6140" width="7.33203125" style="69" customWidth="1"/>
    <col min="6141" max="6142" width="9.109375" style="69" customWidth="1"/>
    <col min="6143" max="6143" width="8" style="69" customWidth="1"/>
    <col min="6144" max="6145" width="9.109375" style="69" customWidth="1"/>
    <col min="6146" max="6146" width="8" style="69" customWidth="1"/>
    <col min="6147" max="6147" width="9" style="69" customWidth="1"/>
    <col min="6148" max="6148" width="9.33203125" style="69" customWidth="1"/>
    <col min="6149" max="6149" width="6.88671875" style="69" customWidth="1"/>
    <col min="6150" max="6374" width="8.88671875" style="69"/>
    <col min="6375" max="6375" width="19.33203125" style="69" customWidth="1"/>
    <col min="6376" max="6376" width="9.6640625" style="69" customWidth="1"/>
    <col min="6377" max="6377" width="9.44140625" style="69" customWidth="1"/>
    <col min="6378" max="6378" width="8.6640625" style="69" customWidth="1"/>
    <col min="6379" max="6380" width="9.44140625" style="69" customWidth="1"/>
    <col min="6381" max="6381" width="7.6640625" style="69" customWidth="1"/>
    <col min="6382" max="6382" width="8.88671875" style="69" customWidth="1"/>
    <col min="6383" max="6383" width="8.6640625" style="69" customWidth="1"/>
    <col min="6384" max="6384" width="7.6640625" style="69" customWidth="1"/>
    <col min="6385" max="6386" width="8.109375" style="69" customWidth="1"/>
    <col min="6387" max="6387" width="6.44140625" style="69" customWidth="1"/>
    <col min="6388" max="6389" width="7.44140625" style="69" customWidth="1"/>
    <col min="6390" max="6390" width="6.33203125" style="69" customWidth="1"/>
    <col min="6391" max="6391" width="7.6640625" style="69" customWidth="1"/>
    <col min="6392" max="6392" width="7.33203125" style="69" customWidth="1"/>
    <col min="6393" max="6393" width="7.5546875" style="69" customWidth="1"/>
    <col min="6394" max="6394" width="8.33203125" style="69" customWidth="1"/>
    <col min="6395" max="6395" width="8.44140625" style="69" customWidth="1"/>
    <col min="6396" max="6396" width="7.33203125" style="69" customWidth="1"/>
    <col min="6397" max="6398" width="9.109375" style="69" customWidth="1"/>
    <col min="6399" max="6399" width="8" style="69" customWidth="1"/>
    <col min="6400" max="6401" width="9.109375" style="69" customWidth="1"/>
    <col min="6402" max="6402" width="8" style="69" customWidth="1"/>
    <col min="6403" max="6403" width="9" style="69" customWidth="1"/>
    <col min="6404" max="6404" width="9.33203125" style="69" customWidth="1"/>
    <col min="6405" max="6405" width="6.88671875" style="69" customWidth="1"/>
    <col min="6406" max="6630" width="8.88671875" style="69"/>
    <col min="6631" max="6631" width="19.33203125" style="69" customWidth="1"/>
    <col min="6632" max="6632" width="9.6640625" style="69" customWidth="1"/>
    <col min="6633" max="6633" width="9.44140625" style="69" customWidth="1"/>
    <col min="6634" max="6634" width="8.6640625" style="69" customWidth="1"/>
    <col min="6635" max="6636" width="9.44140625" style="69" customWidth="1"/>
    <col min="6637" max="6637" width="7.6640625" style="69" customWidth="1"/>
    <col min="6638" max="6638" width="8.88671875" style="69" customWidth="1"/>
    <col min="6639" max="6639" width="8.6640625" style="69" customWidth="1"/>
    <col min="6640" max="6640" width="7.6640625" style="69" customWidth="1"/>
    <col min="6641" max="6642" width="8.109375" style="69" customWidth="1"/>
    <col min="6643" max="6643" width="6.44140625" style="69" customWidth="1"/>
    <col min="6644" max="6645" width="7.44140625" style="69" customWidth="1"/>
    <col min="6646" max="6646" width="6.33203125" style="69" customWidth="1"/>
    <col min="6647" max="6647" width="7.6640625" style="69" customWidth="1"/>
    <col min="6648" max="6648" width="7.33203125" style="69" customWidth="1"/>
    <col min="6649" max="6649" width="7.5546875" style="69" customWidth="1"/>
    <col min="6650" max="6650" width="8.33203125" style="69" customWidth="1"/>
    <col min="6651" max="6651" width="8.44140625" style="69" customWidth="1"/>
    <col min="6652" max="6652" width="7.33203125" style="69" customWidth="1"/>
    <col min="6653" max="6654" width="9.109375" style="69" customWidth="1"/>
    <col min="6655" max="6655" width="8" style="69" customWidth="1"/>
    <col min="6656" max="6657" width="9.109375" style="69" customWidth="1"/>
    <col min="6658" max="6658" width="8" style="69" customWidth="1"/>
    <col min="6659" max="6659" width="9" style="69" customWidth="1"/>
    <col min="6660" max="6660" width="9.33203125" style="69" customWidth="1"/>
    <col min="6661" max="6661" width="6.88671875" style="69" customWidth="1"/>
    <col min="6662" max="6886" width="8.88671875" style="69"/>
    <col min="6887" max="6887" width="19.33203125" style="69" customWidth="1"/>
    <col min="6888" max="6888" width="9.6640625" style="69" customWidth="1"/>
    <col min="6889" max="6889" width="9.44140625" style="69" customWidth="1"/>
    <col min="6890" max="6890" width="8.6640625" style="69" customWidth="1"/>
    <col min="6891" max="6892" width="9.44140625" style="69" customWidth="1"/>
    <col min="6893" max="6893" width="7.6640625" style="69" customWidth="1"/>
    <col min="6894" max="6894" width="8.88671875" style="69" customWidth="1"/>
    <col min="6895" max="6895" width="8.6640625" style="69" customWidth="1"/>
    <col min="6896" max="6896" width="7.6640625" style="69" customWidth="1"/>
    <col min="6897" max="6898" width="8.109375" style="69" customWidth="1"/>
    <col min="6899" max="6899" width="6.44140625" style="69" customWidth="1"/>
    <col min="6900" max="6901" width="7.44140625" style="69" customWidth="1"/>
    <col min="6902" max="6902" width="6.33203125" style="69" customWidth="1"/>
    <col min="6903" max="6903" width="7.6640625" style="69" customWidth="1"/>
    <col min="6904" max="6904" width="7.33203125" style="69" customWidth="1"/>
    <col min="6905" max="6905" width="7.5546875" style="69" customWidth="1"/>
    <col min="6906" max="6906" width="8.33203125" style="69" customWidth="1"/>
    <col min="6907" max="6907" width="8.44140625" style="69" customWidth="1"/>
    <col min="6908" max="6908" width="7.33203125" style="69" customWidth="1"/>
    <col min="6909" max="6910" width="9.109375" style="69" customWidth="1"/>
    <col min="6911" max="6911" width="8" style="69" customWidth="1"/>
    <col min="6912" max="6913" width="9.109375" style="69" customWidth="1"/>
    <col min="6914" max="6914" width="8" style="69" customWidth="1"/>
    <col min="6915" max="6915" width="9" style="69" customWidth="1"/>
    <col min="6916" max="6916" width="9.33203125" style="69" customWidth="1"/>
    <col min="6917" max="6917" width="6.88671875" style="69" customWidth="1"/>
    <col min="6918" max="7142" width="8.88671875" style="69"/>
    <col min="7143" max="7143" width="19.33203125" style="69" customWidth="1"/>
    <col min="7144" max="7144" width="9.6640625" style="69" customWidth="1"/>
    <col min="7145" max="7145" width="9.44140625" style="69" customWidth="1"/>
    <col min="7146" max="7146" width="8.6640625" style="69" customWidth="1"/>
    <col min="7147" max="7148" width="9.44140625" style="69" customWidth="1"/>
    <col min="7149" max="7149" width="7.6640625" style="69" customWidth="1"/>
    <col min="7150" max="7150" width="8.88671875" style="69" customWidth="1"/>
    <col min="7151" max="7151" width="8.6640625" style="69" customWidth="1"/>
    <col min="7152" max="7152" width="7.6640625" style="69" customWidth="1"/>
    <col min="7153" max="7154" width="8.109375" style="69" customWidth="1"/>
    <col min="7155" max="7155" width="6.44140625" style="69" customWidth="1"/>
    <col min="7156" max="7157" width="7.44140625" style="69" customWidth="1"/>
    <col min="7158" max="7158" width="6.33203125" style="69" customWidth="1"/>
    <col min="7159" max="7159" width="7.6640625" style="69" customWidth="1"/>
    <col min="7160" max="7160" width="7.33203125" style="69" customWidth="1"/>
    <col min="7161" max="7161" width="7.5546875" style="69" customWidth="1"/>
    <col min="7162" max="7162" width="8.33203125" style="69" customWidth="1"/>
    <col min="7163" max="7163" width="8.44140625" style="69" customWidth="1"/>
    <col min="7164" max="7164" width="7.33203125" style="69" customWidth="1"/>
    <col min="7165" max="7166" width="9.109375" style="69" customWidth="1"/>
    <col min="7167" max="7167" width="8" style="69" customWidth="1"/>
    <col min="7168" max="7169" width="9.109375" style="69" customWidth="1"/>
    <col min="7170" max="7170" width="8" style="69" customWidth="1"/>
    <col min="7171" max="7171" width="9" style="69" customWidth="1"/>
    <col min="7172" max="7172" width="9.33203125" style="69" customWidth="1"/>
    <col min="7173" max="7173" width="6.88671875" style="69" customWidth="1"/>
    <col min="7174" max="7398" width="8.88671875" style="69"/>
    <col min="7399" max="7399" width="19.33203125" style="69" customWidth="1"/>
    <col min="7400" max="7400" width="9.6640625" style="69" customWidth="1"/>
    <col min="7401" max="7401" width="9.44140625" style="69" customWidth="1"/>
    <col min="7402" max="7402" width="8.6640625" style="69" customWidth="1"/>
    <col min="7403" max="7404" width="9.44140625" style="69" customWidth="1"/>
    <col min="7405" max="7405" width="7.6640625" style="69" customWidth="1"/>
    <col min="7406" max="7406" width="8.88671875" style="69" customWidth="1"/>
    <col min="7407" max="7407" width="8.6640625" style="69" customWidth="1"/>
    <col min="7408" max="7408" width="7.6640625" style="69" customWidth="1"/>
    <col min="7409" max="7410" width="8.109375" style="69" customWidth="1"/>
    <col min="7411" max="7411" width="6.44140625" style="69" customWidth="1"/>
    <col min="7412" max="7413" width="7.44140625" style="69" customWidth="1"/>
    <col min="7414" max="7414" width="6.33203125" style="69" customWidth="1"/>
    <col min="7415" max="7415" width="7.6640625" style="69" customWidth="1"/>
    <col min="7416" max="7416" width="7.33203125" style="69" customWidth="1"/>
    <col min="7417" max="7417" width="7.5546875" style="69" customWidth="1"/>
    <col min="7418" max="7418" width="8.33203125" style="69" customWidth="1"/>
    <col min="7419" max="7419" width="8.44140625" style="69" customWidth="1"/>
    <col min="7420" max="7420" width="7.33203125" style="69" customWidth="1"/>
    <col min="7421" max="7422" width="9.109375" style="69" customWidth="1"/>
    <col min="7423" max="7423" width="8" style="69" customWidth="1"/>
    <col min="7424" max="7425" width="9.109375" style="69" customWidth="1"/>
    <col min="7426" max="7426" width="8" style="69" customWidth="1"/>
    <col min="7427" max="7427" width="9" style="69" customWidth="1"/>
    <col min="7428" max="7428" width="9.33203125" style="69" customWidth="1"/>
    <col min="7429" max="7429" width="6.88671875" style="69" customWidth="1"/>
    <col min="7430" max="7654" width="8.88671875" style="69"/>
    <col min="7655" max="7655" width="19.33203125" style="69" customWidth="1"/>
    <col min="7656" max="7656" width="9.6640625" style="69" customWidth="1"/>
    <col min="7657" max="7657" width="9.44140625" style="69" customWidth="1"/>
    <col min="7658" max="7658" width="8.6640625" style="69" customWidth="1"/>
    <col min="7659" max="7660" width="9.44140625" style="69" customWidth="1"/>
    <col min="7661" max="7661" width="7.6640625" style="69" customWidth="1"/>
    <col min="7662" max="7662" width="8.88671875" style="69" customWidth="1"/>
    <col min="7663" max="7663" width="8.6640625" style="69" customWidth="1"/>
    <col min="7664" max="7664" width="7.6640625" style="69" customWidth="1"/>
    <col min="7665" max="7666" width="8.109375" style="69" customWidth="1"/>
    <col min="7667" max="7667" width="6.44140625" style="69" customWidth="1"/>
    <col min="7668" max="7669" width="7.44140625" style="69" customWidth="1"/>
    <col min="7670" max="7670" width="6.33203125" style="69" customWidth="1"/>
    <col min="7671" max="7671" width="7.6640625" style="69" customWidth="1"/>
    <col min="7672" max="7672" width="7.33203125" style="69" customWidth="1"/>
    <col min="7673" max="7673" width="7.5546875" style="69" customWidth="1"/>
    <col min="7674" max="7674" width="8.33203125" style="69" customWidth="1"/>
    <col min="7675" max="7675" width="8.44140625" style="69" customWidth="1"/>
    <col min="7676" max="7676" width="7.33203125" style="69" customWidth="1"/>
    <col min="7677" max="7678" width="9.109375" style="69" customWidth="1"/>
    <col min="7679" max="7679" width="8" style="69" customWidth="1"/>
    <col min="7680" max="7681" width="9.109375" style="69" customWidth="1"/>
    <col min="7682" max="7682" width="8" style="69" customWidth="1"/>
    <col min="7683" max="7683" width="9" style="69" customWidth="1"/>
    <col min="7684" max="7684" width="9.33203125" style="69" customWidth="1"/>
    <col min="7685" max="7685" width="6.88671875" style="69" customWidth="1"/>
    <col min="7686" max="7910" width="8.88671875" style="69"/>
    <col min="7911" max="7911" width="19.33203125" style="69" customWidth="1"/>
    <col min="7912" max="7912" width="9.6640625" style="69" customWidth="1"/>
    <col min="7913" max="7913" width="9.44140625" style="69" customWidth="1"/>
    <col min="7914" max="7914" width="8.6640625" style="69" customWidth="1"/>
    <col min="7915" max="7916" width="9.44140625" style="69" customWidth="1"/>
    <col min="7917" max="7917" width="7.6640625" style="69" customWidth="1"/>
    <col min="7918" max="7918" width="8.88671875" style="69" customWidth="1"/>
    <col min="7919" max="7919" width="8.6640625" style="69" customWidth="1"/>
    <col min="7920" max="7920" width="7.6640625" style="69" customWidth="1"/>
    <col min="7921" max="7922" width="8.109375" style="69" customWidth="1"/>
    <col min="7923" max="7923" width="6.44140625" style="69" customWidth="1"/>
    <col min="7924" max="7925" width="7.44140625" style="69" customWidth="1"/>
    <col min="7926" max="7926" width="6.33203125" style="69" customWidth="1"/>
    <col min="7927" max="7927" width="7.6640625" style="69" customWidth="1"/>
    <col min="7928" max="7928" width="7.33203125" style="69" customWidth="1"/>
    <col min="7929" max="7929" width="7.5546875" style="69" customWidth="1"/>
    <col min="7930" max="7930" width="8.33203125" style="69" customWidth="1"/>
    <col min="7931" max="7931" width="8.44140625" style="69" customWidth="1"/>
    <col min="7932" max="7932" width="7.33203125" style="69" customWidth="1"/>
    <col min="7933" max="7934" width="9.109375" style="69" customWidth="1"/>
    <col min="7935" max="7935" width="8" style="69" customWidth="1"/>
    <col min="7936" max="7937" width="9.109375" style="69" customWidth="1"/>
    <col min="7938" max="7938" width="8" style="69" customWidth="1"/>
    <col min="7939" max="7939" width="9" style="69" customWidth="1"/>
    <col min="7940" max="7940" width="9.33203125" style="69" customWidth="1"/>
    <col min="7941" max="7941" width="6.88671875" style="69" customWidth="1"/>
    <col min="7942" max="8166" width="8.88671875" style="69"/>
    <col min="8167" max="8167" width="19.33203125" style="69" customWidth="1"/>
    <col min="8168" max="8168" width="9.6640625" style="69" customWidth="1"/>
    <col min="8169" max="8169" width="9.44140625" style="69" customWidth="1"/>
    <col min="8170" max="8170" width="8.6640625" style="69" customWidth="1"/>
    <col min="8171" max="8172" width="9.44140625" style="69" customWidth="1"/>
    <col min="8173" max="8173" width="7.6640625" style="69" customWidth="1"/>
    <col min="8174" max="8174" width="8.88671875" style="69" customWidth="1"/>
    <col min="8175" max="8175" width="8.6640625" style="69" customWidth="1"/>
    <col min="8176" max="8176" width="7.6640625" style="69" customWidth="1"/>
    <col min="8177" max="8178" width="8.109375" style="69" customWidth="1"/>
    <col min="8179" max="8179" width="6.44140625" style="69" customWidth="1"/>
    <col min="8180" max="8181" width="7.44140625" style="69" customWidth="1"/>
    <col min="8182" max="8182" width="6.33203125" style="69" customWidth="1"/>
    <col min="8183" max="8183" width="7.6640625" style="69" customWidth="1"/>
    <col min="8184" max="8184" width="7.33203125" style="69" customWidth="1"/>
    <col min="8185" max="8185" width="7.5546875" style="69" customWidth="1"/>
    <col min="8186" max="8186" width="8.33203125" style="69" customWidth="1"/>
    <col min="8187" max="8187" width="8.44140625" style="69" customWidth="1"/>
    <col min="8188" max="8188" width="7.33203125" style="69" customWidth="1"/>
    <col min="8189" max="8190" width="9.109375" style="69" customWidth="1"/>
    <col min="8191" max="8191" width="8" style="69" customWidth="1"/>
    <col min="8192" max="8193" width="9.109375" style="69" customWidth="1"/>
    <col min="8194" max="8194" width="8" style="69" customWidth="1"/>
    <col min="8195" max="8195" width="9" style="69" customWidth="1"/>
    <col min="8196" max="8196" width="9.33203125" style="69" customWidth="1"/>
    <col min="8197" max="8197" width="6.88671875" style="69" customWidth="1"/>
    <col min="8198" max="8422" width="8.88671875" style="69"/>
    <col min="8423" max="8423" width="19.33203125" style="69" customWidth="1"/>
    <col min="8424" max="8424" width="9.6640625" style="69" customWidth="1"/>
    <col min="8425" max="8425" width="9.44140625" style="69" customWidth="1"/>
    <col min="8426" max="8426" width="8.6640625" style="69" customWidth="1"/>
    <col min="8427" max="8428" width="9.44140625" style="69" customWidth="1"/>
    <col min="8429" max="8429" width="7.6640625" style="69" customWidth="1"/>
    <col min="8430" max="8430" width="8.88671875" style="69" customWidth="1"/>
    <col min="8431" max="8431" width="8.6640625" style="69" customWidth="1"/>
    <col min="8432" max="8432" width="7.6640625" style="69" customWidth="1"/>
    <col min="8433" max="8434" width="8.109375" style="69" customWidth="1"/>
    <col min="8435" max="8435" width="6.44140625" style="69" customWidth="1"/>
    <col min="8436" max="8437" width="7.44140625" style="69" customWidth="1"/>
    <col min="8438" max="8438" width="6.33203125" style="69" customWidth="1"/>
    <col min="8439" max="8439" width="7.6640625" style="69" customWidth="1"/>
    <col min="8440" max="8440" width="7.33203125" style="69" customWidth="1"/>
    <col min="8441" max="8441" width="7.5546875" style="69" customWidth="1"/>
    <col min="8442" max="8442" width="8.33203125" style="69" customWidth="1"/>
    <col min="8443" max="8443" width="8.44140625" style="69" customWidth="1"/>
    <col min="8444" max="8444" width="7.33203125" style="69" customWidth="1"/>
    <col min="8445" max="8446" width="9.109375" style="69" customWidth="1"/>
    <col min="8447" max="8447" width="8" style="69" customWidth="1"/>
    <col min="8448" max="8449" width="9.109375" style="69" customWidth="1"/>
    <col min="8450" max="8450" width="8" style="69" customWidth="1"/>
    <col min="8451" max="8451" width="9" style="69" customWidth="1"/>
    <col min="8452" max="8452" width="9.33203125" style="69" customWidth="1"/>
    <col min="8453" max="8453" width="6.88671875" style="69" customWidth="1"/>
    <col min="8454" max="8678" width="8.88671875" style="69"/>
    <col min="8679" max="8679" width="19.33203125" style="69" customWidth="1"/>
    <col min="8680" max="8680" width="9.6640625" style="69" customWidth="1"/>
    <col min="8681" max="8681" width="9.44140625" style="69" customWidth="1"/>
    <col min="8682" max="8682" width="8.6640625" style="69" customWidth="1"/>
    <col min="8683" max="8684" width="9.44140625" style="69" customWidth="1"/>
    <col min="8685" max="8685" width="7.6640625" style="69" customWidth="1"/>
    <col min="8686" max="8686" width="8.88671875" style="69" customWidth="1"/>
    <col min="8687" max="8687" width="8.6640625" style="69" customWidth="1"/>
    <col min="8688" max="8688" width="7.6640625" style="69" customWidth="1"/>
    <col min="8689" max="8690" width="8.109375" style="69" customWidth="1"/>
    <col min="8691" max="8691" width="6.44140625" style="69" customWidth="1"/>
    <col min="8692" max="8693" width="7.44140625" style="69" customWidth="1"/>
    <col min="8694" max="8694" width="6.33203125" style="69" customWidth="1"/>
    <col min="8695" max="8695" width="7.6640625" style="69" customWidth="1"/>
    <col min="8696" max="8696" width="7.33203125" style="69" customWidth="1"/>
    <col min="8697" max="8697" width="7.5546875" style="69" customWidth="1"/>
    <col min="8698" max="8698" width="8.33203125" style="69" customWidth="1"/>
    <col min="8699" max="8699" width="8.44140625" style="69" customWidth="1"/>
    <col min="8700" max="8700" width="7.33203125" style="69" customWidth="1"/>
    <col min="8701" max="8702" width="9.109375" style="69" customWidth="1"/>
    <col min="8703" max="8703" width="8" style="69" customWidth="1"/>
    <col min="8704" max="8705" width="9.109375" style="69" customWidth="1"/>
    <col min="8706" max="8706" width="8" style="69" customWidth="1"/>
    <col min="8707" max="8707" width="9" style="69" customWidth="1"/>
    <col min="8708" max="8708" width="9.33203125" style="69" customWidth="1"/>
    <col min="8709" max="8709" width="6.88671875" style="69" customWidth="1"/>
    <col min="8710" max="8934" width="8.88671875" style="69"/>
    <col min="8935" max="8935" width="19.33203125" style="69" customWidth="1"/>
    <col min="8936" max="8936" width="9.6640625" style="69" customWidth="1"/>
    <col min="8937" max="8937" width="9.44140625" style="69" customWidth="1"/>
    <col min="8938" max="8938" width="8.6640625" style="69" customWidth="1"/>
    <col min="8939" max="8940" width="9.44140625" style="69" customWidth="1"/>
    <col min="8941" max="8941" width="7.6640625" style="69" customWidth="1"/>
    <col min="8942" max="8942" width="8.88671875" style="69" customWidth="1"/>
    <col min="8943" max="8943" width="8.6640625" style="69" customWidth="1"/>
    <col min="8944" max="8944" width="7.6640625" style="69" customWidth="1"/>
    <col min="8945" max="8946" width="8.109375" style="69" customWidth="1"/>
    <col min="8947" max="8947" width="6.44140625" style="69" customWidth="1"/>
    <col min="8948" max="8949" width="7.44140625" style="69" customWidth="1"/>
    <col min="8950" max="8950" width="6.33203125" style="69" customWidth="1"/>
    <col min="8951" max="8951" width="7.6640625" style="69" customWidth="1"/>
    <col min="8952" max="8952" width="7.33203125" style="69" customWidth="1"/>
    <col min="8953" max="8953" width="7.5546875" style="69" customWidth="1"/>
    <col min="8954" max="8954" width="8.33203125" style="69" customWidth="1"/>
    <col min="8955" max="8955" width="8.44140625" style="69" customWidth="1"/>
    <col min="8956" max="8956" width="7.33203125" style="69" customWidth="1"/>
    <col min="8957" max="8958" width="9.109375" style="69" customWidth="1"/>
    <col min="8959" max="8959" width="8" style="69" customWidth="1"/>
    <col min="8960" max="8961" width="9.109375" style="69" customWidth="1"/>
    <col min="8962" max="8962" width="8" style="69" customWidth="1"/>
    <col min="8963" max="8963" width="9" style="69" customWidth="1"/>
    <col min="8964" max="8964" width="9.33203125" style="69" customWidth="1"/>
    <col min="8965" max="8965" width="6.88671875" style="69" customWidth="1"/>
    <col min="8966" max="9190" width="8.88671875" style="69"/>
    <col min="9191" max="9191" width="19.33203125" style="69" customWidth="1"/>
    <col min="9192" max="9192" width="9.6640625" style="69" customWidth="1"/>
    <col min="9193" max="9193" width="9.44140625" style="69" customWidth="1"/>
    <col min="9194" max="9194" width="8.6640625" style="69" customWidth="1"/>
    <col min="9195" max="9196" width="9.44140625" style="69" customWidth="1"/>
    <col min="9197" max="9197" width="7.6640625" style="69" customWidth="1"/>
    <col min="9198" max="9198" width="8.88671875" style="69" customWidth="1"/>
    <col min="9199" max="9199" width="8.6640625" style="69" customWidth="1"/>
    <col min="9200" max="9200" width="7.6640625" style="69" customWidth="1"/>
    <col min="9201" max="9202" width="8.109375" style="69" customWidth="1"/>
    <col min="9203" max="9203" width="6.44140625" style="69" customWidth="1"/>
    <col min="9204" max="9205" width="7.44140625" style="69" customWidth="1"/>
    <col min="9206" max="9206" width="6.33203125" style="69" customWidth="1"/>
    <col min="9207" max="9207" width="7.6640625" style="69" customWidth="1"/>
    <col min="9208" max="9208" width="7.33203125" style="69" customWidth="1"/>
    <col min="9209" max="9209" width="7.5546875" style="69" customWidth="1"/>
    <col min="9210" max="9210" width="8.33203125" style="69" customWidth="1"/>
    <col min="9211" max="9211" width="8.44140625" style="69" customWidth="1"/>
    <col min="9212" max="9212" width="7.33203125" style="69" customWidth="1"/>
    <col min="9213" max="9214" width="9.109375" style="69" customWidth="1"/>
    <col min="9215" max="9215" width="8" style="69" customWidth="1"/>
    <col min="9216" max="9217" width="9.109375" style="69" customWidth="1"/>
    <col min="9218" max="9218" width="8" style="69" customWidth="1"/>
    <col min="9219" max="9219" width="9" style="69" customWidth="1"/>
    <col min="9220" max="9220" width="9.33203125" style="69" customWidth="1"/>
    <col min="9221" max="9221" width="6.88671875" style="69" customWidth="1"/>
    <col min="9222" max="9446" width="8.88671875" style="69"/>
    <col min="9447" max="9447" width="19.33203125" style="69" customWidth="1"/>
    <col min="9448" max="9448" width="9.6640625" style="69" customWidth="1"/>
    <col min="9449" max="9449" width="9.44140625" style="69" customWidth="1"/>
    <col min="9450" max="9450" width="8.6640625" style="69" customWidth="1"/>
    <col min="9451" max="9452" width="9.44140625" style="69" customWidth="1"/>
    <col min="9453" max="9453" width="7.6640625" style="69" customWidth="1"/>
    <col min="9454" max="9454" width="8.88671875" style="69" customWidth="1"/>
    <col min="9455" max="9455" width="8.6640625" style="69" customWidth="1"/>
    <col min="9456" max="9456" width="7.6640625" style="69" customWidth="1"/>
    <col min="9457" max="9458" width="8.109375" style="69" customWidth="1"/>
    <col min="9459" max="9459" width="6.44140625" style="69" customWidth="1"/>
    <col min="9460" max="9461" width="7.44140625" style="69" customWidth="1"/>
    <col min="9462" max="9462" width="6.33203125" style="69" customWidth="1"/>
    <col min="9463" max="9463" width="7.6640625" style="69" customWidth="1"/>
    <col min="9464" max="9464" width="7.33203125" style="69" customWidth="1"/>
    <col min="9465" max="9465" width="7.5546875" style="69" customWidth="1"/>
    <col min="9466" max="9466" width="8.33203125" style="69" customWidth="1"/>
    <col min="9467" max="9467" width="8.44140625" style="69" customWidth="1"/>
    <col min="9468" max="9468" width="7.33203125" style="69" customWidth="1"/>
    <col min="9469" max="9470" width="9.109375" style="69" customWidth="1"/>
    <col min="9471" max="9471" width="8" style="69" customWidth="1"/>
    <col min="9472" max="9473" width="9.109375" style="69" customWidth="1"/>
    <col min="9474" max="9474" width="8" style="69" customWidth="1"/>
    <col min="9475" max="9475" width="9" style="69" customWidth="1"/>
    <col min="9476" max="9476" width="9.33203125" style="69" customWidth="1"/>
    <col min="9477" max="9477" width="6.88671875" style="69" customWidth="1"/>
    <col min="9478" max="9702" width="8.88671875" style="69"/>
    <col min="9703" max="9703" width="19.33203125" style="69" customWidth="1"/>
    <col min="9704" max="9704" width="9.6640625" style="69" customWidth="1"/>
    <col min="9705" max="9705" width="9.44140625" style="69" customWidth="1"/>
    <col min="9706" max="9706" width="8.6640625" style="69" customWidth="1"/>
    <col min="9707" max="9708" width="9.44140625" style="69" customWidth="1"/>
    <col min="9709" max="9709" width="7.6640625" style="69" customWidth="1"/>
    <col min="9710" max="9710" width="8.88671875" style="69" customWidth="1"/>
    <col min="9711" max="9711" width="8.6640625" style="69" customWidth="1"/>
    <col min="9712" max="9712" width="7.6640625" style="69" customWidth="1"/>
    <col min="9713" max="9714" width="8.109375" style="69" customWidth="1"/>
    <col min="9715" max="9715" width="6.44140625" style="69" customWidth="1"/>
    <col min="9716" max="9717" width="7.44140625" style="69" customWidth="1"/>
    <col min="9718" max="9718" width="6.33203125" style="69" customWidth="1"/>
    <col min="9719" max="9719" width="7.6640625" style="69" customWidth="1"/>
    <col min="9720" max="9720" width="7.33203125" style="69" customWidth="1"/>
    <col min="9721" max="9721" width="7.5546875" style="69" customWidth="1"/>
    <col min="9722" max="9722" width="8.33203125" style="69" customWidth="1"/>
    <col min="9723" max="9723" width="8.44140625" style="69" customWidth="1"/>
    <col min="9724" max="9724" width="7.33203125" style="69" customWidth="1"/>
    <col min="9725" max="9726" width="9.109375" style="69" customWidth="1"/>
    <col min="9727" max="9727" width="8" style="69" customWidth="1"/>
    <col min="9728" max="9729" width="9.109375" style="69" customWidth="1"/>
    <col min="9730" max="9730" width="8" style="69" customWidth="1"/>
    <col min="9731" max="9731" width="9" style="69" customWidth="1"/>
    <col min="9732" max="9732" width="9.33203125" style="69" customWidth="1"/>
    <col min="9733" max="9733" width="6.88671875" style="69" customWidth="1"/>
    <col min="9734" max="9958" width="8.88671875" style="69"/>
    <col min="9959" max="9959" width="19.33203125" style="69" customWidth="1"/>
    <col min="9960" max="9960" width="9.6640625" style="69" customWidth="1"/>
    <col min="9961" max="9961" width="9.44140625" style="69" customWidth="1"/>
    <col min="9962" max="9962" width="8.6640625" style="69" customWidth="1"/>
    <col min="9963" max="9964" width="9.44140625" style="69" customWidth="1"/>
    <col min="9965" max="9965" width="7.6640625" style="69" customWidth="1"/>
    <col min="9966" max="9966" width="8.88671875" style="69" customWidth="1"/>
    <col min="9967" max="9967" width="8.6640625" style="69" customWidth="1"/>
    <col min="9968" max="9968" width="7.6640625" style="69" customWidth="1"/>
    <col min="9969" max="9970" width="8.109375" style="69" customWidth="1"/>
    <col min="9971" max="9971" width="6.44140625" style="69" customWidth="1"/>
    <col min="9972" max="9973" width="7.44140625" style="69" customWidth="1"/>
    <col min="9974" max="9974" width="6.33203125" style="69" customWidth="1"/>
    <col min="9975" max="9975" width="7.6640625" style="69" customWidth="1"/>
    <col min="9976" max="9976" width="7.33203125" style="69" customWidth="1"/>
    <col min="9977" max="9977" width="7.5546875" style="69" customWidth="1"/>
    <col min="9978" max="9978" width="8.33203125" style="69" customWidth="1"/>
    <col min="9979" max="9979" width="8.44140625" style="69" customWidth="1"/>
    <col min="9980" max="9980" width="7.33203125" style="69" customWidth="1"/>
    <col min="9981" max="9982" width="9.109375" style="69" customWidth="1"/>
    <col min="9983" max="9983" width="8" style="69" customWidth="1"/>
    <col min="9984" max="9985" width="9.109375" style="69" customWidth="1"/>
    <col min="9986" max="9986" width="8" style="69" customWidth="1"/>
    <col min="9987" max="9987" width="9" style="69" customWidth="1"/>
    <col min="9988" max="9988" width="9.33203125" style="69" customWidth="1"/>
    <col min="9989" max="9989" width="6.88671875" style="69" customWidth="1"/>
    <col min="9990" max="10214" width="8.88671875" style="69"/>
    <col min="10215" max="10215" width="19.33203125" style="69" customWidth="1"/>
    <col min="10216" max="10216" width="9.6640625" style="69" customWidth="1"/>
    <col min="10217" max="10217" width="9.44140625" style="69" customWidth="1"/>
    <col min="10218" max="10218" width="8.6640625" style="69" customWidth="1"/>
    <col min="10219" max="10220" width="9.44140625" style="69" customWidth="1"/>
    <col min="10221" max="10221" width="7.6640625" style="69" customWidth="1"/>
    <col min="10222" max="10222" width="8.88671875" style="69" customWidth="1"/>
    <col min="10223" max="10223" width="8.6640625" style="69" customWidth="1"/>
    <col min="10224" max="10224" width="7.6640625" style="69" customWidth="1"/>
    <col min="10225" max="10226" width="8.109375" style="69" customWidth="1"/>
    <col min="10227" max="10227" width="6.44140625" style="69" customWidth="1"/>
    <col min="10228" max="10229" width="7.44140625" style="69" customWidth="1"/>
    <col min="10230" max="10230" width="6.33203125" style="69" customWidth="1"/>
    <col min="10231" max="10231" width="7.6640625" style="69" customWidth="1"/>
    <col min="10232" max="10232" width="7.33203125" style="69" customWidth="1"/>
    <col min="10233" max="10233" width="7.5546875" style="69" customWidth="1"/>
    <col min="10234" max="10234" width="8.33203125" style="69" customWidth="1"/>
    <col min="10235" max="10235" width="8.44140625" style="69" customWidth="1"/>
    <col min="10236" max="10236" width="7.33203125" style="69" customWidth="1"/>
    <col min="10237" max="10238" width="9.109375" style="69" customWidth="1"/>
    <col min="10239" max="10239" width="8" style="69" customWidth="1"/>
    <col min="10240" max="10241" width="9.109375" style="69" customWidth="1"/>
    <col min="10242" max="10242" width="8" style="69" customWidth="1"/>
    <col min="10243" max="10243" width="9" style="69" customWidth="1"/>
    <col min="10244" max="10244" width="9.33203125" style="69" customWidth="1"/>
    <col min="10245" max="10245" width="6.88671875" style="69" customWidth="1"/>
    <col min="10246" max="10470" width="8.88671875" style="69"/>
    <col min="10471" max="10471" width="19.33203125" style="69" customWidth="1"/>
    <col min="10472" max="10472" width="9.6640625" style="69" customWidth="1"/>
    <col min="10473" max="10473" width="9.44140625" style="69" customWidth="1"/>
    <col min="10474" max="10474" width="8.6640625" style="69" customWidth="1"/>
    <col min="10475" max="10476" width="9.44140625" style="69" customWidth="1"/>
    <col min="10477" max="10477" width="7.6640625" style="69" customWidth="1"/>
    <col min="10478" max="10478" width="8.88671875" style="69" customWidth="1"/>
    <col min="10479" max="10479" width="8.6640625" style="69" customWidth="1"/>
    <col min="10480" max="10480" width="7.6640625" style="69" customWidth="1"/>
    <col min="10481" max="10482" width="8.109375" style="69" customWidth="1"/>
    <col min="10483" max="10483" width="6.44140625" style="69" customWidth="1"/>
    <col min="10484" max="10485" width="7.44140625" style="69" customWidth="1"/>
    <col min="10486" max="10486" width="6.33203125" style="69" customWidth="1"/>
    <col min="10487" max="10487" width="7.6640625" style="69" customWidth="1"/>
    <col min="10488" max="10488" width="7.33203125" style="69" customWidth="1"/>
    <col min="10489" max="10489" width="7.5546875" style="69" customWidth="1"/>
    <col min="10490" max="10490" width="8.33203125" style="69" customWidth="1"/>
    <col min="10491" max="10491" width="8.44140625" style="69" customWidth="1"/>
    <col min="10492" max="10492" width="7.33203125" style="69" customWidth="1"/>
    <col min="10493" max="10494" width="9.109375" style="69" customWidth="1"/>
    <col min="10495" max="10495" width="8" style="69" customWidth="1"/>
    <col min="10496" max="10497" width="9.109375" style="69" customWidth="1"/>
    <col min="10498" max="10498" width="8" style="69" customWidth="1"/>
    <col min="10499" max="10499" width="9" style="69" customWidth="1"/>
    <col min="10500" max="10500" width="9.33203125" style="69" customWidth="1"/>
    <col min="10501" max="10501" width="6.88671875" style="69" customWidth="1"/>
    <col min="10502" max="10726" width="8.88671875" style="69"/>
    <col min="10727" max="10727" width="19.33203125" style="69" customWidth="1"/>
    <col min="10728" max="10728" width="9.6640625" style="69" customWidth="1"/>
    <col min="10729" max="10729" width="9.44140625" style="69" customWidth="1"/>
    <col min="10730" max="10730" width="8.6640625" style="69" customWidth="1"/>
    <col min="10731" max="10732" width="9.44140625" style="69" customWidth="1"/>
    <col min="10733" max="10733" width="7.6640625" style="69" customWidth="1"/>
    <col min="10734" max="10734" width="8.88671875" style="69" customWidth="1"/>
    <col min="10735" max="10735" width="8.6640625" style="69" customWidth="1"/>
    <col min="10736" max="10736" width="7.6640625" style="69" customWidth="1"/>
    <col min="10737" max="10738" width="8.109375" style="69" customWidth="1"/>
    <col min="10739" max="10739" width="6.44140625" style="69" customWidth="1"/>
    <col min="10740" max="10741" width="7.44140625" style="69" customWidth="1"/>
    <col min="10742" max="10742" width="6.33203125" style="69" customWidth="1"/>
    <col min="10743" max="10743" width="7.6640625" style="69" customWidth="1"/>
    <col min="10744" max="10744" width="7.33203125" style="69" customWidth="1"/>
    <col min="10745" max="10745" width="7.5546875" style="69" customWidth="1"/>
    <col min="10746" max="10746" width="8.33203125" style="69" customWidth="1"/>
    <col min="10747" max="10747" width="8.44140625" style="69" customWidth="1"/>
    <col min="10748" max="10748" width="7.33203125" style="69" customWidth="1"/>
    <col min="10749" max="10750" width="9.109375" style="69" customWidth="1"/>
    <col min="10751" max="10751" width="8" style="69" customWidth="1"/>
    <col min="10752" max="10753" width="9.109375" style="69" customWidth="1"/>
    <col min="10754" max="10754" width="8" style="69" customWidth="1"/>
    <col min="10755" max="10755" width="9" style="69" customWidth="1"/>
    <col min="10756" max="10756" width="9.33203125" style="69" customWidth="1"/>
    <col min="10757" max="10757" width="6.88671875" style="69" customWidth="1"/>
    <col min="10758" max="10982" width="8.88671875" style="69"/>
    <col min="10983" max="10983" width="19.33203125" style="69" customWidth="1"/>
    <col min="10984" max="10984" width="9.6640625" style="69" customWidth="1"/>
    <col min="10985" max="10985" width="9.44140625" style="69" customWidth="1"/>
    <col min="10986" max="10986" width="8.6640625" style="69" customWidth="1"/>
    <col min="10987" max="10988" width="9.44140625" style="69" customWidth="1"/>
    <col min="10989" max="10989" width="7.6640625" style="69" customWidth="1"/>
    <col min="10990" max="10990" width="8.88671875" style="69" customWidth="1"/>
    <col min="10991" max="10991" width="8.6640625" style="69" customWidth="1"/>
    <col min="10992" max="10992" width="7.6640625" style="69" customWidth="1"/>
    <col min="10993" max="10994" width="8.109375" style="69" customWidth="1"/>
    <col min="10995" max="10995" width="6.44140625" style="69" customWidth="1"/>
    <col min="10996" max="10997" width="7.44140625" style="69" customWidth="1"/>
    <col min="10998" max="10998" width="6.33203125" style="69" customWidth="1"/>
    <col min="10999" max="10999" width="7.6640625" style="69" customWidth="1"/>
    <col min="11000" max="11000" width="7.33203125" style="69" customWidth="1"/>
    <col min="11001" max="11001" width="7.5546875" style="69" customWidth="1"/>
    <col min="11002" max="11002" width="8.33203125" style="69" customWidth="1"/>
    <col min="11003" max="11003" width="8.44140625" style="69" customWidth="1"/>
    <col min="11004" max="11004" width="7.33203125" style="69" customWidth="1"/>
    <col min="11005" max="11006" width="9.109375" style="69" customWidth="1"/>
    <col min="11007" max="11007" width="8" style="69" customWidth="1"/>
    <col min="11008" max="11009" width="9.109375" style="69" customWidth="1"/>
    <col min="11010" max="11010" width="8" style="69" customWidth="1"/>
    <col min="11011" max="11011" width="9" style="69" customWidth="1"/>
    <col min="11012" max="11012" width="9.33203125" style="69" customWidth="1"/>
    <col min="11013" max="11013" width="6.88671875" style="69" customWidth="1"/>
    <col min="11014" max="11238" width="8.88671875" style="69"/>
    <col min="11239" max="11239" width="19.33203125" style="69" customWidth="1"/>
    <col min="11240" max="11240" width="9.6640625" style="69" customWidth="1"/>
    <col min="11241" max="11241" width="9.44140625" style="69" customWidth="1"/>
    <col min="11242" max="11242" width="8.6640625" style="69" customWidth="1"/>
    <col min="11243" max="11244" width="9.44140625" style="69" customWidth="1"/>
    <col min="11245" max="11245" width="7.6640625" style="69" customWidth="1"/>
    <col min="11246" max="11246" width="8.88671875" style="69" customWidth="1"/>
    <col min="11247" max="11247" width="8.6640625" style="69" customWidth="1"/>
    <col min="11248" max="11248" width="7.6640625" style="69" customWidth="1"/>
    <col min="11249" max="11250" width="8.109375" style="69" customWidth="1"/>
    <col min="11251" max="11251" width="6.44140625" style="69" customWidth="1"/>
    <col min="11252" max="11253" width="7.44140625" style="69" customWidth="1"/>
    <col min="11254" max="11254" width="6.33203125" style="69" customWidth="1"/>
    <col min="11255" max="11255" width="7.6640625" style="69" customWidth="1"/>
    <col min="11256" max="11256" width="7.33203125" style="69" customWidth="1"/>
    <col min="11257" max="11257" width="7.5546875" style="69" customWidth="1"/>
    <col min="11258" max="11258" width="8.33203125" style="69" customWidth="1"/>
    <col min="11259" max="11259" width="8.44140625" style="69" customWidth="1"/>
    <col min="11260" max="11260" width="7.33203125" style="69" customWidth="1"/>
    <col min="11261" max="11262" width="9.109375" style="69" customWidth="1"/>
    <col min="11263" max="11263" width="8" style="69" customWidth="1"/>
    <col min="11264" max="11265" width="9.109375" style="69" customWidth="1"/>
    <col min="11266" max="11266" width="8" style="69" customWidth="1"/>
    <col min="11267" max="11267" width="9" style="69" customWidth="1"/>
    <col min="11268" max="11268" width="9.33203125" style="69" customWidth="1"/>
    <col min="11269" max="11269" width="6.88671875" style="69" customWidth="1"/>
    <col min="11270" max="11494" width="8.88671875" style="69"/>
    <col min="11495" max="11495" width="19.33203125" style="69" customWidth="1"/>
    <col min="11496" max="11496" width="9.6640625" style="69" customWidth="1"/>
    <col min="11497" max="11497" width="9.44140625" style="69" customWidth="1"/>
    <col min="11498" max="11498" width="8.6640625" style="69" customWidth="1"/>
    <col min="11499" max="11500" width="9.44140625" style="69" customWidth="1"/>
    <col min="11501" max="11501" width="7.6640625" style="69" customWidth="1"/>
    <col min="11502" max="11502" width="8.88671875" style="69" customWidth="1"/>
    <col min="11503" max="11503" width="8.6640625" style="69" customWidth="1"/>
    <col min="11504" max="11504" width="7.6640625" style="69" customWidth="1"/>
    <col min="11505" max="11506" width="8.109375" style="69" customWidth="1"/>
    <col min="11507" max="11507" width="6.44140625" style="69" customWidth="1"/>
    <col min="11508" max="11509" width="7.44140625" style="69" customWidth="1"/>
    <col min="11510" max="11510" width="6.33203125" style="69" customWidth="1"/>
    <col min="11511" max="11511" width="7.6640625" style="69" customWidth="1"/>
    <col min="11512" max="11512" width="7.33203125" style="69" customWidth="1"/>
    <col min="11513" max="11513" width="7.5546875" style="69" customWidth="1"/>
    <col min="11514" max="11514" width="8.33203125" style="69" customWidth="1"/>
    <col min="11515" max="11515" width="8.44140625" style="69" customWidth="1"/>
    <col min="11516" max="11516" width="7.33203125" style="69" customWidth="1"/>
    <col min="11517" max="11518" width="9.109375" style="69" customWidth="1"/>
    <col min="11519" max="11519" width="8" style="69" customWidth="1"/>
    <col min="11520" max="11521" width="9.109375" style="69" customWidth="1"/>
    <col min="11522" max="11522" width="8" style="69" customWidth="1"/>
    <col min="11523" max="11523" width="9" style="69" customWidth="1"/>
    <col min="11524" max="11524" width="9.33203125" style="69" customWidth="1"/>
    <col min="11525" max="11525" width="6.88671875" style="69" customWidth="1"/>
    <col min="11526" max="11750" width="8.88671875" style="69"/>
    <col min="11751" max="11751" width="19.33203125" style="69" customWidth="1"/>
    <col min="11752" max="11752" width="9.6640625" style="69" customWidth="1"/>
    <col min="11753" max="11753" width="9.44140625" style="69" customWidth="1"/>
    <col min="11754" max="11754" width="8.6640625" style="69" customWidth="1"/>
    <col min="11755" max="11756" width="9.44140625" style="69" customWidth="1"/>
    <col min="11757" max="11757" width="7.6640625" style="69" customWidth="1"/>
    <col min="11758" max="11758" width="8.88671875" style="69" customWidth="1"/>
    <col min="11759" max="11759" width="8.6640625" style="69" customWidth="1"/>
    <col min="11760" max="11760" width="7.6640625" style="69" customWidth="1"/>
    <col min="11761" max="11762" width="8.109375" style="69" customWidth="1"/>
    <col min="11763" max="11763" width="6.44140625" style="69" customWidth="1"/>
    <col min="11764" max="11765" width="7.44140625" style="69" customWidth="1"/>
    <col min="11766" max="11766" width="6.33203125" style="69" customWidth="1"/>
    <col min="11767" max="11767" width="7.6640625" style="69" customWidth="1"/>
    <col min="11768" max="11768" width="7.33203125" style="69" customWidth="1"/>
    <col min="11769" max="11769" width="7.5546875" style="69" customWidth="1"/>
    <col min="11770" max="11770" width="8.33203125" style="69" customWidth="1"/>
    <col min="11771" max="11771" width="8.44140625" style="69" customWidth="1"/>
    <col min="11772" max="11772" width="7.33203125" style="69" customWidth="1"/>
    <col min="11773" max="11774" width="9.109375" style="69" customWidth="1"/>
    <col min="11775" max="11775" width="8" style="69" customWidth="1"/>
    <col min="11776" max="11777" width="9.109375" style="69" customWidth="1"/>
    <col min="11778" max="11778" width="8" style="69" customWidth="1"/>
    <col min="11779" max="11779" width="9" style="69" customWidth="1"/>
    <col min="11780" max="11780" width="9.33203125" style="69" customWidth="1"/>
    <col min="11781" max="11781" width="6.88671875" style="69" customWidth="1"/>
    <col min="11782" max="12006" width="8.88671875" style="69"/>
    <col min="12007" max="12007" width="19.33203125" style="69" customWidth="1"/>
    <col min="12008" max="12008" width="9.6640625" style="69" customWidth="1"/>
    <col min="12009" max="12009" width="9.44140625" style="69" customWidth="1"/>
    <col min="12010" max="12010" width="8.6640625" style="69" customWidth="1"/>
    <col min="12011" max="12012" width="9.44140625" style="69" customWidth="1"/>
    <col min="12013" max="12013" width="7.6640625" style="69" customWidth="1"/>
    <col min="12014" max="12014" width="8.88671875" style="69" customWidth="1"/>
    <col min="12015" max="12015" width="8.6640625" style="69" customWidth="1"/>
    <col min="12016" max="12016" width="7.6640625" style="69" customWidth="1"/>
    <col min="12017" max="12018" width="8.109375" style="69" customWidth="1"/>
    <col min="12019" max="12019" width="6.44140625" style="69" customWidth="1"/>
    <col min="12020" max="12021" width="7.44140625" style="69" customWidth="1"/>
    <col min="12022" max="12022" width="6.33203125" style="69" customWidth="1"/>
    <col min="12023" max="12023" width="7.6640625" style="69" customWidth="1"/>
    <col min="12024" max="12024" width="7.33203125" style="69" customWidth="1"/>
    <col min="12025" max="12025" width="7.5546875" style="69" customWidth="1"/>
    <col min="12026" max="12026" width="8.33203125" style="69" customWidth="1"/>
    <col min="12027" max="12027" width="8.44140625" style="69" customWidth="1"/>
    <col min="12028" max="12028" width="7.33203125" style="69" customWidth="1"/>
    <col min="12029" max="12030" width="9.109375" style="69" customWidth="1"/>
    <col min="12031" max="12031" width="8" style="69" customWidth="1"/>
    <col min="12032" max="12033" width="9.109375" style="69" customWidth="1"/>
    <col min="12034" max="12034" width="8" style="69" customWidth="1"/>
    <col min="12035" max="12035" width="9" style="69" customWidth="1"/>
    <col min="12036" max="12036" width="9.33203125" style="69" customWidth="1"/>
    <col min="12037" max="12037" width="6.88671875" style="69" customWidth="1"/>
    <col min="12038" max="12262" width="8.88671875" style="69"/>
    <col min="12263" max="12263" width="19.33203125" style="69" customWidth="1"/>
    <col min="12264" max="12264" width="9.6640625" style="69" customWidth="1"/>
    <col min="12265" max="12265" width="9.44140625" style="69" customWidth="1"/>
    <col min="12266" max="12266" width="8.6640625" style="69" customWidth="1"/>
    <col min="12267" max="12268" width="9.44140625" style="69" customWidth="1"/>
    <col min="12269" max="12269" width="7.6640625" style="69" customWidth="1"/>
    <col min="12270" max="12270" width="8.88671875" style="69" customWidth="1"/>
    <col min="12271" max="12271" width="8.6640625" style="69" customWidth="1"/>
    <col min="12272" max="12272" width="7.6640625" style="69" customWidth="1"/>
    <col min="12273" max="12274" width="8.109375" style="69" customWidth="1"/>
    <col min="12275" max="12275" width="6.44140625" style="69" customWidth="1"/>
    <col min="12276" max="12277" width="7.44140625" style="69" customWidth="1"/>
    <col min="12278" max="12278" width="6.33203125" style="69" customWidth="1"/>
    <col min="12279" max="12279" width="7.6640625" style="69" customWidth="1"/>
    <col min="12280" max="12280" width="7.33203125" style="69" customWidth="1"/>
    <col min="12281" max="12281" width="7.5546875" style="69" customWidth="1"/>
    <col min="12282" max="12282" width="8.33203125" style="69" customWidth="1"/>
    <col min="12283" max="12283" width="8.44140625" style="69" customWidth="1"/>
    <col min="12284" max="12284" width="7.33203125" style="69" customWidth="1"/>
    <col min="12285" max="12286" width="9.109375" style="69" customWidth="1"/>
    <col min="12287" max="12287" width="8" style="69" customWidth="1"/>
    <col min="12288" max="12289" width="9.109375" style="69" customWidth="1"/>
    <col min="12290" max="12290" width="8" style="69" customWidth="1"/>
    <col min="12291" max="12291" width="9" style="69" customWidth="1"/>
    <col min="12292" max="12292" width="9.33203125" style="69" customWidth="1"/>
    <col min="12293" max="12293" width="6.88671875" style="69" customWidth="1"/>
    <col min="12294" max="12518" width="8.88671875" style="69"/>
    <col min="12519" max="12519" width="19.33203125" style="69" customWidth="1"/>
    <col min="12520" max="12520" width="9.6640625" style="69" customWidth="1"/>
    <col min="12521" max="12521" width="9.44140625" style="69" customWidth="1"/>
    <col min="12522" max="12522" width="8.6640625" style="69" customWidth="1"/>
    <col min="12523" max="12524" width="9.44140625" style="69" customWidth="1"/>
    <col min="12525" max="12525" width="7.6640625" style="69" customWidth="1"/>
    <col min="12526" max="12526" width="8.88671875" style="69" customWidth="1"/>
    <col min="12527" max="12527" width="8.6640625" style="69" customWidth="1"/>
    <col min="12528" max="12528" width="7.6640625" style="69" customWidth="1"/>
    <col min="12529" max="12530" width="8.109375" style="69" customWidth="1"/>
    <col min="12531" max="12531" width="6.44140625" style="69" customWidth="1"/>
    <col min="12532" max="12533" width="7.44140625" style="69" customWidth="1"/>
    <col min="12534" max="12534" width="6.33203125" style="69" customWidth="1"/>
    <col min="12535" max="12535" width="7.6640625" style="69" customWidth="1"/>
    <col min="12536" max="12536" width="7.33203125" style="69" customWidth="1"/>
    <col min="12537" max="12537" width="7.5546875" style="69" customWidth="1"/>
    <col min="12538" max="12538" width="8.33203125" style="69" customWidth="1"/>
    <col min="12539" max="12539" width="8.44140625" style="69" customWidth="1"/>
    <col min="12540" max="12540" width="7.33203125" style="69" customWidth="1"/>
    <col min="12541" max="12542" width="9.109375" style="69" customWidth="1"/>
    <col min="12543" max="12543" width="8" style="69" customWidth="1"/>
    <col min="12544" max="12545" width="9.109375" style="69" customWidth="1"/>
    <col min="12546" max="12546" width="8" style="69" customWidth="1"/>
    <col min="12547" max="12547" width="9" style="69" customWidth="1"/>
    <col min="12548" max="12548" width="9.33203125" style="69" customWidth="1"/>
    <col min="12549" max="12549" width="6.88671875" style="69" customWidth="1"/>
    <col min="12550" max="12774" width="8.88671875" style="69"/>
    <col min="12775" max="12775" width="19.33203125" style="69" customWidth="1"/>
    <col min="12776" max="12776" width="9.6640625" style="69" customWidth="1"/>
    <col min="12777" max="12777" width="9.44140625" style="69" customWidth="1"/>
    <col min="12778" max="12778" width="8.6640625" style="69" customWidth="1"/>
    <col min="12779" max="12780" width="9.44140625" style="69" customWidth="1"/>
    <col min="12781" max="12781" width="7.6640625" style="69" customWidth="1"/>
    <col min="12782" max="12782" width="8.88671875" style="69" customWidth="1"/>
    <col min="12783" max="12783" width="8.6640625" style="69" customWidth="1"/>
    <col min="12784" max="12784" width="7.6640625" style="69" customWidth="1"/>
    <col min="12785" max="12786" width="8.109375" style="69" customWidth="1"/>
    <col min="12787" max="12787" width="6.44140625" style="69" customWidth="1"/>
    <col min="12788" max="12789" width="7.44140625" style="69" customWidth="1"/>
    <col min="12790" max="12790" width="6.33203125" style="69" customWidth="1"/>
    <col min="12791" max="12791" width="7.6640625" style="69" customWidth="1"/>
    <col min="12792" max="12792" width="7.33203125" style="69" customWidth="1"/>
    <col min="12793" max="12793" width="7.5546875" style="69" customWidth="1"/>
    <col min="12794" max="12794" width="8.33203125" style="69" customWidth="1"/>
    <col min="12795" max="12795" width="8.44140625" style="69" customWidth="1"/>
    <col min="12796" max="12796" width="7.33203125" style="69" customWidth="1"/>
    <col min="12797" max="12798" width="9.109375" style="69" customWidth="1"/>
    <col min="12799" max="12799" width="8" style="69" customWidth="1"/>
    <col min="12800" max="12801" width="9.109375" style="69" customWidth="1"/>
    <col min="12802" max="12802" width="8" style="69" customWidth="1"/>
    <col min="12803" max="12803" width="9" style="69" customWidth="1"/>
    <col min="12804" max="12804" width="9.33203125" style="69" customWidth="1"/>
    <col min="12805" max="12805" width="6.88671875" style="69" customWidth="1"/>
    <col min="12806" max="13030" width="8.88671875" style="69"/>
    <col min="13031" max="13031" width="19.33203125" style="69" customWidth="1"/>
    <col min="13032" max="13032" width="9.6640625" style="69" customWidth="1"/>
    <col min="13033" max="13033" width="9.44140625" style="69" customWidth="1"/>
    <col min="13034" max="13034" width="8.6640625" style="69" customWidth="1"/>
    <col min="13035" max="13036" width="9.44140625" style="69" customWidth="1"/>
    <col min="13037" max="13037" width="7.6640625" style="69" customWidth="1"/>
    <col min="13038" max="13038" width="8.88671875" style="69" customWidth="1"/>
    <col min="13039" max="13039" width="8.6640625" style="69" customWidth="1"/>
    <col min="13040" max="13040" width="7.6640625" style="69" customWidth="1"/>
    <col min="13041" max="13042" width="8.109375" style="69" customWidth="1"/>
    <col min="13043" max="13043" width="6.44140625" style="69" customWidth="1"/>
    <col min="13044" max="13045" width="7.44140625" style="69" customWidth="1"/>
    <col min="13046" max="13046" width="6.33203125" style="69" customWidth="1"/>
    <col min="13047" max="13047" width="7.6640625" style="69" customWidth="1"/>
    <col min="13048" max="13048" width="7.33203125" style="69" customWidth="1"/>
    <col min="13049" max="13049" width="7.5546875" style="69" customWidth="1"/>
    <col min="13050" max="13050" width="8.33203125" style="69" customWidth="1"/>
    <col min="13051" max="13051" width="8.44140625" style="69" customWidth="1"/>
    <col min="13052" max="13052" width="7.33203125" style="69" customWidth="1"/>
    <col min="13053" max="13054" width="9.109375" style="69" customWidth="1"/>
    <col min="13055" max="13055" width="8" style="69" customWidth="1"/>
    <col min="13056" max="13057" width="9.109375" style="69" customWidth="1"/>
    <col min="13058" max="13058" width="8" style="69" customWidth="1"/>
    <col min="13059" max="13059" width="9" style="69" customWidth="1"/>
    <col min="13060" max="13060" width="9.33203125" style="69" customWidth="1"/>
    <col min="13061" max="13061" width="6.88671875" style="69" customWidth="1"/>
    <col min="13062" max="13286" width="8.88671875" style="69"/>
    <col min="13287" max="13287" width="19.33203125" style="69" customWidth="1"/>
    <col min="13288" max="13288" width="9.6640625" style="69" customWidth="1"/>
    <col min="13289" max="13289" width="9.44140625" style="69" customWidth="1"/>
    <col min="13290" max="13290" width="8.6640625" style="69" customWidth="1"/>
    <col min="13291" max="13292" width="9.44140625" style="69" customWidth="1"/>
    <col min="13293" max="13293" width="7.6640625" style="69" customWidth="1"/>
    <col min="13294" max="13294" width="8.88671875" style="69" customWidth="1"/>
    <col min="13295" max="13295" width="8.6640625" style="69" customWidth="1"/>
    <col min="13296" max="13296" width="7.6640625" style="69" customWidth="1"/>
    <col min="13297" max="13298" width="8.109375" style="69" customWidth="1"/>
    <col min="13299" max="13299" width="6.44140625" style="69" customWidth="1"/>
    <col min="13300" max="13301" width="7.44140625" style="69" customWidth="1"/>
    <col min="13302" max="13302" width="6.33203125" style="69" customWidth="1"/>
    <col min="13303" max="13303" width="7.6640625" style="69" customWidth="1"/>
    <col min="13304" max="13304" width="7.33203125" style="69" customWidth="1"/>
    <col min="13305" max="13305" width="7.5546875" style="69" customWidth="1"/>
    <col min="13306" max="13306" width="8.33203125" style="69" customWidth="1"/>
    <col min="13307" max="13307" width="8.44140625" style="69" customWidth="1"/>
    <col min="13308" max="13308" width="7.33203125" style="69" customWidth="1"/>
    <col min="13309" max="13310" width="9.109375" style="69" customWidth="1"/>
    <col min="13311" max="13311" width="8" style="69" customWidth="1"/>
    <col min="13312" max="13313" width="9.109375" style="69" customWidth="1"/>
    <col min="13314" max="13314" width="8" style="69" customWidth="1"/>
    <col min="13315" max="13315" width="9" style="69" customWidth="1"/>
    <col min="13316" max="13316" width="9.33203125" style="69" customWidth="1"/>
    <col min="13317" max="13317" width="6.88671875" style="69" customWidth="1"/>
    <col min="13318" max="13542" width="8.88671875" style="69"/>
    <col min="13543" max="13543" width="19.33203125" style="69" customWidth="1"/>
    <col min="13544" max="13544" width="9.6640625" style="69" customWidth="1"/>
    <col min="13545" max="13545" width="9.44140625" style="69" customWidth="1"/>
    <col min="13546" max="13546" width="8.6640625" style="69" customWidth="1"/>
    <col min="13547" max="13548" width="9.44140625" style="69" customWidth="1"/>
    <col min="13549" max="13549" width="7.6640625" style="69" customWidth="1"/>
    <col min="13550" max="13550" width="8.88671875" style="69" customWidth="1"/>
    <col min="13551" max="13551" width="8.6640625" style="69" customWidth="1"/>
    <col min="13552" max="13552" width="7.6640625" style="69" customWidth="1"/>
    <col min="13553" max="13554" width="8.109375" style="69" customWidth="1"/>
    <col min="13555" max="13555" width="6.44140625" style="69" customWidth="1"/>
    <col min="13556" max="13557" width="7.44140625" style="69" customWidth="1"/>
    <col min="13558" max="13558" width="6.33203125" style="69" customWidth="1"/>
    <col min="13559" max="13559" width="7.6640625" style="69" customWidth="1"/>
    <col min="13560" max="13560" width="7.33203125" style="69" customWidth="1"/>
    <col min="13561" max="13561" width="7.5546875" style="69" customWidth="1"/>
    <col min="13562" max="13562" width="8.33203125" style="69" customWidth="1"/>
    <col min="13563" max="13563" width="8.44140625" style="69" customWidth="1"/>
    <col min="13564" max="13564" width="7.33203125" style="69" customWidth="1"/>
    <col min="13565" max="13566" width="9.109375" style="69" customWidth="1"/>
    <col min="13567" max="13567" width="8" style="69" customWidth="1"/>
    <col min="13568" max="13569" width="9.109375" style="69" customWidth="1"/>
    <col min="13570" max="13570" width="8" style="69" customWidth="1"/>
    <col min="13571" max="13571" width="9" style="69" customWidth="1"/>
    <col min="13572" max="13572" width="9.33203125" style="69" customWidth="1"/>
    <col min="13573" max="13573" width="6.88671875" style="69" customWidth="1"/>
    <col min="13574" max="13798" width="8.88671875" style="69"/>
    <col min="13799" max="13799" width="19.33203125" style="69" customWidth="1"/>
    <col min="13800" max="13800" width="9.6640625" style="69" customWidth="1"/>
    <col min="13801" max="13801" width="9.44140625" style="69" customWidth="1"/>
    <col min="13802" max="13802" width="8.6640625" style="69" customWidth="1"/>
    <col min="13803" max="13804" width="9.44140625" style="69" customWidth="1"/>
    <col min="13805" max="13805" width="7.6640625" style="69" customWidth="1"/>
    <col min="13806" max="13806" width="8.88671875" style="69" customWidth="1"/>
    <col min="13807" max="13807" width="8.6640625" style="69" customWidth="1"/>
    <col min="13808" max="13808" width="7.6640625" style="69" customWidth="1"/>
    <col min="13809" max="13810" width="8.109375" style="69" customWidth="1"/>
    <col min="13811" max="13811" width="6.44140625" style="69" customWidth="1"/>
    <col min="13812" max="13813" width="7.44140625" style="69" customWidth="1"/>
    <col min="13814" max="13814" width="6.33203125" style="69" customWidth="1"/>
    <col min="13815" max="13815" width="7.6640625" style="69" customWidth="1"/>
    <col min="13816" max="13816" width="7.33203125" style="69" customWidth="1"/>
    <col min="13817" max="13817" width="7.5546875" style="69" customWidth="1"/>
    <col min="13818" max="13818" width="8.33203125" style="69" customWidth="1"/>
    <col min="13819" max="13819" width="8.44140625" style="69" customWidth="1"/>
    <col min="13820" max="13820" width="7.33203125" style="69" customWidth="1"/>
    <col min="13821" max="13822" width="9.109375" style="69" customWidth="1"/>
    <col min="13823" max="13823" width="8" style="69" customWidth="1"/>
    <col min="13824" max="13825" width="9.109375" style="69" customWidth="1"/>
    <col min="13826" max="13826" width="8" style="69" customWidth="1"/>
    <col min="13827" max="13827" width="9" style="69" customWidth="1"/>
    <col min="13828" max="13828" width="9.33203125" style="69" customWidth="1"/>
    <col min="13829" max="13829" width="6.88671875" style="69" customWidth="1"/>
    <col min="13830" max="14054" width="8.88671875" style="69"/>
    <col min="14055" max="14055" width="19.33203125" style="69" customWidth="1"/>
    <col min="14056" max="14056" width="9.6640625" style="69" customWidth="1"/>
    <col min="14057" max="14057" width="9.44140625" style="69" customWidth="1"/>
    <col min="14058" max="14058" width="8.6640625" style="69" customWidth="1"/>
    <col min="14059" max="14060" width="9.44140625" style="69" customWidth="1"/>
    <col min="14061" max="14061" width="7.6640625" style="69" customWidth="1"/>
    <col min="14062" max="14062" width="8.88671875" style="69" customWidth="1"/>
    <col min="14063" max="14063" width="8.6640625" style="69" customWidth="1"/>
    <col min="14064" max="14064" width="7.6640625" style="69" customWidth="1"/>
    <col min="14065" max="14066" width="8.109375" style="69" customWidth="1"/>
    <col min="14067" max="14067" width="6.44140625" style="69" customWidth="1"/>
    <col min="14068" max="14069" width="7.44140625" style="69" customWidth="1"/>
    <col min="14070" max="14070" width="6.33203125" style="69" customWidth="1"/>
    <col min="14071" max="14071" width="7.6640625" style="69" customWidth="1"/>
    <col min="14072" max="14072" width="7.33203125" style="69" customWidth="1"/>
    <col min="14073" max="14073" width="7.5546875" style="69" customWidth="1"/>
    <col min="14074" max="14074" width="8.33203125" style="69" customWidth="1"/>
    <col min="14075" max="14075" width="8.44140625" style="69" customWidth="1"/>
    <col min="14076" max="14076" width="7.33203125" style="69" customWidth="1"/>
    <col min="14077" max="14078" width="9.109375" style="69" customWidth="1"/>
    <col min="14079" max="14079" width="8" style="69" customWidth="1"/>
    <col min="14080" max="14081" width="9.109375" style="69" customWidth="1"/>
    <col min="14082" max="14082" width="8" style="69" customWidth="1"/>
    <col min="14083" max="14083" width="9" style="69" customWidth="1"/>
    <col min="14084" max="14084" width="9.33203125" style="69" customWidth="1"/>
    <col min="14085" max="14085" width="6.88671875" style="69" customWidth="1"/>
    <col min="14086" max="14310" width="8.88671875" style="69"/>
    <col min="14311" max="14311" width="19.33203125" style="69" customWidth="1"/>
    <col min="14312" max="14312" width="9.6640625" style="69" customWidth="1"/>
    <col min="14313" max="14313" width="9.44140625" style="69" customWidth="1"/>
    <col min="14314" max="14314" width="8.6640625" style="69" customWidth="1"/>
    <col min="14315" max="14316" width="9.44140625" style="69" customWidth="1"/>
    <col min="14317" max="14317" width="7.6640625" style="69" customWidth="1"/>
    <col min="14318" max="14318" width="8.88671875" style="69" customWidth="1"/>
    <col min="14319" max="14319" width="8.6640625" style="69" customWidth="1"/>
    <col min="14320" max="14320" width="7.6640625" style="69" customWidth="1"/>
    <col min="14321" max="14322" width="8.109375" style="69" customWidth="1"/>
    <col min="14323" max="14323" width="6.44140625" style="69" customWidth="1"/>
    <col min="14324" max="14325" width="7.44140625" style="69" customWidth="1"/>
    <col min="14326" max="14326" width="6.33203125" style="69" customWidth="1"/>
    <col min="14327" max="14327" width="7.6640625" style="69" customWidth="1"/>
    <col min="14328" max="14328" width="7.33203125" style="69" customWidth="1"/>
    <col min="14329" max="14329" width="7.5546875" style="69" customWidth="1"/>
    <col min="14330" max="14330" width="8.33203125" style="69" customWidth="1"/>
    <col min="14331" max="14331" width="8.44140625" style="69" customWidth="1"/>
    <col min="14332" max="14332" width="7.33203125" style="69" customWidth="1"/>
    <col min="14333" max="14334" width="9.109375" style="69" customWidth="1"/>
    <col min="14335" max="14335" width="8" style="69" customWidth="1"/>
    <col min="14336" max="14337" width="9.109375" style="69" customWidth="1"/>
    <col min="14338" max="14338" width="8" style="69" customWidth="1"/>
    <col min="14339" max="14339" width="9" style="69" customWidth="1"/>
    <col min="14340" max="14340" width="9.33203125" style="69" customWidth="1"/>
    <col min="14341" max="14341" width="6.88671875" style="69" customWidth="1"/>
    <col min="14342" max="14566" width="8.88671875" style="69"/>
    <col min="14567" max="14567" width="19.33203125" style="69" customWidth="1"/>
    <col min="14568" max="14568" width="9.6640625" style="69" customWidth="1"/>
    <col min="14569" max="14569" width="9.44140625" style="69" customWidth="1"/>
    <col min="14570" max="14570" width="8.6640625" style="69" customWidth="1"/>
    <col min="14571" max="14572" width="9.44140625" style="69" customWidth="1"/>
    <col min="14573" max="14573" width="7.6640625" style="69" customWidth="1"/>
    <col min="14574" max="14574" width="8.88671875" style="69" customWidth="1"/>
    <col min="14575" max="14575" width="8.6640625" style="69" customWidth="1"/>
    <col min="14576" max="14576" width="7.6640625" style="69" customWidth="1"/>
    <col min="14577" max="14578" width="8.109375" style="69" customWidth="1"/>
    <col min="14579" max="14579" width="6.44140625" style="69" customWidth="1"/>
    <col min="14580" max="14581" width="7.44140625" style="69" customWidth="1"/>
    <col min="14582" max="14582" width="6.33203125" style="69" customWidth="1"/>
    <col min="14583" max="14583" width="7.6640625" style="69" customWidth="1"/>
    <col min="14584" max="14584" width="7.33203125" style="69" customWidth="1"/>
    <col min="14585" max="14585" width="7.5546875" style="69" customWidth="1"/>
    <col min="14586" max="14586" width="8.33203125" style="69" customWidth="1"/>
    <col min="14587" max="14587" width="8.44140625" style="69" customWidth="1"/>
    <col min="14588" max="14588" width="7.33203125" style="69" customWidth="1"/>
    <col min="14589" max="14590" width="9.109375" style="69" customWidth="1"/>
    <col min="14591" max="14591" width="8" style="69" customWidth="1"/>
    <col min="14592" max="14593" width="9.109375" style="69" customWidth="1"/>
    <col min="14594" max="14594" width="8" style="69" customWidth="1"/>
    <col min="14595" max="14595" width="9" style="69" customWidth="1"/>
    <col min="14596" max="14596" width="9.33203125" style="69" customWidth="1"/>
    <col min="14597" max="14597" width="6.88671875" style="69" customWidth="1"/>
    <col min="14598" max="14822" width="8.88671875" style="69"/>
    <col min="14823" max="14823" width="19.33203125" style="69" customWidth="1"/>
    <col min="14824" max="14824" width="9.6640625" style="69" customWidth="1"/>
    <col min="14825" max="14825" width="9.44140625" style="69" customWidth="1"/>
    <col min="14826" max="14826" width="8.6640625" style="69" customWidth="1"/>
    <col min="14827" max="14828" width="9.44140625" style="69" customWidth="1"/>
    <col min="14829" max="14829" width="7.6640625" style="69" customWidth="1"/>
    <col min="14830" max="14830" width="8.88671875" style="69" customWidth="1"/>
    <col min="14831" max="14831" width="8.6640625" style="69" customWidth="1"/>
    <col min="14832" max="14832" width="7.6640625" style="69" customWidth="1"/>
    <col min="14833" max="14834" width="8.109375" style="69" customWidth="1"/>
    <col min="14835" max="14835" width="6.44140625" style="69" customWidth="1"/>
    <col min="14836" max="14837" width="7.44140625" style="69" customWidth="1"/>
    <col min="14838" max="14838" width="6.33203125" style="69" customWidth="1"/>
    <col min="14839" max="14839" width="7.6640625" style="69" customWidth="1"/>
    <col min="14840" max="14840" width="7.33203125" style="69" customWidth="1"/>
    <col min="14841" max="14841" width="7.5546875" style="69" customWidth="1"/>
    <col min="14842" max="14842" width="8.33203125" style="69" customWidth="1"/>
    <col min="14843" max="14843" width="8.44140625" style="69" customWidth="1"/>
    <col min="14844" max="14844" width="7.33203125" style="69" customWidth="1"/>
    <col min="14845" max="14846" width="9.109375" style="69" customWidth="1"/>
    <col min="14847" max="14847" width="8" style="69" customWidth="1"/>
    <col min="14848" max="14849" width="9.109375" style="69" customWidth="1"/>
    <col min="14850" max="14850" width="8" style="69" customWidth="1"/>
    <col min="14851" max="14851" width="9" style="69" customWidth="1"/>
    <col min="14852" max="14852" width="9.33203125" style="69" customWidth="1"/>
    <col min="14853" max="14853" width="6.88671875" style="69" customWidth="1"/>
    <col min="14854" max="15078" width="8.88671875" style="69"/>
    <col min="15079" max="15079" width="19.33203125" style="69" customWidth="1"/>
    <col min="15080" max="15080" width="9.6640625" style="69" customWidth="1"/>
    <col min="15081" max="15081" width="9.44140625" style="69" customWidth="1"/>
    <col min="15082" max="15082" width="8.6640625" style="69" customWidth="1"/>
    <col min="15083" max="15084" width="9.44140625" style="69" customWidth="1"/>
    <col min="15085" max="15085" width="7.6640625" style="69" customWidth="1"/>
    <col min="15086" max="15086" width="8.88671875" style="69" customWidth="1"/>
    <col min="15087" max="15087" width="8.6640625" style="69" customWidth="1"/>
    <col min="15088" max="15088" width="7.6640625" style="69" customWidth="1"/>
    <col min="15089" max="15090" width="8.109375" style="69" customWidth="1"/>
    <col min="15091" max="15091" width="6.44140625" style="69" customWidth="1"/>
    <col min="15092" max="15093" width="7.44140625" style="69" customWidth="1"/>
    <col min="15094" max="15094" width="6.33203125" style="69" customWidth="1"/>
    <col min="15095" max="15095" width="7.6640625" style="69" customWidth="1"/>
    <col min="15096" max="15096" width="7.33203125" style="69" customWidth="1"/>
    <col min="15097" max="15097" width="7.5546875" style="69" customWidth="1"/>
    <col min="15098" max="15098" width="8.33203125" style="69" customWidth="1"/>
    <col min="15099" max="15099" width="8.44140625" style="69" customWidth="1"/>
    <col min="15100" max="15100" width="7.33203125" style="69" customWidth="1"/>
    <col min="15101" max="15102" width="9.109375" style="69" customWidth="1"/>
    <col min="15103" max="15103" width="8" style="69" customWidth="1"/>
    <col min="15104" max="15105" width="9.109375" style="69" customWidth="1"/>
    <col min="15106" max="15106" width="8" style="69" customWidth="1"/>
    <col min="15107" max="15107" width="9" style="69" customWidth="1"/>
    <col min="15108" max="15108" width="9.33203125" style="69" customWidth="1"/>
    <col min="15109" max="15109" width="6.88671875" style="69" customWidth="1"/>
    <col min="15110" max="15334" width="8.88671875" style="69"/>
    <col min="15335" max="15335" width="19.33203125" style="69" customWidth="1"/>
    <col min="15336" max="15336" width="9.6640625" style="69" customWidth="1"/>
    <col min="15337" max="15337" width="9.44140625" style="69" customWidth="1"/>
    <col min="15338" max="15338" width="8.6640625" style="69" customWidth="1"/>
    <col min="15339" max="15340" width="9.44140625" style="69" customWidth="1"/>
    <col min="15341" max="15341" width="7.6640625" style="69" customWidth="1"/>
    <col min="15342" max="15342" width="8.88671875" style="69" customWidth="1"/>
    <col min="15343" max="15343" width="8.6640625" style="69" customWidth="1"/>
    <col min="15344" max="15344" width="7.6640625" style="69" customWidth="1"/>
    <col min="15345" max="15346" width="8.109375" style="69" customWidth="1"/>
    <col min="15347" max="15347" width="6.44140625" style="69" customWidth="1"/>
    <col min="15348" max="15349" width="7.44140625" style="69" customWidth="1"/>
    <col min="15350" max="15350" width="6.33203125" style="69" customWidth="1"/>
    <col min="15351" max="15351" width="7.6640625" style="69" customWidth="1"/>
    <col min="15352" max="15352" width="7.33203125" style="69" customWidth="1"/>
    <col min="15353" max="15353" width="7.5546875" style="69" customWidth="1"/>
    <col min="15354" max="15354" width="8.33203125" style="69" customWidth="1"/>
    <col min="15355" max="15355" width="8.44140625" style="69" customWidth="1"/>
    <col min="15356" max="15356" width="7.33203125" style="69" customWidth="1"/>
    <col min="15357" max="15358" width="9.109375" style="69" customWidth="1"/>
    <col min="15359" max="15359" width="8" style="69" customWidth="1"/>
    <col min="15360" max="15361" width="9.109375" style="69" customWidth="1"/>
    <col min="15362" max="15362" width="8" style="69" customWidth="1"/>
    <col min="15363" max="15363" width="9" style="69" customWidth="1"/>
    <col min="15364" max="15364" width="9.33203125" style="69" customWidth="1"/>
    <col min="15365" max="15365" width="6.88671875" style="69" customWidth="1"/>
    <col min="15366" max="15590" width="8.88671875" style="69"/>
    <col min="15591" max="15591" width="19.33203125" style="69" customWidth="1"/>
    <col min="15592" max="15592" width="9.6640625" style="69" customWidth="1"/>
    <col min="15593" max="15593" width="9.44140625" style="69" customWidth="1"/>
    <col min="15594" max="15594" width="8.6640625" style="69" customWidth="1"/>
    <col min="15595" max="15596" width="9.44140625" style="69" customWidth="1"/>
    <col min="15597" max="15597" width="7.6640625" style="69" customWidth="1"/>
    <col min="15598" max="15598" width="8.88671875" style="69" customWidth="1"/>
    <col min="15599" max="15599" width="8.6640625" style="69" customWidth="1"/>
    <col min="15600" max="15600" width="7.6640625" style="69" customWidth="1"/>
    <col min="15601" max="15602" width="8.109375" style="69" customWidth="1"/>
    <col min="15603" max="15603" width="6.44140625" style="69" customWidth="1"/>
    <col min="15604" max="15605" width="7.44140625" style="69" customWidth="1"/>
    <col min="15606" max="15606" width="6.33203125" style="69" customWidth="1"/>
    <col min="15607" max="15607" width="7.6640625" style="69" customWidth="1"/>
    <col min="15608" max="15608" width="7.33203125" style="69" customWidth="1"/>
    <col min="15609" max="15609" width="7.5546875" style="69" customWidth="1"/>
    <col min="15610" max="15610" width="8.33203125" style="69" customWidth="1"/>
    <col min="15611" max="15611" width="8.44140625" style="69" customWidth="1"/>
    <col min="15612" max="15612" width="7.33203125" style="69" customWidth="1"/>
    <col min="15613" max="15614" width="9.109375" style="69" customWidth="1"/>
    <col min="15615" max="15615" width="8" style="69" customWidth="1"/>
    <col min="15616" max="15617" width="9.109375" style="69" customWidth="1"/>
    <col min="15618" max="15618" width="8" style="69" customWidth="1"/>
    <col min="15619" max="15619" width="9" style="69" customWidth="1"/>
    <col min="15620" max="15620" width="9.33203125" style="69" customWidth="1"/>
    <col min="15621" max="15621" width="6.88671875" style="69" customWidth="1"/>
    <col min="15622" max="15846" width="8.88671875" style="69"/>
    <col min="15847" max="15847" width="19.33203125" style="69" customWidth="1"/>
    <col min="15848" max="15848" width="9.6640625" style="69" customWidth="1"/>
    <col min="15849" max="15849" width="9.44140625" style="69" customWidth="1"/>
    <col min="15850" max="15850" width="8.6640625" style="69" customWidth="1"/>
    <col min="15851" max="15852" width="9.44140625" style="69" customWidth="1"/>
    <col min="15853" max="15853" width="7.6640625" style="69" customWidth="1"/>
    <col min="15854" max="15854" width="8.88671875" style="69" customWidth="1"/>
    <col min="15855" max="15855" width="8.6640625" style="69" customWidth="1"/>
    <col min="15856" max="15856" width="7.6640625" style="69" customWidth="1"/>
    <col min="15857" max="15858" width="8.109375" style="69" customWidth="1"/>
    <col min="15859" max="15859" width="6.44140625" style="69" customWidth="1"/>
    <col min="15860" max="15861" width="7.44140625" style="69" customWidth="1"/>
    <col min="15862" max="15862" width="6.33203125" style="69" customWidth="1"/>
    <col min="15863" max="15863" width="7.6640625" style="69" customWidth="1"/>
    <col min="15864" max="15864" width="7.33203125" style="69" customWidth="1"/>
    <col min="15865" max="15865" width="7.5546875" style="69" customWidth="1"/>
    <col min="15866" max="15866" width="8.33203125" style="69" customWidth="1"/>
    <col min="15867" max="15867" width="8.44140625" style="69" customWidth="1"/>
    <col min="15868" max="15868" width="7.33203125" style="69" customWidth="1"/>
    <col min="15869" max="15870" width="9.109375" style="69" customWidth="1"/>
    <col min="15871" max="15871" width="8" style="69" customWidth="1"/>
    <col min="15872" max="15873" width="9.109375" style="69" customWidth="1"/>
    <col min="15874" max="15874" width="8" style="69" customWidth="1"/>
    <col min="15875" max="15875" width="9" style="69" customWidth="1"/>
    <col min="15876" max="15876" width="9.33203125" style="69" customWidth="1"/>
    <col min="15877" max="15877" width="6.88671875" style="69" customWidth="1"/>
    <col min="15878" max="16102" width="8.88671875" style="69"/>
    <col min="16103" max="16103" width="19.33203125" style="69" customWidth="1"/>
    <col min="16104" max="16104" width="9.6640625" style="69" customWidth="1"/>
    <col min="16105" max="16105" width="9.44140625" style="69" customWidth="1"/>
    <col min="16106" max="16106" width="8.6640625" style="69" customWidth="1"/>
    <col min="16107" max="16108" width="9.44140625" style="69" customWidth="1"/>
    <col min="16109" max="16109" width="7.6640625" style="69" customWidth="1"/>
    <col min="16110" max="16110" width="8.88671875" style="69" customWidth="1"/>
    <col min="16111" max="16111" width="8.6640625" style="69" customWidth="1"/>
    <col min="16112" max="16112" width="7.6640625" style="69" customWidth="1"/>
    <col min="16113" max="16114" width="8.109375" style="69" customWidth="1"/>
    <col min="16115" max="16115" width="6.44140625" style="69" customWidth="1"/>
    <col min="16116" max="16117" width="7.44140625" style="69" customWidth="1"/>
    <col min="16118" max="16118" width="6.33203125" style="69" customWidth="1"/>
    <col min="16119" max="16119" width="7.6640625" style="69" customWidth="1"/>
    <col min="16120" max="16120" width="7.33203125" style="69" customWidth="1"/>
    <col min="16121" max="16121" width="7.5546875" style="69" customWidth="1"/>
    <col min="16122" max="16122" width="8.33203125" style="69" customWidth="1"/>
    <col min="16123" max="16123" width="8.44140625" style="69" customWidth="1"/>
    <col min="16124" max="16124" width="7.33203125" style="69" customWidth="1"/>
    <col min="16125" max="16126" width="9.109375" style="69" customWidth="1"/>
    <col min="16127" max="16127" width="8" style="69" customWidth="1"/>
    <col min="16128" max="16129" width="9.109375" style="69" customWidth="1"/>
    <col min="16130" max="16130" width="8" style="69" customWidth="1"/>
    <col min="16131" max="16131" width="9" style="69" customWidth="1"/>
    <col min="16132" max="16132" width="9.33203125" style="69" customWidth="1"/>
    <col min="16133" max="16133" width="6.88671875" style="69" customWidth="1"/>
    <col min="16134" max="16361" width="8.88671875" style="69"/>
    <col min="16362" max="16384" width="9.109375" style="69" customWidth="1"/>
  </cols>
  <sheetData>
    <row r="1" spans="1:11" ht="6" customHeight="1"/>
    <row r="2" spans="1:11" s="53" customFormat="1" ht="52.8" customHeight="1">
      <c r="A2" s="309" t="s">
        <v>78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s="53" customFormat="1" ht="11.4" customHeight="1">
      <c r="C3" s="80"/>
      <c r="D3" s="80"/>
      <c r="E3" s="189"/>
      <c r="H3" s="80"/>
      <c r="I3" s="79"/>
      <c r="J3" s="113"/>
      <c r="K3" s="190" t="s">
        <v>63</v>
      </c>
    </row>
    <row r="4" spans="1:11" s="81" customFormat="1" ht="21.75" customHeight="1">
      <c r="A4" s="243"/>
      <c r="B4" s="310" t="s">
        <v>7</v>
      </c>
      <c r="C4" s="310" t="s">
        <v>20</v>
      </c>
      <c r="D4" s="310" t="s">
        <v>70</v>
      </c>
      <c r="E4" s="310" t="s">
        <v>64</v>
      </c>
      <c r="F4" s="310" t="s">
        <v>73</v>
      </c>
      <c r="G4" s="310" t="s">
        <v>21</v>
      </c>
      <c r="H4" s="310" t="s">
        <v>10</v>
      </c>
      <c r="I4" s="310" t="s">
        <v>15</v>
      </c>
      <c r="J4" s="307" t="s">
        <v>74</v>
      </c>
      <c r="K4" s="308" t="s">
        <v>16</v>
      </c>
    </row>
    <row r="5" spans="1:11" s="82" customFormat="1" ht="18.75" customHeight="1">
      <c r="A5" s="244"/>
      <c r="B5" s="310"/>
      <c r="C5" s="310"/>
      <c r="D5" s="310"/>
      <c r="E5" s="310"/>
      <c r="F5" s="310"/>
      <c r="G5" s="310"/>
      <c r="H5" s="310"/>
      <c r="I5" s="310"/>
      <c r="J5" s="307"/>
      <c r="K5" s="308"/>
    </row>
    <row r="6" spans="1:11" s="82" customFormat="1" ht="61.8" customHeight="1">
      <c r="A6" s="244"/>
      <c r="B6" s="310"/>
      <c r="C6" s="310"/>
      <c r="D6" s="310"/>
      <c r="E6" s="310"/>
      <c r="F6" s="310"/>
      <c r="G6" s="310"/>
      <c r="H6" s="310"/>
      <c r="I6" s="310"/>
      <c r="J6" s="307"/>
      <c r="K6" s="308"/>
    </row>
    <row r="7" spans="1:11" s="60" customFormat="1" ht="12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</row>
    <row r="8" spans="1:11" s="61" customFormat="1" ht="24.6" customHeight="1">
      <c r="A8" s="31" t="s">
        <v>44</v>
      </c>
      <c r="B8" s="32">
        <f t="shared" ref="B8:K8" si="0">SUM(B9:B18)</f>
        <v>9772</v>
      </c>
      <c r="C8" s="32">
        <f t="shared" si="0"/>
        <v>8759</v>
      </c>
      <c r="D8" s="32">
        <f t="shared" si="0"/>
        <v>261</v>
      </c>
      <c r="E8" s="32">
        <f t="shared" si="0"/>
        <v>234</v>
      </c>
      <c r="F8" s="32">
        <f t="shared" si="0"/>
        <v>18</v>
      </c>
      <c r="G8" s="32">
        <f t="shared" si="0"/>
        <v>0</v>
      </c>
      <c r="H8" s="32">
        <f t="shared" si="0"/>
        <v>3341</v>
      </c>
      <c r="I8" s="32">
        <f t="shared" si="0"/>
        <v>7070</v>
      </c>
      <c r="J8" s="32">
        <f t="shared" si="0"/>
        <v>6549</v>
      </c>
      <c r="K8" s="32">
        <f t="shared" si="0"/>
        <v>1501</v>
      </c>
    </row>
    <row r="9" spans="1:11" ht="16.5" customHeight="1">
      <c r="A9" s="214" t="s">
        <v>49</v>
      </c>
      <c r="B9" s="62">
        <v>6221</v>
      </c>
      <c r="C9" s="67">
        <v>5636</v>
      </c>
      <c r="D9" s="70">
        <v>217</v>
      </c>
      <c r="E9" s="191">
        <v>193</v>
      </c>
      <c r="F9" s="67">
        <v>15</v>
      </c>
      <c r="G9" s="70">
        <v>0</v>
      </c>
      <c r="H9" s="70">
        <v>2125</v>
      </c>
      <c r="I9" s="70">
        <v>4156</v>
      </c>
      <c r="J9" s="67">
        <v>3839</v>
      </c>
      <c r="K9" s="67">
        <v>1281</v>
      </c>
    </row>
    <row r="10" spans="1:11" ht="16.5" customHeight="1">
      <c r="A10" s="215" t="s">
        <v>45</v>
      </c>
      <c r="B10" s="62">
        <v>501</v>
      </c>
      <c r="C10" s="67">
        <v>392</v>
      </c>
      <c r="D10" s="70">
        <v>2</v>
      </c>
      <c r="E10" s="191">
        <v>2</v>
      </c>
      <c r="F10" s="67">
        <v>0</v>
      </c>
      <c r="G10" s="70">
        <v>0</v>
      </c>
      <c r="H10" s="70">
        <v>285</v>
      </c>
      <c r="I10" s="70">
        <v>370</v>
      </c>
      <c r="J10" s="67">
        <v>343</v>
      </c>
      <c r="K10" s="67">
        <v>29</v>
      </c>
    </row>
    <row r="11" spans="1:11" ht="16.5" customHeight="1">
      <c r="A11" s="215" t="s">
        <v>46</v>
      </c>
      <c r="B11" s="62">
        <v>118</v>
      </c>
      <c r="C11" s="67">
        <v>110</v>
      </c>
      <c r="D11" s="70">
        <v>0</v>
      </c>
      <c r="E11" s="191">
        <v>0</v>
      </c>
      <c r="F11" s="67">
        <v>0</v>
      </c>
      <c r="G11" s="70">
        <v>0</v>
      </c>
      <c r="H11" s="70">
        <v>1</v>
      </c>
      <c r="I11" s="70">
        <v>89</v>
      </c>
      <c r="J11" s="67">
        <v>89</v>
      </c>
      <c r="K11" s="67">
        <v>4</v>
      </c>
    </row>
    <row r="12" spans="1:11" ht="16.5" customHeight="1">
      <c r="A12" s="215" t="s">
        <v>47</v>
      </c>
      <c r="B12" s="62">
        <v>824</v>
      </c>
      <c r="C12" s="67">
        <v>769</v>
      </c>
      <c r="D12" s="70">
        <v>4</v>
      </c>
      <c r="E12" s="191">
        <v>4</v>
      </c>
      <c r="F12" s="67">
        <v>0</v>
      </c>
      <c r="G12" s="70">
        <v>0</v>
      </c>
      <c r="H12" s="70">
        <v>75</v>
      </c>
      <c r="I12" s="70">
        <v>729</v>
      </c>
      <c r="J12" s="67">
        <v>709</v>
      </c>
      <c r="K12" s="67">
        <v>44</v>
      </c>
    </row>
    <row r="13" spans="1:11" ht="16.5" customHeight="1">
      <c r="A13" s="215" t="s">
        <v>48</v>
      </c>
      <c r="B13" s="62">
        <v>115</v>
      </c>
      <c r="C13" s="67">
        <v>115</v>
      </c>
      <c r="D13" s="70">
        <v>0</v>
      </c>
      <c r="E13" s="191">
        <v>0</v>
      </c>
      <c r="F13" s="67">
        <v>0</v>
      </c>
      <c r="G13" s="70">
        <v>0</v>
      </c>
      <c r="H13" s="70">
        <v>93</v>
      </c>
      <c r="I13" s="70">
        <v>87</v>
      </c>
      <c r="J13" s="67">
        <v>87</v>
      </c>
      <c r="K13" s="67">
        <v>4</v>
      </c>
    </row>
    <row r="14" spans="1:11" ht="16.5" customHeight="1">
      <c r="A14" s="215" t="s">
        <v>50</v>
      </c>
      <c r="B14" s="62">
        <v>1420</v>
      </c>
      <c r="C14" s="67">
        <v>1169</v>
      </c>
      <c r="D14" s="70">
        <v>36</v>
      </c>
      <c r="E14" s="191">
        <v>33</v>
      </c>
      <c r="F14" s="67">
        <v>3</v>
      </c>
      <c r="G14" s="70">
        <v>0</v>
      </c>
      <c r="H14" s="70">
        <v>750</v>
      </c>
      <c r="I14" s="70">
        <v>1129</v>
      </c>
      <c r="J14" s="67">
        <v>976</v>
      </c>
      <c r="K14" s="67">
        <v>114</v>
      </c>
    </row>
    <row r="15" spans="1:11" ht="16.5" customHeight="1">
      <c r="A15" s="215" t="s">
        <v>51</v>
      </c>
      <c r="B15" s="62">
        <v>172</v>
      </c>
      <c r="C15" s="67">
        <v>171</v>
      </c>
      <c r="D15" s="70">
        <v>2</v>
      </c>
      <c r="E15" s="191">
        <v>2</v>
      </c>
      <c r="F15" s="67">
        <v>0</v>
      </c>
      <c r="G15" s="70">
        <v>0</v>
      </c>
      <c r="H15" s="70">
        <v>8</v>
      </c>
      <c r="I15" s="70">
        <v>154</v>
      </c>
      <c r="J15" s="67">
        <v>153</v>
      </c>
      <c r="K15" s="67">
        <v>14</v>
      </c>
    </row>
    <row r="16" spans="1:11" ht="16.5" customHeight="1">
      <c r="A16" s="215" t="s">
        <v>52</v>
      </c>
      <c r="B16" s="62">
        <v>147</v>
      </c>
      <c r="C16" s="67">
        <v>144</v>
      </c>
      <c r="D16" s="70">
        <v>0</v>
      </c>
      <c r="E16" s="191">
        <v>0</v>
      </c>
      <c r="F16" s="67">
        <v>0</v>
      </c>
      <c r="G16" s="70">
        <v>0</v>
      </c>
      <c r="H16" s="70">
        <v>0</v>
      </c>
      <c r="I16" s="70">
        <v>131</v>
      </c>
      <c r="J16" s="67">
        <v>128</v>
      </c>
      <c r="K16" s="67">
        <v>5</v>
      </c>
    </row>
    <row r="17" spans="1:11" ht="16.5" customHeight="1">
      <c r="A17" s="215" t="s">
        <v>53</v>
      </c>
      <c r="B17" s="62">
        <v>93</v>
      </c>
      <c r="C17" s="67">
        <v>93</v>
      </c>
      <c r="D17" s="70">
        <v>0</v>
      </c>
      <c r="E17" s="191">
        <v>0</v>
      </c>
      <c r="F17" s="67">
        <v>0</v>
      </c>
      <c r="G17" s="70">
        <v>0</v>
      </c>
      <c r="H17" s="70">
        <v>4</v>
      </c>
      <c r="I17" s="70">
        <v>66</v>
      </c>
      <c r="J17" s="67">
        <v>66</v>
      </c>
      <c r="K17" s="67">
        <v>0</v>
      </c>
    </row>
    <row r="18" spans="1:11" ht="16.5" customHeight="1">
      <c r="A18" s="215" t="s">
        <v>54</v>
      </c>
      <c r="B18" s="62">
        <v>161</v>
      </c>
      <c r="C18" s="67">
        <v>160</v>
      </c>
      <c r="D18" s="70">
        <v>0</v>
      </c>
      <c r="E18" s="191">
        <v>0</v>
      </c>
      <c r="F18" s="67">
        <v>0</v>
      </c>
      <c r="G18" s="70">
        <v>0</v>
      </c>
      <c r="H18" s="70">
        <v>0</v>
      </c>
      <c r="I18" s="70">
        <v>159</v>
      </c>
      <c r="J18" s="67">
        <v>159</v>
      </c>
      <c r="K18" s="67">
        <v>6</v>
      </c>
    </row>
    <row r="19" spans="1:11">
      <c r="H19" s="84"/>
      <c r="I19" s="85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5" zoomScaleNormal="85" zoomScaleSheetLayoutView="85" workbookViewId="0">
      <selection activeCell="F11" sqref="F11"/>
    </sheetView>
  </sheetViews>
  <sheetFormatPr defaultRowHeight="15.6"/>
  <cols>
    <col min="1" max="1" width="19.33203125" style="72" customWidth="1"/>
    <col min="2" max="2" width="12" style="72" customWidth="1"/>
    <col min="3" max="3" width="12.6640625" style="69" customWidth="1"/>
    <col min="4" max="4" width="13.44140625" style="69" customWidth="1"/>
    <col min="5" max="5" width="12.21875" style="69" customWidth="1"/>
    <col min="6" max="6" width="14.77734375" style="69" customWidth="1"/>
    <col min="7" max="7" width="14.33203125" style="69" customWidth="1"/>
    <col min="8" max="8" width="18" style="69" customWidth="1"/>
    <col min="9" max="9" width="11.77734375" style="69" customWidth="1"/>
    <col min="10" max="10" width="12.88671875" style="69" customWidth="1"/>
    <col min="11" max="11" width="14" style="69" customWidth="1"/>
    <col min="12" max="12" width="8.88671875" style="69"/>
    <col min="13" max="13" width="0" style="69" hidden="1" customWidth="1"/>
    <col min="14" max="236" width="8.88671875" style="69"/>
    <col min="237" max="237" width="19.33203125" style="69" customWidth="1"/>
    <col min="238" max="238" width="9.6640625" style="69" customWidth="1"/>
    <col min="239" max="239" width="9.44140625" style="69" customWidth="1"/>
    <col min="240" max="240" width="8.6640625" style="69" customWidth="1"/>
    <col min="241" max="242" width="9.44140625" style="69" customWidth="1"/>
    <col min="243" max="243" width="7.6640625" style="69" customWidth="1"/>
    <col min="244" max="244" width="8.88671875" style="69" customWidth="1"/>
    <col min="245" max="245" width="8.6640625" style="69" customWidth="1"/>
    <col min="246" max="246" width="7.6640625" style="69" customWidth="1"/>
    <col min="247" max="248" width="8.109375" style="69" customWidth="1"/>
    <col min="249" max="249" width="6.44140625" style="69" customWidth="1"/>
    <col min="250" max="251" width="7.44140625" style="69" customWidth="1"/>
    <col min="252" max="252" width="6.33203125" style="69" customWidth="1"/>
    <col min="253" max="253" width="7.6640625" style="69" customWidth="1"/>
    <col min="254" max="254" width="7.33203125" style="69" customWidth="1"/>
    <col min="255" max="255" width="7.5546875" style="69" customWidth="1"/>
    <col min="256" max="256" width="8.33203125" style="69" customWidth="1"/>
    <col min="257" max="257" width="9.33203125" style="69" customWidth="1"/>
    <col min="258" max="258" width="7.33203125" style="69" customWidth="1"/>
    <col min="259" max="260" width="9.109375" style="69" customWidth="1"/>
    <col min="261" max="261" width="8" style="69" customWidth="1"/>
    <col min="262" max="263" width="9.109375" style="69" customWidth="1"/>
    <col min="264" max="264" width="8" style="69" customWidth="1"/>
    <col min="265" max="265" width="9" style="69" customWidth="1"/>
    <col min="266" max="266" width="9.33203125" style="69" customWidth="1"/>
    <col min="267" max="267" width="6.88671875" style="69" customWidth="1"/>
    <col min="268" max="492" width="8.88671875" style="69"/>
    <col min="493" max="493" width="19.33203125" style="69" customWidth="1"/>
    <col min="494" max="494" width="9.6640625" style="69" customWidth="1"/>
    <col min="495" max="495" width="9.44140625" style="69" customWidth="1"/>
    <col min="496" max="496" width="8.6640625" style="69" customWidth="1"/>
    <col min="497" max="498" width="9.44140625" style="69" customWidth="1"/>
    <col min="499" max="499" width="7.6640625" style="69" customWidth="1"/>
    <col min="500" max="500" width="8.88671875" style="69" customWidth="1"/>
    <col min="501" max="501" width="8.6640625" style="69" customWidth="1"/>
    <col min="502" max="502" width="7.6640625" style="69" customWidth="1"/>
    <col min="503" max="504" width="8.109375" style="69" customWidth="1"/>
    <col min="505" max="505" width="6.44140625" style="69" customWidth="1"/>
    <col min="506" max="507" width="7.44140625" style="69" customWidth="1"/>
    <col min="508" max="508" width="6.33203125" style="69" customWidth="1"/>
    <col min="509" max="509" width="7.6640625" style="69" customWidth="1"/>
    <col min="510" max="510" width="7.33203125" style="69" customWidth="1"/>
    <col min="511" max="511" width="7.5546875" style="69" customWidth="1"/>
    <col min="512" max="512" width="8.33203125" style="69" customWidth="1"/>
    <col min="513" max="513" width="9.33203125" style="69" customWidth="1"/>
    <col min="514" max="514" width="7.33203125" style="69" customWidth="1"/>
    <col min="515" max="516" width="9.109375" style="69" customWidth="1"/>
    <col min="517" max="517" width="8" style="69" customWidth="1"/>
    <col min="518" max="519" width="9.109375" style="69" customWidth="1"/>
    <col min="520" max="520" width="8" style="69" customWidth="1"/>
    <col min="521" max="521" width="9" style="69" customWidth="1"/>
    <col min="522" max="522" width="9.33203125" style="69" customWidth="1"/>
    <col min="523" max="523" width="6.88671875" style="69" customWidth="1"/>
    <col min="524" max="748" width="8.88671875" style="69"/>
    <col min="749" max="749" width="19.33203125" style="69" customWidth="1"/>
    <col min="750" max="750" width="9.6640625" style="69" customWidth="1"/>
    <col min="751" max="751" width="9.44140625" style="69" customWidth="1"/>
    <col min="752" max="752" width="8.6640625" style="69" customWidth="1"/>
    <col min="753" max="754" width="9.44140625" style="69" customWidth="1"/>
    <col min="755" max="755" width="7.6640625" style="69" customWidth="1"/>
    <col min="756" max="756" width="8.88671875" style="69" customWidth="1"/>
    <col min="757" max="757" width="8.6640625" style="69" customWidth="1"/>
    <col min="758" max="758" width="7.6640625" style="69" customWidth="1"/>
    <col min="759" max="760" width="8.109375" style="69" customWidth="1"/>
    <col min="761" max="761" width="6.44140625" style="69" customWidth="1"/>
    <col min="762" max="763" width="7.44140625" style="69" customWidth="1"/>
    <col min="764" max="764" width="6.33203125" style="69" customWidth="1"/>
    <col min="765" max="765" width="7.6640625" style="69" customWidth="1"/>
    <col min="766" max="766" width="7.33203125" style="69" customWidth="1"/>
    <col min="767" max="767" width="7.5546875" style="69" customWidth="1"/>
    <col min="768" max="768" width="8.33203125" style="69" customWidth="1"/>
    <col min="769" max="769" width="9.33203125" style="69" customWidth="1"/>
    <col min="770" max="770" width="7.33203125" style="69" customWidth="1"/>
    <col min="771" max="772" width="9.109375" style="69" customWidth="1"/>
    <col min="773" max="773" width="8" style="69" customWidth="1"/>
    <col min="774" max="775" width="9.109375" style="69" customWidth="1"/>
    <col min="776" max="776" width="8" style="69" customWidth="1"/>
    <col min="777" max="777" width="9" style="69" customWidth="1"/>
    <col min="778" max="778" width="9.33203125" style="69" customWidth="1"/>
    <col min="779" max="779" width="6.88671875" style="69" customWidth="1"/>
    <col min="780" max="1004" width="8.88671875" style="69"/>
    <col min="1005" max="1005" width="19.33203125" style="69" customWidth="1"/>
    <col min="1006" max="1006" width="9.6640625" style="69" customWidth="1"/>
    <col min="1007" max="1007" width="9.44140625" style="69" customWidth="1"/>
    <col min="1008" max="1008" width="8.6640625" style="69" customWidth="1"/>
    <col min="1009" max="1010" width="9.44140625" style="69" customWidth="1"/>
    <col min="1011" max="1011" width="7.6640625" style="69" customWidth="1"/>
    <col min="1012" max="1012" width="8.88671875" style="69" customWidth="1"/>
    <col min="1013" max="1013" width="8.6640625" style="69" customWidth="1"/>
    <col min="1014" max="1014" width="7.6640625" style="69" customWidth="1"/>
    <col min="1015" max="1016" width="8.109375" style="69" customWidth="1"/>
    <col min="1017" max="1017" width="6.44140625" style="69" customWidth="1"/>
    <col min="1018" max="1019" width="7.44140625" style="69" customWidth="1"/>
    <col min="1020" max="1020" width="6.33203125" style="69" customWidth="1"/>
    <col min="1021" max="1021" width="7.6640625" style="69" customWidth="1"/>
    <col min="1022" max="1022" width="7.33203125" style="69" customWidth="1"/>
    <col min="1023" max="1023" width="7.5546875" style="69" customWidth="1"/>
    <col min="1024" max="1024" width="8.33203125" style="69" customWidth="1"/>
    <col min="1025" max="1025" width="9.33203125" style="69" customWidth="1"/>
    <col min="1026" max="1026" width="7.33203125" style="69" customWidth="1"/>
    <col min="1027" max="1028" width="9.109375" style="69" customWidth="1"/>
    <col min="1029" max="1029" width="8" style="69" customWidth="1"/>
    <col min="1030" max="1031" width="9.109375" style="69" customWidth="1"/>
    <col min="1032" max="1032" width="8" style="69" customWidth="1"/>
    <col min="1033" max="1033" width="9" style="69" customWidth="1"/>
    <col min="1034" max="1034" width="9.33203125" style="69" customWidth="1"/>
    <col min="1035" max="1035" width="6.88671875" style="69" customWidth="1"/>
    <col min="1036" max="1260" width="8.88671875" style="69"/>
    <col min="1261" max="1261" width="19.33203125" style="69" customWidth="1"/>
    <col min="1262" max="1262" width="9.6640625" style="69" customWidth="1"/>
    <col min="1263" max="1263" width="9.44140625" style="69" customWidth="1"/>
    <col min="1264" max="1264" width="8.6640625" style="69" customWidth="1"/>
    <col min="1265" max="1266" width="9.44140625" style="69" customWidth="1"/>
    <col min="1267" max="1267" width="7.6640625" style="69" customWidth="1"/>
    <col min="1268" max="1268" width="8.88671875" style="69" customWidth="1"/>
    <col min="1269" max="1269" width="8.6640625" style="69" customWidth="1"/>
    <col min="1270" max="1270" width="7.6640625" style="69" customWidth="1"/>
    <col min="1271" max="1272" width="8.109375" style="69" customWidth="1"/>
    <col min="1273" max="1273" width="6.44140625" style="69" customWidth="1"/>
    <col min="1274" max="1275" width="7.44140625" style="69" customWidth="1"/>
    <col min="1276" max="1276" width="6.33203125" style="69" customWidth="1"/>
    <col min="1277" max="1277" width="7.6640625" style="69" customWidth="1"/>
    <col min="1278" max="1278" width="7.33203125" style="69" customWidth="1"/>
    <col min="1279" max="1279" width="7.5546875" style="69" customWidth="1"/>
    <col min="1280" max="1280" width="8.33203125" style="69" customWidth="1"/>
    <col min="1281" max="1281" width="9.33203125" style="69" customWidth="1"/>
    <col min="1282" max="1282" width="7.33203125" style="69" customWidth="1"/>
    <col min="1283" max="1284" width="9.109375" style="69" customWidth="1"/>
    <col min="1285" max="1285" width="8" style="69" customWidth="1"/>
    <col min="1286" max="1287" width="9.109375" style="69" customWidth="1"/>
    <col min="1288" max="1288" width="8" style="69" customWidth="1"/>
    <col min="1289" max="1289" width="9" style="69" customWidth="1"/>
    <col min="1290" max="1290" width="9.33203125" style="69" customWidth="1"/>
    <col min="1291" max="1291" width="6.88671875" style="69" customWidth="1"/>
    <col min="1292" max="1516" width="8.88671875" style="69"/>
    <col min="1517" max="1517" width="19.33203125" style="69" customWidth="1"/>
    <col min="1518" max="1518" width="9.6640625" style="69" customWidth="1"/>
    <col min="1519" max="1519" width="9.44140625" style="69" customWidth="1"/>
    <col min="1520" max="1520" width="8.6640625" style="69" customWidth="1"/>
    <col min="1521" max="1522" width="9.44140625" style="69" customWidth="1"/>
    <col min="1523" max="1523" width="7.6640625" style="69" customWidth="1"/>
    <col min="1524" max="1524" width="8.88671875" style="69" customWidth="1"/>
    <col min="1525" max="1525" width="8.6640625" style="69" customWidth="1"/>
    <col min="1526" max="1526" width="7.6640625" style="69" customWidth="1"/>
    <col min="1527" max="1528" width="8.109375" style="69" customWidth="1"/>
    <col min="1529" max="1529" width="6.44140625" style="69" customWidth="1"/>
    <col min="1530" max="1531" width="7.44140625" style="69" customWidth="1"/>
    <col min="1532" max="1532" width="6.33203125" style="69" customWidth="1"/>
    <col min="1533" max="1533" width="7.6640625" style="69" customWidth="1"/>
    <col min="1534" max="1534" width="7.33203125" style="69" customWidth="1"/>
    <col min="1535" max="1535" width="7.5546875" style="69" customWidth="1"/>
    <col min="1536" max="1536" width="8.33203125" style="69" customWidth="1"/>
    <col min="1537" max="1537" width="9.33203125" style="69" customWidth="1"/>
    <col min="1538" max="1538" width="7.33203125" style="69" customWidth="1"/>
    <col min="1539" max="1540" width="9.109375" style="69" customWidth="1"/>
    <col min="1541" max="1541" width="8" style="69" customWidth="1"/>
    <col min="1542" max="1543" width="9.109375" style="69" customWidth="1"/>
    <col min="1544" max="1544" width="8" style="69" customWidth="1"/>
    <col min="1545" max="1545" width="9" style="69" customWidth="1"/>
    <col min="1546" max="1546" width="9.33203125" style="69" customWidth="1"/>
    <col min="1547" max="1547" width="6.88671875" style="69" customWidth="1"/>
    <col min="1548" max="1772" width="8.88671875" style="69"/>
    <col min="1773" max="1773" width="19.33203125" style="69" customWidth="1"/>
    <col min="1774" max="1774" width="9.6640625" style="69" customWidth="1"/>
    <col min="1775" max="1775" width="9.44140625" style="69" customWidth="1"/>
    <col min="1776" max="1776" width="8.6640625" style="69" customWidth="1"/>
    <col min="1777" max="1778" width="9.44140625" style="69" customWidth="1"/>
    <col min="1779" max="1779" width="7.6640625" style="69" customWidth="1"/>
    <col min="1780" max="1780" width="8.88671875" style="69" customWidth="1"/>
    <col min="1781" max="1781" width="8.6640625" style="69" customWidth="1"/>
    <col min="1782" max="1782" width="7.6640625" style="69" customWidth="1"/>
    <col min="1783" max="1784" width="8.109375" style="69" customWidth="1"/>
    <col min="1785" max="1785" width="6.44140625" style="69" customWidth="1"/>
    <col min="1786" max="1787" width="7.44140625" style="69" customWidth="1"/>
    <col min="1788" max="1788" width="6.33203125" style="69" customWidth="1"/>
    <col min="1789" max="1789" width="7.6640625" style="69" customWidth="1"/>
    <col min="1790" max="1790" width="7.33203125" style="69" customWidth="1"/>
    <col min="1791" max="1791" width="7.5546875" style="69" customWidth="1"/>
    <col min="1792" max="1792" width="8.33203125" style="69" customWidth="1"/>
    <col min="1793" max="1793" width="9.33203125" style="69" customWidth="1"/>
    <col min="1794" max="1794" width="7.33203125" style="69" customWidth="1"/>
    <col min="1795" max="1796" width="9.109375" style="69" customWidth="1"/>
    <col min="1797" max="1797" width="8" style="69" customWidth="1"/>
    <col min="1798" max="1799" width="9.109375" style="69" customWidth="1"/>
    <col min="1800" max="1800" width="8" style="69" customWidth="1"/>
    <col min="1801" max="1801" width="9" style="69" customWidth="1"/>
    <col min="1802" max="1802" width="9.33203125" style="69" customWidth="1"/>
    <col min="1803" max="1803" width="6.88671875" style="69" customWidth="1"/>
    <col min="1804" max="2028" width="8.88671875" style="69"/>
    <col min="2029" max="2029" width="19.33203125" style="69" customWidth="1"/>
    <col min="2030" max="2030" width="9.6640625" style="69" customWidth="1"/>
    <col min="2031" max="2031" width="9.44140625" style="69" customWidth="1"/>
    <col min="2032" max="2032" width="8.6640625" style="69" customWidth="1"/>
    <col min="2033" max="2034" width="9.44140625" style="69" customWidth="1"/>
    <col min="2035" max="2035" width="7.6640625" style="69" customWidth="1"/>
    <col min="2036" max="2036" width="8.88671875" style="69" customWidth="1"/>
    <col min="2037" max="2037" width="8.6640625" style="69" customWidth="1"/>
    <col min="2038" max="2038" width="7.6640625" style="69" customWidth="1"/>
    <col min="2039" max="2040" width="8.109375" style="69" customWidth="1"/>
    <col min="2041" max="2041" width="6.44140625" style="69" customWidth="1"/>
    <col min="2042" max="2043" width="7.44140625" style="69" customWidth="1"/>
    <col min="2044" max="2044" width="6.33203125" style="69" customWidth="1"/>
    <col min="2045" max="2045" width="7.6640625" style="69" customWidth="1"/>
    <col min="2046" max="2046" width="7.33203125" style="69" customWidth="1"/>
    <col min="2047" max="2047" width="7.5546875" style="69" customWidth="1"/>
    <col min="2048" max="2048" width="8.33203125" style="69" customWidth="1"/>
    <col min="2049" max="2049" width="9.33203125" style="69" customWidth="1"/>
    <col min="2050" max="2050" width="7.33203125" style="69" customWidth="1"/>
    <col min="2051" max="2052" width="9.109375" style="69" customWidth="1"/>
    <col min="2053" max="2053" width="8" style="69" customWidth="1"/>
    <col min="2054" max="2055" width="9.109375" style="69" customWidth="1"/>
    <col min="2056" max="2056" width="8" style="69" customWidth="1"/>
    <col min="2057" max="2057" width="9" style="69" customWidth="1"/>
    <col min="2058" max="2058" width="9.33203125" style="69" customWidth="1"/>
    <col min="2059" max="2059" width="6.88671875" style="69" customWidth="1"/>
    <col min="2060" max="2284" width="8.88671875" style="69"/>
    <col min="2285" max="2285" width="19.33203125" style="69" customWidth="1"/>
    <col min="2286" max="2286" width="9.6640625" style="69" customWidth="1"/>
    <col min="2287" max="2287" width="9.44140625" style="69" customWidth="1"/>
    <col min="2288" max="2288" width="8.6640625" style="69" customWidth="1"/>
    <col min="2289" max="2290" width="9.44140625" style="69" customWidth="1"/>
    <col min="2291" max="2291" width="7.6640625" style="69" customWidth="1"/>
    <col min="2292" max="2292" width="8.88671875" style="69" customWidth="1"/>
    <col min="2293" max="2293" width="8.6640625" style="69" customWidth="1"/>
    <col min="2294" max="2294" width="7.6640625" style="69" customWidth="1"/>
    <col min="2295" max="2296" width="8.109375" style="69" customWidth="1"/>
    <col min="2297" max="2297" width="6.44140625" style="69" customWidth="1"/>
    <col min="2298" max="2299" width="7.44140625" style="69" customWidth="1"/>
    <col min="2300" max="2300" width="6.33203125" style="69" customWidth="1"/>
    <col min="2301" max="2301" width="7.6640625" style="69" customWidth="1"/>
    <col min="2302" max="2302" width="7.33203125" style="69" customWidth="1"/>
    <col min="2303" max="2303" width="7.5546875" style="69" customWidth="1"/>
    <col min="2304" max="2304" width="8.33203125" style="69" customWidth="1"/>
    <col min="2305" max="2305" width="9.33203125" style="69" customWidth="1"/>
    <col min="2306" max="2306" width="7.33203125" style="69" customWidth="1"/>
    <col min="2307" max="2308" width="9.109375" style="69" customWidth="1"/>
    <col min="2309" max="2309" width="8" style="69" customWidth="1"/>
    <col min="2310" max="2311" width="9.109375" style="69" customWidth="1"/>
    <col min="2312" max="2312" width="8" style="69" customWidth="1"/>
    <col min="2313" max="2313" width="9" style="69" customWidth="1"/>
    <col min="2314" max="2314" width="9.33203125" style="69" customWidth="1"/>
    <col min="2315" max="2315" width="6.88671875" style="69" customWidth="1"/>
    <col min="2316" max="2540" width="8.88671875" style="69"/>
    <col min="2541" max="2541" width="19.33203125" style="69" customWidth="1"/>
    <col min="2542" max="2542" width="9.6640625" style="69" customWidth="1"/>
    <col min="2543" max="2543" width="9.44140625" style="69" customWidth="1"/>
    <col min="2544" max="2544" width="8.6640625" style="69" customWidth="1"/>
    <col min="2545" max="2546" width="9.44140625" style="69" customWidth="1"/>
    <col min="2547" max="2547" width="7.6640625" style="69" customWidth="1"/>
    <col min="2548" max="2548" width="8.88671875" style="69" customWidth="1"/>
    <col min="2549" max="2549" width="8.6640625" style="69" customWidth="1"/>
    <col min="2550" max="2550" width="7.6640625" style="69" customWidth="1"/>
    <col min="2551" max="2552" width="8.109375" style="69" customWidth="1"/>
    <col min="2553" max="2553" width="6.44140625" style="69" customWidth="1"/>
    <col min="2554" max="2555" width="7.44140625" style="69" customWidth="1"/>
    <col min="2556" max="2556" width="6.33203125" style="69" customWidth="1"/>
    <col min="2557" max="2557" width="7.6640625" style="69" customWidth="1"/>
    <col min="2558" max="2558" width="7.33203125" style="69" customWidth="1"/>
    <col min="2559" max="2559" width="7.5546875" style="69" customWidth="1"/>
    <col min="2560" max="2560" width="8.33203125" style="69" customWidth="1"/>
    <col min="2561" max="2561" width="9.33203125" style="69" customWidth="1"/>
    <col min="2562" max="2562" width="7.33203125" style="69" customWidth="1"/>
    <col min="2563" max="2564" width="9.109375" style="69" customWidth="1"/>
    <col min="2565" max="2565" width="8" style="69" customWidth="1"/>
    <col min="2566" max="2567" width="9.109375" style="69" customWidth="1"/>
    <col min="2568" max="2568" width="8" style="69" customWidth="1"/>
    <col min="2569" max="2569" width="9" style="69" customWidth="1"/>
    <col min="2570" max="2570" width="9.33203125" style="69" customWidth="1"/>
    <col min="2571" max="2571" width="6.88671875" style="69" customWidth="1"/>
    <col min="2572" max="2796" width="8.88671875" style="69"/>
    <col min="2797" max="2797" width="19.33203125" style="69" customWidth="1"/>
    <col min="2798" max="2798" width="9.6640625" style="69" customWidth="1"/>
    <col min="2799" max="2799" width="9.44140625" style="69" customWidth="1"/>
    <col min="2800" max="2800" width="8.6640625" style="69" customWidth="1"/>
    <col min="2801" max="2802" width="9.44140625" style="69" customWidth="1"/>
    <col min="2803" max="2803" width="7.6640625" style="69" customWidth="1"/>
    <col min="2804" max="2804" width="8.88671875" style="69" customWidth="1"/>
    <col min="2805" max="2805" width="8.6640625" style="69" customWidth="1"/>
    <col min="2806" max="2806" width="7.6640625" style="69" customWidth="1"/>
    <col min="2807" max="2808" width="8.109375" style="69" customWidth="1"/>
    <col min="2809" max="2809" width="6.44140625" style="69" customWidth="1"/>
    <col min="2810" max="2811" width="7.44140625" style="69" customWidth="1"/>
    <col min="2812" max="2812" width="6.33203125" style="69" customWidth="1"/>
    <col min="2813" max="2813" width="7.6640625" style="69" customWidth="1"/>
    <col min="2814" max="2814" width="7.33203125" style="69" customWidth="1"/>
    <col min="2815" max="2815" width="7.5546875" style="69" customWidth="1"/>
    <col min="2816" max="2816" width="8.33203125" style="69" customWidth="1"/>
    <col min="2817" max="2817" width="9.33203125" style="69" customWidth="1"/>
    <col min="2818" max="2818" width="7.33203125" style="69" customWidth="1"/>
    <col min="2819" max="2820" width="9.109375" style="69" customWidth="1"/>
    <col min="2821" max="2821" width="8" style="69" customWidth="1"/>
    <col min="2822" max="2823" width="9.109375" style="69" customWidth="1"/>
    <col min="2824" max="2824" width="8" style="69" customWidth="1"/>
    <col min="2825" max="2825" width="9" style="69" customWidth="1"/>
    <col min="2826" max="2826" width="9.33203125" style="69" customWidth="1"/>
    <col min="2827" max="2827" width="6.88671875" style="69" customWidth="1"/>
    <col min="2828" max="3052" width="8.88671875" style="69"/>
    <col min="3053" max="3053" width="19.33203125" style="69" customWidth="1"/>
    <col min="3054" max="3054" width="9.6640625" style="69" customWidth="1"/>
    <col min="3055" max="3055" width="9.44140625" style="69" customWidth="1"/>
    <col min="3056" max="3056" width="8.6640625" style="69" customWidth="1"/>
    <col min="3057" max="3058" width="9.44140625" style="69" customWidth="1"/>
    <col min="3059" max="3059" width="7.6640625" style="69" customWidth="1"/>
    <col min="3060" max="3060" width="8.88671875" style="69" customWidth="1"/>
    <col min="3061" max="3061" width="8.6640625" style="69" customWidth="1"/>
    <col min="3062" max="3062" width="7.6640625" style="69" customWidth="1"/>
    <col min="3063" max="3064" width="8.109375" style="69" customWidth="1"/>
    <col min="3065" max="3065" width="6.44140625" style="69" customWidth="1"/>
    <col min="3066" max="3067" width="7.44140625" style="69" customWidth="1"/>
    <col min="3068" max="3068" width="6.33203125" style="69" customWidth="1"/>
    <col min="3069" max="3069" width="7.6640625" style="69" customWidth="1"/>
    <col min="3070" max="3070" width="7.33203125" style="69" customWidth="1"/>
    <col min="3071" max="3071" width="7.5546875" style="69" customWidth="1"/>
    <col min="3072" max="3072" width="8.33203125" style="69" customWidth="1"/>
    <col min="3073" max="3073" width="9.33203125" style="69" customWidth="1"/>
    <col min="3074" max="3074" width="7.33203125" style="69" customWidth="1"/>
    <col min="3075" max="3076" width="9.109375" style="69" customWidth="1"/>
    <col min="3077" max="3077" width="8" style="69" customWidth="1"/>
    <col min="3078" max="3079" width="9.109375" style="69" customWidth="1"/>
    <col min="3080" max="3080" width="8" style="69" customWidth="1"/>
    <col min="3081" max="3081" width="9" style="69" customWidth="1"/>
    <col min="3082" max="3082" width="9.33203125" style="69" customWidth="1"/>
    <col min="3083" max="3083" width="6.88671875" style="69" customWidth="1"/>
    <col min="3084" max="3308" width="8.88671875" style="69"/>
    <col min="3309" max="3309" width="19.33203125" style="69" customWidth="1"/>
    <col min="3310" max="3310" width="9.6640625" style="69" customWidth="1"/>
    <col min="3311" max="3311" width="9.44140625" style="69" customWidth="1"/>
    <col min="3312" max="3312" width="8.6640625" style="69" customWidth="1"/>
    <col min="3313" max="3314" width="9.44140625" style="69" customWidth="1"/>
    <col min="3315" max="3315" width="7.6640625" style="69" customWidth="1"/>
    <col min="3316" max="3316" width="8.88671875" style="69" customWidth="1"/>
    <col min="3317" max="3317" width="8.6640625" style="69" customWidth="1"/>
    <col min="3318" max="3318" width="7.6640625" style="69" customWidth="1"/>
    <col min="3319" max="3320" width="8.109375" style="69" customWidth="1"/>
    <col min="3321" max="3321" width="6.44140625" style="69" customWidth="1"/>
    <col min="3322" max="3323" width="7.44140625" style="69" customWidth="1"/>
    <col min="3324" max="3324" width="6.33203125" style="69" customWidth="1"/>
    <col min="3325" max="3325" width="7.6640625" style="69" customWidth="1"/>
    <col min="3326" max="3326" width="7.33203125" style="69" customWidth="1"/>
    <col min="3327" max="3327" width="7.5546875" style="69" customWidth="1"/>
    <col min="3328" max="3328" width="8.33203125" style="69" customWidth="1"/>
    <col min="3329" max="3329" width="9.33203125" style="69" customWidth="1"/>
    <col min="3330" max="3330" width="7.33203125" style="69" customWidth="1"/>
    <col min="3331" max="3332" width="9.109375" style="69" customWidth="1"/>
    <col min="3333" max="3333" width="8" style="69" customWidth="1"/>
    <col min="3334" max="3335" width="9.109375" style="69" customWidth="1"/>
    <col min="3336" max="3336" width="8" style="69" customWidth="1"/>
    <col min="3337" max="3337" width="9" style="69" customWidth="1"/>
    <col min="3338" max="3338" width="9.33203125" style="69" customWidth="1"/>
    <col min="3339" max="3339" width="6.88671875" style="69" customWidth="1"/>
    <col min="3340" max="3564" width="8.88671875" style="69"/>
    <col min="3565" max="3565" width="19.33203125" style="69" customWidth="1"/>
    <col min="3566" max="3566" width="9.6640625" style="69" customWidth="1"/>
    <col min="3567" max="3567" width="9.44140625" style="69" customWidth="1"/>
    <col min="3568" max="3568" width="8.6640625" style="69" customWidth="1"/>
    <col min="3569" max="3570" width="9.44140625" style="69" customWidth="1"/>
    <col min="3571" max="3571" width="7.6640625" style="69" customWidth="1"/>
    <col min="3572" max="3572" width="8.88671875" style="69" customWidth="1"/>
    <col min="3573" max="3573" width="8.6640625" style="69" customWidth="1"/>
    <col min="3574" max="3574" width="7.6640625" style="69" customWidth="1"/>
    <col min="3575" max="3576" width="8.109375" style="69" customWidth="1"/>
    <col min="3577" max="3577" width="6.44140625" style="69" customWidth="1"/>
    <col min="3578" max="3579" width="7.44140625" style="69" customWidth="1"/>
    <col min="3580" max="3580" width="6.33203125" style="69" customWidth="1"/>
    <col min="3581" max="3581" width="7.6640625" style="69" customWidth="1"/>
    <col min="3582" max="3582" width="7.33203125" style="69" customWidth="1"/>
    <col min="3583" max="3583" width="7.5546875" style="69" customWidth="1"/>
    <col min="3584" max="3584" width="8.33203125" style="69" customWidth="1"/>
    <col min="3585" max="3585" width="9.33203125" style="69" customWidth="1"/>
    <col min="3586" max="3586" width="7.33203125" style="69" customWidth="1"/>
    <col min="3587" max="3588" width="9.109375" style="69" customWidth="1"/>
    <col min="3589" max="3589" width="8" style="69" customWidth="1"/>
    <col min="3590" max="3591" width="9.109375" style="69" customWidth="1"/>
    <col min="3592" max="3592" width="8" style="69" customWidth="1"/>
    <col min="3593" max="3593" width="9" style="69" customWidth="1"/>
    <col min="3594" max="3594" width="9.33203125" style="69" customWidth="1"/>
    <col min="3595" max="3595" width="6.88671875" style="69" customWidth="1"/>
    <col min="3596" max="3820" width="8.88671875" style="69"/>
    <col min="3821" max="3821" width="19.33203125" style="69" customWidth="1"/>
    <col min="3822" max="3822" width="9.6640625" style="69" customWidth="1"/>
    <col min="3823" max="3823" width="9.44140625" style="69" customWidth="1"/>
    <col min="3824" max="3824" width="8.6640625" style="69" customWidth="1"/>
    <col min="3825" max="3826" width="9.44140625" style="69" customWidth="1"/>
    <col min="3827" max="3827" width="7.6640625" style="69" customWidth="1"/>
    <col min="3828" max="3828" width="8.88671875" style="69" customWidth="1"/>
    <col min="3829" max="3829" width="8.6640625" style="69" customWidth="1"/>
    <col min="3830" max="3830" width="7.6640625" style="69" customWidth="1"/>
    <col min="3831" max="3832" width="8.109375" style="69" customWidth="1"/>
    <col min="3833" max="3833" width="6.44140625" style="69" customWidth="1"/>
    <col min="3834" max="3835" width="7.44140625" style="69" customWidth="1"/>
    <col min="3836" max="3836" width="6.33203125" style="69" customWidth="1"/>
    <col min="3837" max="3837" width="7.6640625" style="69" customWidth="1"/>
    <col min="3838" max="3838" width="7.33203125" style="69" customWidth="1"/>
    <col min="3839" max="3839" width="7.5546875" style="69" customWidth="1"/>
    <col min="3840" max="3840" width="8.33203125" style="69" customWidth="1"/>
    <col min="3841" max="3841" width="9.33203125" style="69" customWidth="1"/>
    <col min="3842" max="3842" width="7.33203125" style="69" customWidth="1"/>
    <col min="3843" max="3844" width="9.109375" style="69" customWidth="1"/>
    <col min="3845" max="3845" width="8" style="69" customWidth="1"/>
    <col min="3846" max="3847" width="9.109375" style="69" customWidth="1"/>
    <col min="3848" max="3848" width="8" style="69" customWidth="1"/>
    <col min="3849" max="3849" width="9" style="69" customWidth="1"/>
    <col min="3850" max="3850" width="9.33203125" style="69" customWidth="1"/>
    <col min="3851" max="3851" width="6.88671875" style="69" customWidth="1"/>
    <col min="3852" max="4076" width="8.88671875" style="69"/>
    <col min="4077" max="4077" width="19.33203125" style="69" customWidth="1"/>
    <col min="4078" max="4078" width="9.6640625" style="69" customWidth="1"/>
    <col min="4079" max="4079" width="9.44140625" style="69" customWidth="1"/>
    <col min="4080" max="4080" width="8.6640625" style="69" customWidth="1"/>
    <col min="4081" max="4082" width="9.44140625" style="69" customWidth="1"/>
    <col min="4083" max="4083" width="7.6640625" style="69" customWidth="1"/>
    <col min="4084" max="4084" width="8.88671875" style="69" customWidth="1"/>
    <col min="4085" max="4085" width="8.6640625" style="69" customWidth="1"/>
    <col min="4086" max="4086" width="7.6640625" style="69" customWidth="1"/>
    <col min="4087" max="4088" width="8.109375" style="69" customWidth="1"/>
    <col min="4089" max="4089" width="6.44140625" style="69" customWidth="1"/>
    <col min="4090" max="4091" width="7.44140625" style="69" customWidth="1"/>
    <col min="4092" max="4092" width="6.33203125" style="69" customWidth="1"/>
    <col min="4093" max="4093" width="7.6640625" style="69" customWidth="1"/>
    <col min="4094" max="4094" width="7.33203125" style="69" customWidth="1"/>
    <col min="4095" max="4095" width="7.5546875" style="69" customWidth="1"/>
    <col min="4096" max="4096" width="8.33203125" style="69" customWidth="1"/>
    <col min="4097" max="4097" width="9.33203125" style="69" customWidth="1"/>
    <col min="4098" max="4098" width="7.33203125" style="69" customWidth="1"/>
    <col min="4099" max="4100" width="9.109375" style="69" customWidth="1"/>
    <col min="4101" max="4101" width="8" style="69" customWidth="1"/>
    <col min="4102" max="4103" width="9.109375" style="69" customWidth="1"/>
    <col min="4104" max="4104" width="8" style="69" customWidth="1"/>
    <col min="4105" max="4105" width="9" style="69" customWidth="1"/>
    <col min="4106" max="4106" width="9.33203125" style="69" customWidth="1"/>
    <col min="4107" max="4107" width="6.88671875" style="69" customWidth="1"/>
    <col min="4108" max="4332" width="8.88671875" style="69"/>
    <col min="4333" max="4333" width="19.33203125" style="69" customWidth="1"/>
    <col min="4334" max="4334" width="9.6640625" style="69" customWidth="1"/>
    <col min="4335" max="4335" width="9.44140625" style="69" customWidth="1"/>
    <col min="4336" max="4336" width="8.6640625" style="69" customWidth="1"/>
    <col min="4337" max="4338" width="9.44140625" style="69" customWidth="1"/>
    <col min="4339" max="4339" width="7.6640625" style="69" customWidth="1"/>
    <col min="4340" max="4340" width="8.88671875" style="69" customWidth="1"/>
    <col min="4341" max="4341" width="8.6640625" style="69" customWidth="1"/>
    <col min="4342" max="4342" width="7.6640625" style="69" customWidth="1"/>
    <col min="4343" max="4344" width="8.109375" style="69" customWidth="1"/>
    <col min="4345" max="4345" width="6.44140625" style="69" customWidth="1"/>
    <col min="4346" max="4347" width="7.44140625" style="69" customWidth="1"/>
    <col min="4348" max="4348" width="6.33203125" style="69" customWidth="1"/>
    <col min="4349" max="4349" width="7.6640625" style="69" customWidth="1"/>
    <col min="4350" max="4350" width="7.33203125" style="69" customWidth="1"/>
    <col min="4351" max="4351" width="7.5546875" style="69" customWidth="1"/>
    <col min="4352" max="4352" width="8.33203125" style="69" customWidth="1"/>
    <col min="4353" max="4353" width="9.33203125" style="69" customWidth="1"/>
    <col min="4354" max="4354" width="7.33203125" style="69" customWidth="1"/>
    <col min="4355" max="4356" width="9.109375" style="69" customWidth="1"/>
    <col min="4357" max="4357" width="8" style="69" customWidth="1"/>
    <col min="4358" max="4359" width="9.109375" style="69" customWidth="1"/>
    <col min="4360" max="4360" width="8" style="69" customWidth="1"/>
    <col min="4361" max="4361" width="9" style="69" customWidth="1"/>
    <col min="4362" max="4362" width="9.33203125" style="69" customWidth="1"/>
    <col min="4363" max="4363" width="6.88671875" style="69" customWidth="1"/>
    <col min="4364" max="4588" width="8.88671875" style="69"/>
    <col min="4589" max="4589" width="19.33203125" style="69" customWidth="1"/>
    <col min="4590" max="4590" width="9.6640625" style="69" customWidth="1"/>
    <col min="4591" max="4591" width="9.44140625" style="69" customWidth="1"/>
    <col min="4592" max="4592" width="8.6640625" style="69" customWidth="1"/>
    <col min="4593" max="4594" width="9.44140625" style="69" customWidth="1"/>
    <col min="4595" max="4595" width="7.6640625" style="69" customWidth="1"/>
    <col min="4596" max="4596" width="8.88671875" style="69" customWidth="1"/>
    <col min="4597" max="4597" width="8.6640625" style="69" customWidth="1"/>
    <col min="4598" max="4598" width="7.6640625" style="69" customWidth="1"/>
    <col min="4599" max="4600" width="8.109375" style="69" customWidth="1"/>
    <col min="4601" max="4601" width="6.44140625" style="69" customWidth="1"/>
    <col min="4602" max="4603" width="7.44140625" style="69" customWidth="1"/>
    <col min="4604" max="4604" width="6.33203125" style="69" customWidth="1"/>
    <col min="4605" max="4605" width="7.6640625" style="69" customWidth="1"/>
    <col min="4606" max="4606" width="7.33203125" style="69" customWidth="1"/>
    <col min="4607" max="4607" width="7.5546875" style="69" customWidth="1"/>
    <col min="4608" max="4608" width="8.33203125" style="69" customWidth="1"/>
    <col min="4609" max="4609" width="9.33203125" style="69" customWidth="1"/>
    <col min="4610" max="4610" width="7.33203125" style="69" customWidth="1"/>
    <col min="4611" max="4612" width="9.109375" style="69" customWidth="1"/>
    <col min="4613" max="4613" width="8" style="69" customWidth="1"/>
    <col min="4614" max="4615" width="9.109375" style="69" customWidth="1"/>
    <col min="4616" max="4616" width="8" style="69" customWidth="1"/>
    <col min="4617" max="4617" width="9" style="69" customWidth="1"/>
    <col min="4618" max="4618" width="9.33203125" style="69" customWidth="1"/>
    <col min="4619" max="4619" width="6.88671875" style="69" customWidth="1"/>
    <col min="4620" max="4844" width="8.88671875" style="69"/>
    <col min="4845" max="4845" width="19.33203125" style="69" customWidth="1"/>
    <col min="4846" max="4846" width="9.6640625" style="69" customWidth="1"/>
    <col min="4847" max="4847" width="9.44140625" style="69" customWidth="1"/>
    <col min="4848" max="4848" width="8.6640625" style="69" customWidth="1"/>
    <col min="4849" max="4850" width="9.44140625" style="69" customWidth="1"/>
    <col min="4851" max="4851" width="7.6640625" style="69" customWidth="1"/>
    <col min="4852" max="4852" width="8.88671875" style="69" customWidth="1"/>
    <col min="4853" max="4853" width="8.6640625" style="69" customWidth="1"/>
    <col min="4854" max="4854" width="7.6640625" style="69" customWidth="1"/>
    <col min="4855" max="4856" width="8.109375" style="69" customWidth="1"/>
    <col min="4857" max="4857" width="6.44140625" style="69" customWidth="1"/>
    <col min="4858" max="4859" width="7.44140625" style="69" customWidth="1"/>
    <col min="4860" max="4860" width="6.33203125" style="69" customWidth="1"/>
    <col min="4861" max="4861" width="7.6640625" style="69" customWidth="1"/>
    <col min="4862" max="4862" width="7.33203125" style="69" customWidth="1"/>
    <col min="4863" max="4863" width="7.5546875" style="69" customWidth="1"/>
    <col min="4864" max="4864" width="8.33203125" style="69" customWidth="1"/>
    <col min="4865" max="4865" width="9.33203125" style="69" customWidth="1"/>
    <col min="4866" max="4866" width="7.33203125" style="69" customWidth="1"/>
    <col min="4867" max="4868" width="9.109375" style="69" customWidth="1"/>
    <col min="4869" max="4869" width="8" style="69" customWidth="1"/>
    <col min="4870" max="4871" width="9.109375" style="69" customWidth="1"/>
    <col min="4872" max="4872" width="8" style="69" customWidth="1"/>
    <col min="4873" max="4873" width="9" style="69" customWidth="1"/>
    <col min="4874" max="4874" width="9.33203125" style="69" customWidth="1"/>
    <col min="4875" max="4875" width="6.88671875" style="69" customWidth="1"/>
    <col min="4876" max="5100" width="8.88671875" style="69"/>
    <col min="5101" max="5101" width="19.33203125" style="69" customWidth="1"/>
    <col min="5102" max="5102" width="9.6640625" style="69" customWidth="1"/>
    <col min="5103" max="5103" width="9.44140625" style="69" customWidth="1"/>
    <col min="5104" max="5104" width="8.6640625" style="69" customWidth="1"/>
    <col min="5105" max="5106" width="9.44140625" style="69" customWidth="1"/>
    <col min="5107" max="5107" width="7.6640625" style="69" customWidth="1"/>
    <col min="5108" max="5108" width="8.88671875" style="69" customWidth="1"/>
    <col min="5109" max="5109" width="8.6640625" style="69" customWidth="1"/>
    <col min="5110" max="5110" width="7.6640625" style="69" customWidth="1"/>
    <col min="5111" max="5112" width="8.109375" style="69" customWidth="1"/>
    <col min="5113" max="5113" width="6.44140625" style="69" customWidth="1"/>
    <col min="5114" max="5115" width="7.44140625" style="69" customWidth="1"/>
    <col min="5116" max="5116" width="6.33203125" style="69" customWidth="1"/>
    <col min="5117" max="5117" width="7.6640625" style="69" customWidth="1"/>
    <col min="5118" max="5118" width="7.33203125" style="69" customWidth="1"/>
    <col min="5119" max="5119" width="7.5546875" style="69" customWidth="1"/>
    <col min="5120" max="5120" width="8.33203125" style="69" customWidth="1"/>
    <col min="5121" max="5121" width="9.33203125" style="69" customWidth="1"/>
    <col min="5122" max="5122" width="7.33203125" style="69" customWidth="1"/>
    <col min="5123" max="5124" width="9.109375" style="69" customWidth="1"/>
    <col min="5125" max="5125" width="8" style="69" customWidth="1"/>
    <col min="5126" max="5127" width="9.109375" style="69" customWidth="1"/>
    <col min="5128" max="5128" width="8" style="69" customWidth="1"/>
    <col min="5129" max="5129" width="9" style="69" customWidth="1"/>
    <col min="5130" max="5130" width="9.33203125" style="69" customWidth="1"/>
    <col min="5131" max="5131" width="6.88671875" style="69" customWidth="1"/>
    <col min="5132" max="5356" width="8.88671875" style="69"/>
    <col min="5357" max="5357" width="19.33203125" style="69" customWidth="1"/>
    <col min="5358" max="5358" width="9.6640625" style="69" customWidth="1"/>
    <col min="5359" max="5359" width="9.44140625" style="69" customWidth="1"/>
    <col min="5360" max="5360" width="8.6640625" style="69" customWidth="1"/>
    <col min="5361" max="5362" width="9.44140625" style="69" customWidth="1"/>
    <col min="5363" max="5363" width="7.6640625" style="69" customWidth="1"/>
    <col min="5364" max="5364" width="8.88671875" style="69" customWidth="1"/>
    <col min="5365" max="5365" width="8.6640625" style="69" customWidth="1"/>
    <col min="5366" max="5366" width="7.6640625" style="69" customWidth="1"/>
    <col min="5367" max="5368" width="8.109375" style="69" customWidth="1"/>
    <col min="5369" max="5369" width="6.44140625" style="69" customWidth="1"/>
    <col min="5370" max="5371" width="7.44140625" style="69" customWidth="1"/>
    <col min="5372" max="5372" width="6.33203125" style="69" customWidth="1"/>
    <col min="5373" max="5373" width="7.6640625" style="69" customWidth="1"/>
    <col min="5374" max="5374" width="7.33203125" style="69" customWidth="1"/>
    <col min="5375" max="5375" width="7.5546875" style="69" customWidth="1"/>
    <col min="5376" max="5376" width="8.33203125" style="69" customWidth="1"/>
    <col min="5377" max="5377" width="9.33203125" style="69" customWidth="1"/>
    <col min="5378" max="5378" width="7.33203125" style="69" customWidth="1"/>
    <col min="5379" max="5380" width="9.109375" style="69" customWidth="1"/>
    <col min="5381" max="5381" width="8" style="69" customWidth="1"/>
    <col min="5382" max="5383" width="9.109375" style="69" customWidth="1"/>
    <col min="5384" max="5384" width="8" style="69" customWidth="1"/>
    <col min="5385" max="5385" width="9" style="69" customWidth="1"/>
    <col min="5386" max="5386" width="9.33203125" style="69" customWidth="1"/>
    <col min="5387" max="5387" width="6.88671875" style="69" customWidth="1"/>
    <col min="5388" max="5612" width="8.88671875" style="69"/>
    <col min="5613" max="5613" width="19.33203125" style="69" customWidth="1"/>
    <col min="5614" max="5614" width="9.6640625" style="69" customWidth="1"/>
    <col min="5615" max="5615" width="9.44140625" style="69" customWidth="1"/>
    <col min="5616" max="5616" width="8.6640625" style="69" customWidth="1"/>
    <col min="5617" max="5618" width="9.44140625" style="69" customWidth="1"/>
    <col min="5619" max="5619" width="7.6640625" style="69" customWidth="1"/>
    <col min="5620" max="5620" width="8.88671875" style="69" customWidth="1"/>
    <col min="5621" max="5621" width="8.6640625" style="69" customWidth="1"/>
    <col min="5622" max="5622" width="7.6640625" style="69" customWidth="1"/>
    <col min="5623" max="5624" width="8.109375" style="69" customWidth="1"/>
    <col min="5625" max="5625" width="6.44140625" style="69" customWidth="1"/>
    <col min="5626" max="5627" width="7.44140625" style="69" customWidth="1"/>
    <col min="5628" max="5628" width="6.33203125" style="69" customWidth="1"/>
    <col min="5629" max="5629" width="7.6640625" style="69" customWidth="1"/>
    <col min="5630" max="5630" width="7.33203125" style="69" customWidth="1"/>
    <col min="5631" max="5631" width="7.5546875" style="69" customWidth="1"/>
    <col min="5632" max="5632" width="8.33203125" style="69" customWidth="1"/>
    <col min="5633" max="5633" width="9.33203125" style="69" customWidth="1"/>
    <col min="5634" max="5634" width="7.33203125" style="69" customWidth="1"/>
    <col min="5635" max="5636" width="9.109375" style="69" customWidth="1"/>
    <col min="5637" max="5637" width="8" style="69" customWidth="1"/>
    <col min="5638" max="5639" width="9.109375" style="69" customWidth="1"/>
    <col min="5640" max="5640" width="8" style="69" customWidth="1"/>
    <col min="5641" max="5641" width="9" style="69" customWidth="1"/>
    <col min="5642" max="5642" width="9.33203125" style="69" customWidth="1"/>
    <col min="5643" max="5643" width="6.88671875" style="69" customWidth="1"/>
    <col min="5644" max="5868" width="8.88671875" style="69"/>
    <col min="5869" max="5869" width="19.33203125" style="69" customWidth="1"/>
    <col min="5870" max="5870" width="9.6640625" style="69" customWidth="1"/>
    <col min="5871" max="5871" width="9.44140625" style="69" customWidth="1"/>
    <col min="5872" max="5872" width="8.6640625" style="69" customWidth="1"/>
    <col min="5873" max="5874" width="9.44140625" style="69" customWidth="1"/>
    <col min="5875" max="5875" width="7.6640625" style="69" customWidth="1"/>
    <col min="5876" max="5876" width="8.88671875" style="69" customWidth="1"/>
    <col min="5877" max="5877" width="8.6640625" style="69" customWidth="1"/>
    <col min="5878" max="5878" width="7.6640625" style="69" customWidth="1"/>
    <col min="5879" max="5880" width="8.109375" style="69" customWidth="1"/>
    <col min="5881" max="5881" width="6.44140625" style="69" customWidth="1"/>
    <col min="5882" max="5883" width="7.44140625" style="69" customWidth="1"/>
    <col min="5884" max="5884" width="6.33203125" style="69" customWidth="1"/>
    <col min="5885" max="5885" width="7.6640625" style="69" customWidth="1"/>
    <col min="5886" max="5886" width="7.33203125" style="69" customWidth="1"/>
    <col min="5887" max="5887" width="7.5546875" style="69" customWidth="1"/>
    <col min="5888" max="5888" width="8.33203125" style="69" customWidth="1"/>
    <col min="5889" max="5889" width="9.33203125" style="69" customWidth="1"/>
    <col min="5890" max="5890" width="7.33203125" style="69" customWidth="1"/>
    <col min="5891" max="5892" width="9.109375" style="69" customWidth="1"/>
    <col min="5893" max="5893" width="8" style="69" customWidth="1"/>
    <col min="5894" max="5895" width="9.109375" style="69" customWidth="1"/>
    <col min="5896" max="5896" width="8" style="69" customWidth="1"/>
    <col min="5897" max="5897" width="9" style="69" customWidth="1"/>
    <col min="5898" max="5898" width="9.33203125" style="69" customWidth="1"/>
    <col min="5899" max="5899" width="6.88671875" style="69" customWidth="1"/>
    <col min="5900" max="6124" width="8.88671875" style="69"/>
    <col min="6125" max="6125" width="19.33203125" style="69" customWidth="1"/>
    <col min="6126" max="6126" width="9.6640625" style="69" customWidth="1"/>
    <col min="6127" max="6127" width="9.44140625" style="69" customWidth="1"/>
    <col min="6128" max="6128" width="8.6640625" style="69" customWidth="1"/>
    <col min="6129" max="6130" width="9.44140625" style="69" customWidth="1"/>
    <col min="6131" max="6131" width="7.6640625" style="69" customWidth="1"/>
    <col min="6132" max="6132" width="8.88671875" style="69" customWidth="1"/>
    <col min="6133" max="6133" width="8.6640625" style="69" customWidth="1"/>
    <col min="6134" max="6134" width="7.6640625" style="69" customWidth="1"/>
    <col min="6135" max="6136" width="8.109375" style="69" customWidth="1"/>
    <col min="6137" max="6137" width="6.44140625" style="69" customWidth="1"/>
    <col min="6138" max="6139" width="7.44140625" style="69" customWidth="1"/>
    <col min="6140" max="6140" width="6.33203125" style="69" customWidth="1"/>
    <col min="6141" max="6141" width="7.6640625" style="69" customWidth="1"/>
    <col min="6142" max="6142" width="7.33203125" style="69" customWidth="1"/>
    <col min="6143" max="6143" width="7.5546875" style="69" customWidth="1"/>
    <col min="6144" max="6144" width="8.33203125" style="69" customWidth="1"/>
    <col min="6145" max="6145" width="9.33203125" style="69" customWidth="1"/>
    <col min="6146" max="6146" width="7.33203125" style="69" customWidth="1"/>
    <col min="6147" max="6148" width="9.109375" style="69" customWidth="1"/>
    <col min="6149" max="6149" width="8" style="69" customWidth="1"/>
    <col min="6150" max="6151" width="9.109375" style="69" customWidth="1"/>
    <col min="6152" max="6152" width="8" style="69" customWidth="1"/>
    <col min="6153" max="6153" width="9" style="69" customWidth="1"/>
    <col min="6154" max="6154" width="9.33203125" style="69" customWidth="1"/>
    <col min="6155" max="6155" width="6.88671875" style="69" customWidth="1"/>
    <col min="6156" max="6380" width="8.88671875" style="69"/>
    <col min="6381" max="6381" width="19.33203125" style="69" customWidth="1"/>
    <col min="6382" max="6382" width="9.6640625" style="69" customWidth="1"/>
    <col min="6383" max="6383" width="9.44140625" style="69" customWidth="1"/>
    <col min="6384" max="6384" width="8.6640625" style="69" customWidth="1"/>
    <col min="6385" max="6386" width="9.44140625" style="69" customWidth="1"/>
    <col min="6387" max="6387" width="7.6640625" style="69" customWidth="1"/>
    <col min="6388" max="6388" width="8.88671875" style="69" customWidth="1"/>
    <col min="6389" max="6389" width="8.6640625" style="69" customWidth="1"/>
    <col min="6390" max="6390" width="7.6640625" style="69" customWidth="1"/>
    <col min="6391" max="6392" width="8.109375" style="69" customWidth="1"/>
    <col min="6393" max="6393" width="6.44140625" style="69" customWidth="1"/>
    <col min="6394" max="6395" width="7.44140625" style="69" customWidth="1"/>
    <col min="6396" max="6396" width="6.33203125" style="69" customWidth="1"/>
    <col min="6397" max="6397" width="7.6640625" style="69" customWidth="1"/>
    <col min="6398" max="6398" width="7.33203125" style="69" customWidth="1"/>
    <col min="6399" max="6399" width="7.5546875" style="69" customWidth="1"/>
    <col min="6400" max="6400" width="8.33203125" style="69" customWidth="1"/>
    <col min="6401" max="6401" width="9.33203125" style="69" customWidth="1"/>
    <col min="6402" max="6402" width="7.33203125" style="69" customWidth="1"/>
    <col min="6403" max="6404" width="9.109375" style="69" customWidth="1"/>
    <col min="6405" max="6405" width="8" style="69" customWidth="1"/>
    <col min="6406" max="6407" width="9.109375" style="69" customWidth="1"/>
    <col min="6408" max="6408" width="8" style="69" customWidth="1"/>
    <col min="6409" max="6409" width="9" style="69" customWidth="1"/>
    <col min="6410" max="6410" width="9.33203125" style="69" customWidth="1"/>
    <col min="6411" max="6411" width="6.88671875" style="69" customWidth="1"/>
    <col min="6412" max="6636" width="8.88671875" style="69"/>
    <col min="6637" max="6637" width="19.33203125" style="69" customWidth="1"/>
    <col min="6638" max="6638" width="9.6640625" style="69" customWidth="1"/>
    <col min="6639" max="6639" width="9.44140625" style="69" customWidth="1"/>
    <col min="6640" max="6640" width="8.6640625" style="69" customWidth="1"/>
    <col min="6641" max="6642" width="9.44140625" style="69" customWidth="1"/>
    <col min="6643" max="6643" width="7.6640625" style="69" customWidth="1"/>
    <col min="6644" max="6644" width="8.88671875" style="69" customWidth="1"/>
    <col min="6645" max="6645" width="8.6640625" style="69" customWidth="1"/>
    <col min="6646" max="6646" width="7.6640625" style="69" customWidth="1"/>
    <col min="6647" max="6648" width="8.109375" style="69" customWidth="1"/>
    <col min="6649" max="6649" width="6.44140625" style="69" customWidth="1"/>
    <col min="6650" max="6651" width="7.44140625" style="69" customWidth="1"/>
    <col min="6652" max="6652" width="6.33203125" style="69" customWidth="1"/>
    <col min="6653" max="6653" width="7.6640625" style="69" customWidth="1"/>
    <col min="6654" max="6654" width="7.33203125" style="69" customWidth="1"/>
    <col min="6655" max="6655" width="7.5546875" style="69" customWidth="1"/>
    <col min="6656" max="6656" width="8.33203125" style="69" customWidth="1"/>
    <col min="6657" max="6657" width="9.33203125" style="69" customWidth="1"/>
    <col min="6658" max="6658" width="7.33203125" style="69" customWidth="1"/>
    <col min="6659" max="6660" width="9.109375" style="69" customWidth="1"/>
    <col min="6661" max="6661" width="8" style="69" customWidth="1"/>
    <col min="6662" max="6663" width="9.109375" style="69" customWidth="1"/>
    <col min="6664" max="6664" width="8" style="69" customWidth="1"/>
    <col min="6665" max="6665" width="9" style="69" customWidth="1"/>
    <col min="6666" max="6666" width="9.33203125" style="69" customWidth="1"/>
    <col min="6667" max="6667" width="6.88671875" style="69" customWidth="1"/>
    <col min="6668" max="6892" width="8.88671875" style="69"/>
    <col min="6893" max="6893" width="19.33203125" style="69" customWidth="1"/>
    <col min="6894" max="6894" width="9.6640625" style="69" customWidth="1"/>
    <col min="6895" max="6895" width="9.44140625" style="69" customWidth="1"/>
    <col min="6896" max="6896" width="8.6640625" style="69" customWidth="1"/>
    <col min="6897" max="6898" width="9.44140625" style="69" customWidth="1"/>
    <col min="6899" max="6899" width="7.6640625" style="69" customWidth="1"/>
    <col min="6900" max="6900" width="8.88671875" style="69" customWidth="1"/>
    <col min="6901" max="6901" width="8.6640625" style="69" customWidth="1"/>
    <col min="6902" max="6902" width="7.6640625" style="69" customWidth="1"/>
    <col min="6903" max="6904" width="8.109375" style="69" customWidth="1"/>
    <col min="6905" max="6905" width="6.44140625" style="69" customWidth="1"/>
    <col min="6906" max="6907" width="7.44140625" style="69" customWidth="1"/>
    <col min="6908" max="6908" width="6.33203125" style="69" customWidth="1"/>
    <col min="6909" max="6909" width="7.6640625" style="69" customWidth="1"/>
    <col min="6910" max="6910" width="7.33203125" style="69" customWidth="1"/>
    <col min="6911" max="6911" width="7.5546875" style="69" customWidth="1"/>
    <col min="6912" max="6912" width="8.33203125" style="69" customWidth="1"/>
    <col min="6913" max="6913" width="9.33203125" style="69" customWidth="1"/>
    <col min="6914" max="6914" width="7.33203125" style="69" customWidth="1"/>
    <col min="6915" max="6916" width="9.109375" style="69" customWidth="1"/>
    <col min="6917" max="6917" width="8" style="69" customWidth="1"/>
    <col min="6918" max="6919" width="9.109375" style="69" customWidth="1"/>
    <col min="6920" max="6920" width="8" style="69" customWidth="1"/>
    <col min="6921" max="6921" width="9" style="69" customWidth="1"/>
    <col min="6922" max="6922" width="9.33203125" style="69" customWidth="1"/>
    <col min="6923" max="6923" width="6.88671875" style="69" customWidth="1"/>
    <col min="6924" max="7148" width="8.88671875" style="69"/>
    <col min="7149" max="7149" width="19.33203125" style="69" customWidth="1"/>
    <col min="7150" max="7150" width="9.6640625" style="69" customWidth="1"/>
    <col min="7151" max="7151" width="9.44140625" style="69" customWidth="1"/>
    <col min="7152" max="7152" width="8.6640625" style="69" customWidth="1"/>
    <col min="7153" max="7154" width="9.44140625" style="69" customWidth="1"/>
    <col min="7155" max="7155" width="7.6640625" style="69" customWidth="1"/>
    <col min="7156" max="7156" width="8.88671875" style="69" customWidth="1"/>
    <col min="7157" max="7157" width="8.6640625" style="69" customWidth="1"/>
    <col min="7158" max="7158" width="7.6640625" style="69" customWidth="1"/>
    <col min="7159" max="7160" width="8.109375" style="69" customWidth="1"/>
    <col min="7161" max="7161" width="6.44140625" style="69" customWidth="1"/>
    <col min="7162" max="7163" width="7.44140625" style="69" customWidth="1"/>
    <col min="7164" max="7164" width="6.33203125" style="69" customWidth="1"/>
    <col min="7165" max="7165" width="7.6640625" style="69" customWidth="1"/>
    <col min="7166" max="7166" width="7.33203125" style="69" customWidth="1"/>
    <col min="7167" max="7167" width="7.5546875" style="69" customWidth="1"/>
    <col min="7168" max="7168" width="8.33203125" style="69" customWidth="1"/>
    <col min="7169" max="7169" width="9.33203125" style="69" customWidth="1"/>
    <col min="7170" max="7170" width="7.33203125" style="69" customWidth="1"/>
    <col min="7171" max="7172" width="9.109375" style="69" customWidth="1"/>
    <col min="7173" max="7173" width="8" style="69" customWidth="1"/>
    <col min="7174" max="7175" width="9.109375" style="69" customWidth="1"/>
    <col min="7176" max="7176" width="8" style="69" customWidth="1"/>
    <col min="7177" max="7177" width="9" style="69" customWidth="1"/>
    <col min="7178" max="7178" width="9.33203125" style="69" customWidth="1"/>
    <col min="7179" max="7179" width="6.88671875" style="69" customWidth="1"/>
    <col min="7180" max="7404" width="8.88671875" style="69"/>
    <col min="7405" max="7405" width="19.33203125" style="69" customWidth="1"/>
    <col min="7406" max="7406" width="9.6640625" style="69" customWidth="1"/>
    <col min="7407" max="7407" width="9.44140625" style="69" customWidth="1"/>
    <col min="7408" max="7408" width="8.6640625" style="69" customWidth="1"/>
    <col min="7409" max="7410" width="9.44140625" style="69" customWidth="1"/>
    <col min="7411" max="7411" width="7.6640625" style="69" customWidth="1"/>
    <col min="7412" max="7412" width="8.88671875" style="69" customWidth="1"/>
    <col min="7413" max="7413" width="8.6640625" style="69" customWidth="1"/>
    <col min="7414" max="7414" width="7.6640625" style="69" customWidth="1"/>
    <col min="7415" max="7416" width="8.109375" style="69" customWidth="1"/>
    <col min="7417" max="7417" width="6.44140625" style="69" customWidth="1"/>
    <col min="7418" max="7419" width="7.44140625" style="69" customWidth="1"/>
    <col min="7420" max="7420" width="6.33203125" style="69" customWidth="1"/>
    <col min="7421" max="7421" width="7.6640625" style="69" customWidth="1"/>
    <col min="7422" max="7422" width="7.33203125" style="69" customWidth="1"/>
    <col min="7423" max="7423" width="7.5546875" style="69" customWidth="1"/>
    <col min="7424" max="7424" width="8.33203125" style="69" customWidth="1"/>
    <col min="7425" max="7425" width="9.33203125" style="69" customWidth="1"/>
    <col min="7426" max="7426" width="7.33203125" style="69" customWidth="1"/>
    <col min="7427" max="7428" width="9.109375" style="69" customWidth="1"/>
    <col min="7429" max="7429" width="8" style="69" customWidth="1"/>
    <col min="7430" max="7431" width="9.109375" style="69" customWidth="1"/>
    <col min="7432" max="7432" width="8" style="69" customWidth="1"/>
    <col min="7433" max="7433" width="9" style="69" customWidth="1"/>
    <col min="7434" max="7434" width="9.33203125" style="69" customWidth="1"/>
    <col min="7435" max="7435" width="6.88671875" style="69" customWidth="1"/>
    <col min="7436" max="7660" width="8.88671875" style="69"/>
    <col min="7661" max="7661" width="19.33203125" style="69" customWidth="1"/>
    <col min="7662" max="7662" width="9.6640625" style="69" customWidth="1"/>
    <col min="7663" max="7663" width="9.44140625" style="69" customWidth="1"/>
    <col min="7664" max="7664" width="8.6640625" style="69" customWidth="1"/>
    <col min="7665" max="7666" width="9.44140625" style="69" customWidth="1"/>
    <col min="7667" max="7667" width="7.6640625" style="69" customWidth="1"/>
    <col min="7668" max="7668" width="8.88671875" style="69" customWidth="1"/>
    <col min="7669" max="7669" width="8.6640625" style="69" customWidth="1"/>
    <col min="7670" max="7670" width="7.6640625" style="69" customWidth="1"/>
    <col min="7671" max="7672" width="8.109375" style="69" customWidth="1"/>
    <col min="7673" max="7673" width="6.44140625" style="69" customWidth="1"/>
    <col min="7674" max="7675" width="7.44140625" style="69" customWidth="1"/>
    <col min="7676" max="7676" width="6.33203125" style="69" customWidth="1"/>
    <col min="7677" max="7677" width="7.6640625" style="69" customWidth="1"/>
    <col min="7678" max="7678" width="7.33203125" style="69" customWidth="1"/>
    <col min="7679" max="7679" width="7.5546875" style="69" customWidth="1"/>
    <col min="7680" max="7680" width="8.33203125" style="69" customWidth="1"/>
    <col min="7681" max="7681" width="9.33203125" style="69" customWidth="1"/>
    <col min="7682" max="7682" width="7.33203125" style="69" customWidth="1"/>
    <col min="7683" max="7684" width="9.109375" style="69" customWidth="1"/>
    <col min="7685" max="7685" width="8" style="69" customWidth="1"/>
    <col min="7686" max="7687" width="9.109375" style="69" customWidth="1"/>
    <col min="7688" max="7688" width="8" style="69" customWidth="1"/>
    <col min="7689" max="7689" width="9" style="69" customWidth="1"/>
    <col min="7690" max="7690" width="9.33203125" style="69" customWidth="1"/>
    <col min="7691" max="7691" width="6.88671875" style="69" customWidth="1"/>
    <col min="7692" max="7916" width="8.88671875" style="69"/>
    <col min="7917" max="7917" width="19.33203125" style="69" customWidth="1"/>
    <col min="7918" max="7918" width="9.6640625" style="69" customWidth="1"/>
    <col min="7919" max="7919" width="9.44140625" style="69" customWidth="1"/>
    <col min="7920" max="7920" width="8.6640625" style="69" customWidth="1"/>
    <col min="7921" max="7922" width="9.44140625" style="69" customWidth="1"/>
    <col min="7923" max="7923" width="7.6640625" style="69" customWidth="1"/>
    <col min="7924" max="7924" width="8.88671875" style="69" customWidth="1"/>
    <col min="7925" max="7925" width="8.6640625" style="69" customWidth="1"/>
    <col min="7926" max="7926" width="7.6640625" style="69" customWidth="1"/>
    <col min="7927" max="7928" width="8.109375" style="69" customWidth="1"/>
    <col min="7929" max="7929" width="6.44140625" style="69" customWidth="1"/>
    <col min="7930" max="7931" width="7.44140625" style="69" customWidth="1"/>
    <col min="7932" max="7932" width="6.33203125" style="69" customWidth="1"/>
    <col min="7933" max="7933" width="7.6640625" style="69" customWidth="1"/>
    <col min="7934" max="7934" width="7.33203125" style="69" customWidth="1"/>
    <col min="7935" max="7935" width="7.5546875" style="69" customWidth="1"/>
    <col min="7936" max="7936" width="8.33203125" style="69" customWidth="1"/>
    <col min="7937" max="7937" width="9.33203125" style="69" customWidth="1"/>
    <col min="7938" max="7938" width="7.33203125" style="69" customWidth="1"/>
    <col min="7939" max="7940" width="9.109375" style="69" customWidth="1"/>
    <col min="7941" max="7941" width="8" style="69" customWidth="1"/>
    <col min="7942" max="7943" width="9.109375" style="69" customWidth="1"/>
    <col min="7944" max="7944" width="8" style="69" customWidth="1"/>
    <col min="7945" max="7945" width="9" style="69" customWidth="1"/>
    <col min="7946" max="7946" width="9.33203125" style="69" customWidth="1"/>
    <col min="7947" max="7947" width="6.88671875" style="69" customWidth="1"/>
    <col min="7948" max="8172" width="8.88671875" style="69"/>
    <col min="8173" max="8173" width="19.33203125" style="69" customWidth="1"/>
    <col min="8174" max="8174" width="9.6640625" style="69" customWidth="1"/>
    <col min="8175" max="8175" width="9.44140625" style="69" customWidth="1"/>
    <col min="8176" max="8176" width="8.6640625" style="69" customWidth="1"/>
    <col min="8177" max="8178" width="9.44140625" style="69" customWidth="1"/>
    <col min="8179" max="8179" width="7.6640625" style="69" customWidth="1"/>
    <col min="8180" max="8180" width="8.88671875" style="69" customWidth="1"/>
    <col min="8181" max="8181" width="8.6640625" style="69" customWidth="1"/>
    <col min="8182" max="8182" width="7.6640625" style="69" customWidth="1"/>
    <col min="8183" max="8184" width="8.109375" style="69" customWidth="1"/>
    <col min="8185" max="8185" width="6.44140625" style="69" customWidth="1"/>
    <col min="8186" max="8187" width="7.44140625" style="69" customWidth="1"/>
    <col min="8188" max="8188" width="6.33203125" style="69" customWidth="1"/>
    <col min="8189" max="8189" width="7.6640625" style="69" customWidth="1"/>
    <col min="8190" max="8190" width="7.33203125" style="69" customWidth="1"/>
    <col min="8191" max="8191" width="7.5546875" style="69" customWidth="1"/>
    <col min="8192" max="8192" width="8.33203125" style="69" customWidth="1"/>
    <col min="8193" max="8193" width="9.33203125" style="69" customWidth="1"/>
    <col min="8194" max="8194" width="7.33203125" style="69" customWidth="1"/>
    <col min="8195" max="8196" width="9.109375" style="69" customWidth="1"/>
    <col min="8197" max="8197" width="8" style="69" customWidth="1"/>
    <col min="8198" max="8199" width="9.109375" style="69" customWidth="1"/>
    <col min="8200" max="8200" width="8" style="69" customWidth="1"/>
    <col min="8201" max="8201" width="9" style="69" customWidth="1"/>
    <col min="8202" max="8202" width="9.33203125" style="69" customWidth="1"/>
    <col min="8203" max="8203" width="6.88671875" style="69" customWidth="1"/>
    <col min="8204" max="8428" width="8.88671875" style="69"/>
    <col min="8429" max="8429" width="19.33203125" style="69" customWidth="1"/>
    <col min="8430" max="8430" width="9.6640625" style="69" customWidth="1"/>
    <col min="8431" max="8431" width="9.44140625" style="69" customWidth="1"/>
    <col min="8432" max="8432" width="8.6640625" style="69" customWidth="1"/>
    <col min="8433" max="8434" width="9.44140625" style="69" customWidth="1"/>
    <col min="8435" max="8435" width="7.6640625" style="69" customWidth="1"/>
    <col min="8436" max="8436" width="8.88671875" style="69" customWidth="1"/>
    <col min="8437" max="8437" width="8.6640625" style="69" customWidth="1"/>
    <col min="8438" max="8438" width="7.6640625" style="69" customWidth="1"/>
    <col min="8439" max="8440" width="8.109375" style="69" customWidth="1"/>
    <col min="8441" max="8441" width="6.44140625" style="69" customWidth="1"/>
    <col min="8442" max="8443" width="7.44140625" style="69" customWidth="1"/>
    <col min="8444" max="8444" width="6.33203125" style="69" customWidth="1"/>
    <col min="8445" max="8445" width="7.6640625" style="69" customWidth="1"/>
    <col min="8446" max="8446" width="7.33203125" style="69" customWidth="1"/>
    <col min="8447" max="8447" width="7.5546875" style="69" customWidth="1"/>
    <col min="8448" max="8448" width="8.33203125" style="69" customWidth="1"/>
    <col min="8449" max="8449" width="9.33203125" style="69" customWidth="1"/>
    <col min="8450" max="8450" width="7.33203125" style="69" customWidth="1"/>
    <col min="8451" max="8452" width="9.109375" style="69" customWidth="1"/>
    <col min="8453" max="8453" width="8" style="69" customWidth="1"/>
    <col min="8454" max="8455" width="9.109375" style="69" customWidth="1"/>
    <col min="8456" max="8456" width="8" style="69" customWidth="1"/>
    <col min="8457" max="8457" width="9" style="69" customWidth="1"/>
    <col min="8458" max="8458" width="9.33203125" style="69" customWidth="1"/>
    <col min="8459" max="8459" width="6.88671875" style="69" customWidth="1"/>
    <col min="8460" max="8684" width="8.88671875" style="69"/>
    <col min="8685" max="8685" width="19.33203125" style="69" customWidth="1"/>
    <col min="8686" max="8686" width="9.6640625" style="69" customWidth="1"/>
    <col min="8687" max="8687" width="9.44140625" style="69" customWidth="1"/>
    <col min="8688" max="8688" width="8.6640625" style="69" customWidth="1"/>
    <col min="8689" max="8690" width="9.44140625" style="69" customWidth="1"/>
    <col min="8691" max="8691" width="7.6640625" style="69" customWidth="1"/>
    <col min="8692" max="8692" width="8.88671875" style="69" customWidth="1"/>
    <col min="8693" max="8693" width="8.6640625" style="69" customWidth="1"/>
    <col min="8694" max="8694" width="7.6640625" style="69" customWidth="1"/>
    <col min="8695" max="8696" width="8.109375" style="69" customWidth="1"/>
    <col min="8697" max="8697" width="6.44140625" style="69" customWidth="1"/>
    <col min="8698" max="8699" width="7.44140625" style="69" customWidth="1"/>
    <col min="8700" max="8700" width="6.33203125" style="69" customWidth="1"/>
    <col min="8701" max="8701" width="7.6640625" style="69" customWidth="1"/>
    <col min="8702" max="8702" width="7.33203125" style="69" customWidth="1"/>
    <col min="8703" max="8703" width="7.5546875" style="69" customWidth="1"/>
    <col min="8704" max="8704" width="8.33203125" style="69" customWidth="1"/>
    <col min="8705" max="8705" width="9.33203125" style="69" customWidth="1"/>
    <col min="8706" max="8706" width="7.33203125" style="69" customWidth="1"/>
    <col min="8707" max="8708" width="9.109375" style="69" customWidth="1"/>
    <col min="8709" max="8709" width="8" style="69" customWidth="1"/>
    <col min="8710" max="8711" width="9.109375" style="69" customWidth="1"/>
    <col min="8712" max="8712" width="8" style="69" customWidth="1"/>
    <col min="8713" max="8713" width="9" style="69" customWidth="1"/>
    <col min="8714" max="8714" width="9.33203125" style="69" customWidth="1"/>
    <col min="8715" max="8715" width="6.88671875" style="69" customWidth="1"/>
    <col min="8716" max="8940" width="8.88671875" style="69"/>
    <col min="8941" max="8941" width="19.33203125" style="69" customWidth="1"/>
    <col min="8942" max="8942" width="9.6640625" style="69" customWidth="1"/>
    <col min="8943" max="8943" width="9.44140625" style="69" customWidth="1"/>
    <col min="8944" max="8944" width="8.6640625" style="69" customWidth="1"/>
    <col min="8945" max="8946" width="9.44140625" style="69" customWidth="1"/>
    <col min="8947" max="8947" width="7.6640625" style="69" customWidth="1"/>
    <col min="8948" max="8948" width="8.88671875" style="69" customWidth="1"/>
    <col min="8949" max="8949" width="8.6640625" style="69" customWidth="1"/>
    <col min="8950" max="8950" width="7.6640625" style="69" customWidth="1"/>
    <col min="8951" max="8952" width="8.109375" style="69" customWidth="1"/>
    <col min="8953" max="8953" width="6.44140625" style="69" customWidth="1"/>
    <col min="8954" max="8955" width="7.44140625" style="69" customWidth="1"/>
    <col min="8956" max="8956" width="6.33203125" style="69" customWidth="1"/>
    <col min="8957" max="8957" width="7.6640625" style="69" customWidth="1"/>
    <col min="8958" max="8958" width="7.33203125" style="69" customWidth="1"/>
    <col min="8959" max="8959" width="7.5546875" style="69" customWidth="1"/>
    <col min="8960" max="8960" width="8.33203125" style="69" customWidth="1"/>
    <col min="8961" max="8961" width="9.33203125" style="69" customWidth="1"/>
    <col min="8962" max="8962" width="7.33203125" style="69" customWidth="1"/>
    <col min="8963" max="8964" width="9.109375" style="69" customWidth="1"/>
    <col min="8965" max="8965" width="8" style="69" customWidth="1"/>
    <col min="8966" max="8967" width="9.109375" style="69" customWidth="1"/>
    <col min="8968" max="8968" width="8" style="69" customWidth="1"/>
    <col min="8969" max="8969" width="9" style="69" customWidth="1"/>
    <col min="8970" max="8970" width="9.33203125" style="69" customWidth="1"/>
    <col min="8971" max="8971" width="6.88671875" style="69" customWidth="1"/>
    <col min="8972" max="9196" width="8.88671875" style="69"/>
    <col min="9197" max="9197" width="19.33203125" style="69" customWidth="1"/>
    <col min="9198" max="9198" width="9.6640625" style="69" customWidth="1"/>
    <col min="9199" max="9199" width="9.44140625" style="69" customWidth="1"/>
    <col min="9200" max="9200" width="8.6640625" style="69" customWidth="1"/>
    <col min="9201" max="9202" width="9.44140625" style="69" customWidth="1"/>
    <col min="9203" max="9203" width="7.6640625" style="69" customWidth="1"/>
    <col min="9204" max="9204" width="8.88671875" style="69" customWidth="1"/>
    <col min="9205" max="9205" width="8.6640625" style="69" customWidth="1"/>
    <col min="9206" max="9206" width="7.6640625" style="69" customWidth="1"/>
    <col min="9207" max="9208" width="8.109375" style="69" customWidth="1"/>
    <col min="9209" max="9209" width="6.44140625" style="69" customWidth="1"/>
    <col min="9210" max="9211" width="7.44140625" style="69" customWidth="1"/>
    <col min="9212" max="9212" width="6.33203125" style="69" customWidth="1"/>
    <col min="9213" max="9213" width="7.6640625" style="69" customWidth="1"/>
    <col min="9214" max="9214" width="7.33203125" style="69" customWidth="1"/>
    <col min="9215" max="9215" width="7.5546875" style="69" customWidth="1"/>
    <col min="9216" max="9216" width="8.33203125" style="69" customWidth="1"/>
    <col min="9217" max="9217" width="9.33203125" style="69" customWidth="1"/>
    <col min="9218" max="9218" width="7.33203125" style="69" customWidth="1"/>
    <col min="9219" max="9220" width="9.109375" style="69" customWidth="1"/>
    <col min="9221" max="9221" width="8" style="69" customWidth="1"/>
    <col min="9222" max="9223" width="9.109375" style="69" customWidth="1"/>
    <col min="9224" max="9224" width="8" style="69" customWidth="1"/>
    <col min="9225" max="9225" width="9" style="69" customWidth="1"/>
    <col min="9226" max="9226" width="9.33203125" style="69" customWidth="1"/>
    <col min="9227" max="9227" width="6.88671875" style="69" customWidth="1"/>
    <col min="9228" max="9452" width="8.88671875" style="69"/>
    <col min="9453" max="9453" width="19.33203125" style="69" customWidth="1"/>
    <col min="9454" max="9454" width="9.6640625" style="69" customWidth="1"/>
    <col min="9455" max="9455" width="9.44140625" style="69" customWidth="1"/>
    <col min="9456" max="9456" width="8.6640625" style="69" customWidth="1"/>
    <col min="9457" max="9458" width="9.44140625" style="69" customWidth="1"/>
    <col min="9459" max="9459" width="7.6640625" style="69" customWidth="1"/>
    <col min="9460" max="9460" width="8.88671875" style="69" customWidth="1"/>
    <col min="9461" max="9461" width="8.6640625" style="69" customWidth="1"/>
    <col min="9462" max="9462" width="7.6640625" style="69" customWidth="1"/>
    <col min="9463" max="9464" width="8.109375" style="69" customWidth="1"/>
    <col min="9465" max="9465" width="6.44140625" style="69" customWidth="1"/>
    <col min="9466" max="9467" width="7.44140625" style="69" customWidth="1"/>
    <col min="9468" max="9468" width="6.33203125" style="69" customWidth="1"/>
    <col min="9469" max="9469" width="7.6640625" style="69" customWidth="1"/>
    <col min="9470" max="9470" width="7.33203125" style="69" customWidth="1"/>
    <col min="9471" max="9471" width="7.5546875" style="69" customWidth="1"/>
    <col min="9472" max="9472" width="8.33203125" style="69" customWidth="1"/>
    <col min="9473" max="9473" width="9.33203125" style="69" customWidth="1"/>
    <col min="9474" max="9474" width="7.33203125" style="69" customWidth="1"/>
    <col min="9475" max="9476" width="9.109375" style="69" customWidth="1"/>
    <col min="9477" max="9477" width="8" style="69" customWidth="1"/>
    <col min="9478" max="9479" width="9.109375" style="69" customWidth="1"/>
    <col min="9480" max="9480" width="8" style="69" customWidth="1"/>
    <col min="9481" max="9481" width="9" style="69" customWidth="1"/>
    <col min="9482" max="9482" width="9.33203125" style="69" customWidth="1"/>
    <col min="9483" max="9483" width="6.88671875" style="69" customWidth="1"/>
    <col min="9484" max="9708" width="8.88671875" style="69"/>
    <col min="9709" max="9709" width="19.33203125" style="69" customWidth="1"/>
    <col min="9710" max="9710" width="9.6640625" style="69" customWidth="1"/>
    <col min="9711" max="9711" width="9.44140625" style="69" customWidth="1"/>
    <col min="9712" max="9712" width="8.6640625" style="69" customWidth="1"/>
    <col min="9713" max="9714" width="9.44140625" style="69" customWidth="1"/>
    <col min="9715" max="9715" width="7.6640625" style="69" customWidth="1"/>
    <col min="9716" max="9716" width="8.88671875" style="69" customWidth="1"/>
    <col min="9717" max="9717" width="8.6640625" style="69" customWidth="1"/>
    <col min="9718" max="9718" width="7.6640625" style="69" customWidth="1"/>
    <col min="9719" max="9720" width="8.109375" style="69" customWidth="1"/>
    <col min="9721" max="9721" width="6.44140625" style="69" customWidth="1"/>
    <col min="9722" max="9723" width="7.44140625" style="69" customWidth="1"/>
    <col min="9724" max="9724" width="6.33203125" style="69" customWidth="1"/>
    <col min="9725" max="9725" width="7.6640625" style="69" customWidth="1"/>
    <col min="9726" max="9726" width="7.33203125" style="69" customWidth="1"/>
    <col min="9727" max="9727" width="7.5546875" style="69" customWidth="1"/>
    <col min="9728" max="9728" width="8.33203125" style="69" customWidth="1"/>
    <col min="9729" max="9729" width="9.33203125" style="69" customWidth="1"/>
    <col min="9730" max="9730" width="7.33203125" style="69" customWidth="1"/>
    <col min="9731" max="9732" width="9.109375" style="69" customWidth="1"/>
    <col min="9733" max="9733" width="8" style="69" customWidth="1"/>
    <col min="9734" max="9735" width="9.109375" style="69" customWidth="1"/>
    <col min="9736" max="9736" width="8" style="69" customWidth="1"/>
    <col min="9737" max="9737" width="9" style="69" customWidth="1"/>
    <col min="9738" max="9738" width="9.33203125" style="69" customWidth="1"/>
    <col min="9739" max="9739" width="6.88671875" style="69" customWidth="1"/>
    <col min="9740" max="9964" width="8.88671875" style="69"/>
    <col min="9965" max="9965" width="19.33203125" style="69" customWidth="1"/>
    <col min="9966" max="9966" width="9.6640625" style="69" customWidth="1"/>
    <col min="9967" max="9967" width="9.44140625" style="69" customWidth="1"/>
    <col min="9968" max="9968" width="8.6640625" style="69" customWidth="1"/>
    <col min="9969" max="9970" width="9.44140625" style="69" customWidth="1"/>
    <col min="9971" max="9971" width="7.6640625" style="69" customWidth="1"/>
    <col min="9972" max="9972" width="8.88671875" style="69" customWidth="1"/>
    <col min="9973" max="9973" width="8.6640625" style="69" customWidth="1"/>
    <col min="9974" max="9974" width="7.6640625" style="69" customWidth="1"/>
    <col min="9975" max="9976" width="8.109375" style="69" customWidth="1"/>
    <col min="9977" max="9977" width="6.44140625" style="69" customWidth="1"/>
    <col min="9978" max="9979" width="7.44140625" style="69" customWidth="1"/>
    <col min="9980" max="9980" width="6.33203125" style="69" customWidth="1"/>
    <col min="9981" max="9981" width="7.6640625" style="69" customWidth="1"/>
    <col min="9982" max="9982" width="7.33203125" style="69" customWidth="1"/>
    <col min="9983" max="9983" width="7.5546875" style="69" customWidth="1"/>
    <col min="9984" max="9984" width="8.33203125" style="69" customWidth="1"/>
    <col min="9985" max="9985" width="9.33203125" style="69" customWidth="1"/>
    <col min="9986" max="9986" width="7.33203125" style="69" customWidth="1"/>
    <col min="9987" max="9988" width="9.109375" style="69" customWidth="1"/>
    <col min="9989" max="9989" width="8" style="69" customWidth="1"/>
    <col min="9990" max="9991" width="9.109375" style="69" customWidth="1"/>
    <col min="9992" max="9992" width="8" style="69" customWidth="1"/>
    <col min="9993" max="9993" width="9" style="69" customWidth="1"/>
    <col min="9994" max="9994" width="9.33203125" style="69" customWidth="1"/>
    <col min="9995" max="9995" width="6.88671875" style="69" customWidth="1"/>
    <col min="9996" max="10220" width="8.88671875" style="69"/>
    <col min="10221" max="10221" width="19.33203125" style="69" customWidth="1"/>
    <col min="10222" max="10222" width="9.6640625" style="69" customWidth="1"/>
    <col min="10223" max="10223" width="9.44140625" style="69" customWidth="1"/>
    <col min="10224" max="10224" width="8.6640625" style="69" customWidth="1"/>
    <col min="10225" max="10226" width="9.44140625" style="69" customWidth="1"/>
    <col min="10227" max="10227" width="7.6640625" style="69" customWidth="1"/>
    <col min="10228" max="10228" width="8.88671875" style="69" customWidth="1"/>
    <col min="10229" max="10229" width="8.6640625" style="69" customWidth="1"/>
    <col min="10230" max="10230" width="7.6640625" style="69" customWidth="1"/>
    <col min="10231" max="10232" width="8.109375" style="69" customWidth="1"/>
    <col min="10233" max="10233" width="6.44140625" style="69" customWidth="1"/>
    <col min="10234" max="10235" width="7.44140625" style="69" customWidth="1"/>
    <col min="10236" max="10236" width="6.33203125" style="69" customWidth="1"/>
    <col min="10237" max="10237" width="7.6640625" style="69" customWidth="1"/>
    <col min="10238" max="10238" width="7.33203125" style="69" customWidth="1"/>
    <col min="10239" max="10239" width="7.5546875" style="69" customWidth="1"/>
    <col min="10240" max="10240" width="8.33203125" style="69" customWidth="1"/>
    <col min="10241" max="10241" width="9.33203125" style="69" customWidth="1"/>
    <col min="10242" max="10242" width="7.33203125" style="69" customWidth="1"/>
    <col min="10243" max="10244" width="9.109375" style="69" customWidth="1"/>
    <col min="10245" max="10245" width="8" style="69" customWidth="1"/>
    <col min="10246" max="10247" width="9.109375" style="69" customWidth="1"/>
    <col min="10248" max="10248" width="8" style="69" customWidth="1"/>
    <col min="10249" max="10249" width="9" style="69" customWidth="1"/>
    <col min="10250" max="10250" width="9.33203125" style="69" customWidth="1"/>
    <col min="10251" max="10251" width="6.88671875" style="69" customWidth="1"/>
    <col min="10252" max="10476" width="8.88671875" style="69"/>
    <col min="10477" max="10477" width="19.33203125" style="69" customWidth="1"/>
    <col min="10478" max="10478" width="9.6640625" style="69" customWidth="1"/>
    <col min="10479" max="10479" width="9.44140625" style="69" customWidth="1"/>
    <col min="10480" max="10480" width="8.6640625" style="69" customWidth="1"/>
    <col min="10481" max="10482" width="9.44140625" style="69" customWidth="1"/>
    <col min="10483" max="10483" width="7.6640625" style="69" customWidth="1"/>
    <col min="10484" max="10484" width="8.88671875" style="69" customWidth="1"/>
    <col min="10485" max="10485" width="8.6640625" style="69" customWidth="1"/>
    <col min="10486" max="10486" width="7.6640625" style="69" customWidth="1"/>
    <col min="10487" max="10488" width="8.109375" style="69" customWidth="1"/>
    <col min="10489" max="10489" width="6.44140625" style="69" customWidth="1"/>
    <col min="10490" max="10491" width="7.44140625" style="69" customWidth="1"/>
    <col min="10492" max="10492" width="6.33203125" style="69" customWidth="1"/>
    <col min="10493" max="10493" width="7.6640625" style="69" customWidth="1"/>
    <col min="10494" max="10494" width="7.33203125" style="69" customWidth="1"/>
    <col min="10495" max="10495" width="7.5546875" style="69" customWidth="1"/>
    <col min="10496" max="10496" width="8.33203125" style="69" customWidth="1"/>
    <col min="10497" max="10497" width="9.33203125" style="69" customWidth="1"/>
    <col min="10498" max="10498" width="7.33203125" style="69" customWidth="1"/>
    <col min="10499" max="10500" width="9.109375" style="69" customWidth="1"/>
    <col min="10501" max="10501" width="8" style="69" customWidth="1"/>
    <col min="10502" max="10503" width="9.109375" style="69" customWidth="1"/>
    <col min="10504" max="10504" width="8" style="69" customWidth="1"/>
    <col min="10505" max="10505" width="9" style="69" customWidth="1"/>
    <col min="10506" max="10506" width="9.33203125" style="69" customWidth="1"/>
    <col min="10507" max="10507" width="6.88671875" style="69" customWidth="1"/>
    <col min="10508" max="10732" width="8.88671875" style="69"/>
    <col min="10733" max="10733" width="19.33203125" style="69" customWidth="1"/>
    <col min="10734" max="10734" width="9.6640625" style="69" customWidth="1"/>
    <col min="10735" max="10735" width="9.44140625" style="69" customWidth="1"/>
    <col min="10736" max="10736" width="8.6640625" style="69" customWidth="1"/>
    <col min="10737" max="10738" width="9.44140625" style="69" customWidth="1"/>
    <col min="10739" max="10739" width="7.6640625" style="69" customWidth="1"/>
    <col min="10740" max="10740" width="8.88671875" style="69" customWidth="1"/>
    <col min="10741" max="10741" width="8.6640625" style="69" customWidth="1"/>
    <col min="10742" max="10742" width="7.6640625" style="69" customWidth="1"/>
    <col min="10743" max="10744" width="8.109375" style="69" customWidth="1"/>
    <col min="10745" max="10745" width="6.44140625" style="69" customWidth="1"/>
    <col min="10746" max="10747" width="7.44140625" style="69" customWidth="1"/>
    <col min="10748" max="10748" width="6.33203125" style="69" customWidth="1"/>
    <col min="10749" max="10749" width="7.6640625" style="69" customWidth="1"/>
    <col min="10750" max="10750" width="7.33203125" style="69" customWidth="1"/>
    <col min="10751" max="10751" width="7.5546875" style="69" customWidth="1"/>
    <col min="10752" max="10752" width="8.33203125" style="69" customWidth="1"/>
    <col min="10753" max="10753" width="9.33203125" style="69" customWidth="1"/>
    <col min="10754" max="10754" width="7.33203125" style="69" customWidth="1"/>
    <col min="10755" max="10756" width="9.109375" style="69" customWidth="1"/>
    <col min="10757" max="10757" width="8" style="69" customWidth="1"/>
    <col min="10758" max="10759" width="9.109375" style="69" customWidth="1"/>
    <col min="10760" max="10760" width="8" style="69" customWidth="1"/>
    <col min="10761" max="10761" width="9" style="69" customWidth="1"/>
    <col min="10762" max="10762" width="9.33203125" style="69" customWidth="1"/>
    <col min="10763" max="10763" width="6.88671875" style="69" customWidth="1"/>
    <col min="10764" max="10988" width="8.88671875" style="69"/>
    <col min="10989" max="10989" width="19.33203125" style="69" customWidth="1"/>
    <col min="10990" max="10990" width="9.6640625" style="69" customWidth="1"/>
    <col min="10991" max="10991" width="9.44140625" style="69" customWidth="1"/>
    <col min="10992" max="10992" width="8.6640625" style="69" customWidth="1"/>
    <col min="10993" max="10994" width="9.44140625" style="69" customWidth="1"/>
    <col min="10995" max="10995" width="7.6640625" style="69" customWidth="1"/>
    <col min="10996" max="10996" width="8.88671875" style="69" customWidth="1"/>
    <col min="10997" max="10997" width="8.6640625" style="69" customWidth="1"/>
    <col min="10998" max="10998" width="7.6640625" style="69" customWidth="1"/>
    <col min="10999" max="11000" width="8.109375" style="69" customWidth="1"/>
    <col min="11001" max="11001" width="6.44140625" style="69" customWidth="1"/>
    <col min="11002" max="11003" width="7.44140625" style="69" customWidth="1"/>
    <col min="11004" max="11004" width="6.33203125" style="69" customWidth="1"/>
    <col min="11005" max="11005" width="7.6640625" style="69" customWidth="1"/>
    <col min="11006" max="11006" width="7.33203125" style="69" customWidth="1"/>
    <col min="11007" max="11007" width="7.5546875" style="69" customWidth="1"/>
    <col min="11008" max="11008" width="8.33203125" style="69" customWidth="1"/>
    <col min="11009" max="11009" width="9.33203125" style="69" customWidth="1"/>
    <col min="11010" max="11010" width="7.33203125" style="69" customWidth="1"/>
    <col min="11011" max="11012" width="9.109375" style="69" customWidth="1"/>
    <col min="11013" max="11013" width="8" style="69" customWidth="1"/>
    <col min="11014" max="11015" width="9.109375" style="69" customWidth="1"/>
    <col min="11016" max="11016" width="8" style="69" customWidth="1"/>
    <col min="11017" max="11017" width="9" style="69" customWidth="1"/>
    <col min="11018" max="11018" width="9.33203125" style="69" customWidth="1"/>
    <col min="11019" max="11019" width="6.88671875" style="69" customWidth="1"/>
    <col min="11020" max="11244" width="8.88671875" style="69"/>
    <col min="11245" max="11245" width="19.33203125" style="69" customWidth="1"/>
    <col min="11246" max="11246" width="9.6640625" style="69" customWidth="1"/>
    <col min="11247" max="11247" width="9.44140625" style="69" customWidth="1"/>
    <col min="11248" max="11248" width="8.6640625" style="69" customWidth="1"/>
    <col min="11249" max="11250" width="9.44140625" style="69" customWidth="1"/>
    <col min="11251" max="11251" width="7.6640625" style="69" customWidth="1"/>
    <col min="11252" max="11252" width="8.88671875" style="69" customWidth="1"/>
    <col min="11253" max="11253" width="8.6640625" style="69" customWidth="1"/>
    <col min="11254" max="11254" width="7.6640625" style="69" customWidth="1"/>
    <col min="11255" max="11256" width="8.109375" style="69" customWidth="1"/>
    <col min="11257" max="11257" width="6.44140625" style="69" customWidth="1"/>
    <col min="11258" max="11259" width="7.44140625" style="69" customWidth="1"/>
    <col min="11260" max="11260" width="6.33203125" style="69" customWidth="1"/>
    <col min="11261" max="11261" width="7.6640625" style="69" customWidth="1"/>
    <col min="11262" max="11262" width="7.33203125" style="69" customWidth="1"/>
    <col min="11263" max="11263" width="7.5546875" style="69" customWidth="1"/>
    <col min="11264" max="11264" width="8.33203125" style="69" customWidth="1"/>
    <col min="11265" max="11265" width="9.33203125" style="69" customWidth="1"/>
    <col min="11266" max="11266" width="7.33203125" style="69" customWidth="1"/>
    <col min="11267" max="11268" width="9.109375" style="69" customWidth="1"/>
    <col min="11269" max="11269" width="8" style="69" customWidth="1"/>
    <col min="11270" max="11271" width="9.109375" style="69" customWidth="1"/>
    <col min="11272" max="11272" width="8" style="69" customWidth="1"/>
    <col min="11273" max="11273" width="9" style="69" customWidth="1"/>
    <col min="11274" max="11274" width="9.33203125" style="69" customWidth="1"/>
    <col min="11275" max="11275" width="6.88671875" style="69" customWidth="1"/>
    <col min="11276" max="11500" width="8.88671875" style="69"/>
    <col min="11501" max="11501" width="19.33203125" style="69" customWidth="1"/>
    <col min="11502" max="11502" width="9.6640625" style="69" customWidth="1"/>
    <col min="11503" max="11503" width="9.44140625" style="69" customWidth="1"/>
    <col min="11504" max="11504" width="8.6640625" style="69" customWidth="1"/>
    <col min="11505" max="11506" width="9.44140625" style="69" customWidth="1"/>
    <col min="11507" max="11507" width="7.6640625" style="69" customWidth="1"/>
    <col min="11508" max="11508" width="8.88671875" style="69" customWidth="1"/>
    <col min="11509" max="11509" width="8.6640625" style="69" customWidth="1"/>
    <col min="11510" max="11510" width="7.6640625" style="69" customWidth="1"/>
    <col min="11511" max="11512" width="8.109375" style="69" customWidth="1"/>
    <col min="11513" max="11513" width="6.44140625" style="69" customWidth="1"/>
    <col min="11514" max="11515" width="7.44140625" style="69" customWidth="1"/>
    <col min="11516" max="11516" width="6.33203125" style="69" customWidth="1"/>
    <col min="11517" max="11517" width="7.6640625" style="69" customWidth="1"/>
    <col min="11518" max="11518" width="7.33203125" style="69" customWidth="1"/>
    <col min="11519" max="11519" width="7.5546875" style="69" customWidth="1"/>
    <col min="11520" max="11520" width="8.33203125" style="69" customWidth="1"/>
    <col min="11521" max="11521" width="9.33203125" style="69" customWidth="1"/>
    <col min="11522" max="11522" width="7.33203125" style="69" customWidth="1"/>
    <col min="11523" max="11524" width="9.109375" style="69" customWidth="1"/>
    <col min="11525" max="11525" width="8" style="69" customWidth="1"/>
    <col min="11526" max="11527" width="9.109375" style="69" customWidth="1"/>
    <col min="11528" max="11528" width="8" style="69" customWidth="1"/>
    <col min="11529" max="11529" width="9" style="69" customWidth="1"/>
    <col min="11530" max="11530" width="9.33203125" style="69" customWidth="1"/>
    <col min="11531" max="11531" width="6.88671875" style="69" customWidth="1"/>
    <col min="11532" max="11756" width="8.88671875" style="69"/>
    <col min="11757" max="11757" width="19.33203125" style="69" customWidth="1"/>
    <col min="11758" max="11758" width="9.6640625" style="69" customWidth="1"/>
    <col min="11759" max="11759" width="9.44140625" style="69" customWidth="1"/>
    <col min="11760" max="11760" width="8.6640625" style="69" customWidth="1"/>
    <col min="11761" max="11762" width="9.44140625" style="69" customWidth="1"/>
    <col min="11763" max="11763" width="7.6640625" style="69" customWidth="1"/>
    <col min="11764" max="11764" width="8.88671875" style="69" customWidth="1"/>
    <col min="11765" max="11765" width="8.6640625" style="69" customWidth="1"/>
    <col min="11766" max="11766" width="7.6640625" style="69" customWidth="1"/>
    <col min="11767" max="11768" width="8.109375" style="69" customWidth="1"/>
    <col min="11769" max="11769" width="6.44140625" style="69" customWidth="1"/>
    <col min="11770" max="11771" width="7.44140625" style="69" customWidth="1"/>
    <col min="11772" max="11772" width="6.33203125" style="69" customWidth="1"/>
    <col min="11773" max="11773" width="7.6640625" style="69" customWidth="1"/>
    <col min="11774" max="11774" width="7.33203125" style="69" customWidth="1"/>
    <col min="11775" max="11775" width="7.5546875" style="69" customWidth="1"/>
    <col min="11776" max="11776" width="8.33203125" style="69" customWidth="1"/>
    <col min="11777" max="11777" width="9.33203125" style="69" customWidth="1"/>
    <col min="11778" max="11778" width="7.33203125" style="69" customWidth="1"/>
    <col min="11779" max="11780" width="9.109375" style="69" customWidth="1"/>
    <col min="11781" max="11781" width="8" style="69" customWidth="1"/>
    <col min="11782" max="11783" width="9.109375" style="69" customWidth="1"/>
    <col min="11784" max="11784" width="8" style="69" customWidth="1"/>
    <col min="11785" max="11785" width="9" style="69" customWidth="1"/>
    <col min="11786" max="11786" width="9.33203125" style="69" customWidth="1"/>
    <col min="11787" max="11787" width="6.88671875" style="69" customWidth="1"/>
    <col min="11788" max="12012" width="8.88671875" style="69"/>
    <col min="12013" max="12013" width="19.33203125" style="69" customWidth="1"/>
    <col min="12014" max="12014" width="9.6640625" style="69" customWidth="1"/>
    <col min="12015" max="12015" width="9.44140625" style="69" customWidth="1"/>
    <col min="12016" max="12016" width="8.6640625" style="69" customWidth="1"/>
    <col min="12017" max="12018" width="9.44140625" style="69" customWidth="1"/>
    <col min="12019" max="12019" width="7.6640625" style="69" customWidth="1"/>
    <col min="12020" max="12020" width="8.88671875" style="69" customWidth="1"/>
    <col min="12021" max="12021" width="8.6640625" style="69" customWidth="1"/>
    <col min="12022" max="12022" width="7.6640625" style="69" customWidth="1"/>
    <col min="12023" max="12024" width="8.109375" style="69" customWidth="1"/>
    <col min="12025" max="12025" width="6.44140625" style="69" customWidth="1"/>
    <col min="12026" max="12027" width="7.44140625" style="69" customWidth="1"/>
    <col min="12028" max="12028" width="6.33203125" style="69" customWidth="1"/>
    <col min="12029" max="12029" width="7.6640625" style="69" customWidth="1"/>
    <col min="12030" max="12030" width="7.33203125" style="69" customWidth="1"/>
    <col min="12031" max="12031" width="7.5546875" style="69" customWidth="1"/>
    <col min="12032" max="12032" width="8.33203125" style="69" customWidth="1"/>
    <col min="12033" max="12033" width="9.33203125" style="69" customWidth="1"/>
    <col min="12034" max="12034" width="7.33203125" style="69" customWidth="1"/>
    <col min="12035" max="12036" width="9.109375" style="69" customWidth="1"/>
    <col min="12037" max="12037" width="8" style="69" customWidth="1"/>
    <col min="12038" max="12039" width="9.109375" style="69" customWidth="1"/>
    <col min="12040" max="12040" width="8" style="69" customWidth="1"/>
    <col min="12041" max="12041" width="9" style="69" customWidth="1"/>
    <col min="12042" max="12042" width="9.33203125" style="69" customWidth="1"/>
    <col min="12043" max="12043" width="6.88671875" style="69" customWidth="1"/>
    <col min="12044" max="12268" width="8.88671875" style="69"/>
    <col min="12269" max="12269" width="19.33203125" style="69" customWidth="1"/>
    <col min="12270" max="12270" width="9.6640625" style="69" customWidth="1"/>
    <col min="12271" max="12271" width="9.44140625" style="69" customWidth="1"/>
    <col min="12272" max="12272" width="8.6640625" style="69" customWidth="1"/>
    <col min="12273" max="12274" width="9.44140625" style="69" customWidth="1"/>
    <col min="12275" max="12275" width="7.6640625" style="69" customWidth="1"/>
    <col min="12276" max="12276" width="8.88671875" style="69" customWidth="1"/>
    <col min="12277" max="12277" width="8.6640625" style="69" customWidth="1"/>
    <col min="12278" max="12278" width="7.6640625" style="69" customWidth="1"/>
    <col min="12279" max="12280" width="8.109375" style="69" customWidth="1"/>
    <col min="12281" max="12281" width="6.44140625" style="69" customWidth="1"/>
    <col min="12282" max="12283" width="7.44140625" style="69" customWidth="1"/>
    <col min="12284" max="12284" width="6.33203125" style="69" customWidth="1"/>
    <col min="12285" max="12285" width="7.6640625" style="69" customWidth="1"/>
    <col min="12286" max="12286" width="7.33203125" style="69" customWidth="1"/>
    <col min="12287" max="12287" width="7.5546875" style="69" customWidth="1"/>
    <col min="12288" max="12288" width="8.33203125" style="69" customWidth="1"/>
    <col min="12289" max="12289" width="9.33203125" style="69" customWidth="1"/>
    <col min="12290" max="12290" width="7.33203125" style="69" customWidth="1"/>
    <col min="12291" max="12292" width="9.109375" style="69" customWidth="1"/>
    <col min="12293" max="12293" width="8" style="69" customWidth="1"/>
    <col min="12294" max="12295" width="9.109375" style="69" customWidth="1"/>
    <col min="12296" max="12296" width="8" style="69" customWidth="1"/>
    <col min="12297" max="12297" width="9" style="69" customWidth="1"/>
    <col min="12298" max="12298" width="9.33203125" style="69" customWidth="1"/>
    <col min="12299" max="12299" width="6.88671875" style="69" customWidth="1"/>
    <col min="12300" max="12524" width="8.88671875" style="69"/>
    <col min="12525" max="12525" width="19.33203125" style="69" customWidth="1"/>
    <col min="12526" max="12526" width="9.6640625" style="69" customWidth="1"/>
    <col min="12527" max="12527" width="9.44140625" style="69" customWidth="1"/>
    <col min="12528" max="12528" width="8.6640625" style="69" customWidth="1"/>
    <col min="12529" max="12530" width="9.44140625" style="69" customWidth="1"/>
    <col min="12531" max="12531" width="7.6640625" style="69" customWidth="1"/>
    <col min="12532" max="12532" width="8.88671875" style="69" customWidth="1"/>
    <col min="12533" max="12533" width="8.6640625" style="69" customWidth="1"/>
    <col min="12534" max="12534" width="7.6640625" style="69" customWidth="1"/>
    <col min="12535" max="12536" width="8.109375" style="69" customWidth="1"/>
    <col min="12537" max="12537" width="6.44140625" style="69" customWidth="1"/>
    <col min="12538" max="12539" width="7.44140625" style="69" customWidth="1"/>
    <col min="12540" max="12540" width="6.33203125" style="69" customWidth="1"/>
    <col min="12541" max="12541" width="7.6640625" style="69" customWidth="1"/>
    <col min="12542" max="12542" width="7.33203125" style="69" customWidth="1"/>
    <col min="12543" max="12543" width="7.5546875" style="69" customWidth="1"/>
    <col min="12544" max="12544" width="8.33203125" style="69" customWidth="1"/>
    <col min="12545" max="12545" width="9.33203125" style="69" customWidth="1"/>
    <col min="12546" max="12546" width="7.33203125" style="69" customWidth="1"/>
    <col min="12547" max="12548" width="9.109375" style="69" customWidth="1"/>
    <col min="12549" max="12549" width="8" style="69" customWidth="1"/>
    <col min="12550" max="12551" width="9.109375" style="69" customWidth="1"/>
    <col min="12552" max="12552" width="8" style="69" customWidth="1"/>
    <col min="12553" max="12553" width="9" style="69" customWidth="1"/>
    <col min="12554" max="12554" width="9.33203125" style="69" customWidth="1"/>
    <col min="12555" max="12555" width="6.88671875" style="69" customWidth="1"/>
    <col min="12556" max="12780" width="8.88671875" style="69"/>
    <col min="12781" max="12781" width="19.33203125" style="69" customWidth="1"/>
    <col min="12782" max="12782" width="9.6640625" style="69" customWidth="1"/>
    <col min="12783" max="12783" width="9.44140625" style="69" customWidth="1"/>
    <col min="12784" max="12784" width="8.6640625" style="69" customWidth="1"/>
    <col min="12785" max="12786" width="9.44140625" style="69" customWidth="1"/>
    <col min="12787" max="12787" width="7.6640625" style="69" customWidth="1"/>
    <col min="12788" max="12788" width="8.88671875" style="69" customWidth="1"/>
    <col min="12789" max="12789" width="8.6640625" style="69" customWidth="1"/>
    <col min="12790" max="12790" width="7.6640625" style="69" customWidth="1"/>
    <col min="12791" max="12792" width="8.109375" style="69" customWidth="1"/>
    <col min="12793" max="12793" width="6.44140625" style="69" customWidth="1"/>
    <col min="12794" max="12795" width="7.44140625" style="69" customWidth="1"/>
    <col min="12796" max="12796" width="6.33203125" style="69" customWidth="1"/>
    <col min="12797" max="12797" width="7.6640625" style="69" customWidth="1"/>
    <col min="12798" max="12798" width="7.33203125" style="69" customWidth="1"/>
    <col min="12799" max="12799" width="7.5546875" style="69" customWidth="1"/>
    <col min="12800" max="12800" width="8.33203125" style="69" customWidth="1"/>
    <col min="12801" max="12801" width="9.33203125" style="69" customWidth="1"/>
    <col min="12802" max="12802" width="7.33203125" style="69" customWidth="1"/>
    <col min="12803" max="12804" width="9.109375" style="69" customWidth="1"/>
    <col min="12805" max="12805" width="8" style="69" customWidth="1"/>
    <col min="12806" max="12807" width="9.109375" style="69" customWidth="1"/>
    <col min="12808" max="12808" width="8" style="69" customWidth="1"/>
    <col min="12809" max="12809" width="9" style="69" customWidth="1"/>
    <col min="12810" max="12810" width="9.33203125" style="69" customWidth="1"/>
    <col min="12811" max="12811" width="6.88671875" style="69" customWidth="1"/>
    <col min="12812" max="13036" width="8.88671875" style="69"/>
    <col min="13037" max="13037" width="19.33203125" style="69" customWidth="1"/>
    <col min="13038" max="13038" width="9.6640625" style="69" customWidth="1"/>
    <col min="13039" max="13039" width="9.44140625" style="69" customWidth="1"/>
    <col min="13040" max="13040" width="8.6640625" style="69" customWidth="1"/>
    <col min="13041" max="13042" width="9.44140625" style="69" customWidth="1"/>
    <col min="13043" max="13043" width="7.6640625" style="69" customWidth="1"/>
    <col min="13044" max="13044" width="8.88671875" style="69" customWidth="1"/>
    <col min="13045" max="13045" width="8.6640625" style="69" customWidth="1"/>
    <col min="13046" max="13046" width="7.6640625" style="69" customWidth="1"/>
    <col min="13047" max="13048" width="8.109375" style="69" customWidth="1"/>
    <col min="13049" max="13049" width="6.44140625" style="69" customWidth="1"/>
    <col min="13050" max="13051" width="7.44140625" style="69" customWidth="1"/>
    <col min="13052" max="13052" width="6.33203125" style="69" customWidth="1"/>
    <col min="13053" max="13053" width="7.6640625" style="69" customWidth="1"/>
    <col min="13054" max="13054" width="7.33203125" style="69" customWidth="1"/>
    <col min="13055" max="13055" width="7.5546875" style="69" customWidth="1"/>
    <col min="13056" max="13056" width="8.33203125" style="69" customWidth="1"/>
    <col min="13057" max="13057" width="9.33203125" style="69" customWidth="1"/>
    <col min="13058" max="13058" width="7.33203125" style="69" customWidth="1"/>
    <col min="13059" max="13060" width="9.109375" style="69" customWidth="1"/>
    <col min="13061" max="13061" width="8" style="69" customWidth="1"/>
    <col min="13062" max="13063" width="9.109375" style="69" customWidth="1"/>
    <col min="13064" max="13064" width="8" style="69" customWidth="1"/>
    <col min="13065" max="13065" width="9" style="69" customWidth="1"/>
    <col min="13066" max="13066" width="9.33203125" style="69" customWidth="1"/>
    <col min="13067" max="13067" width="6.88671875" style="69" customWidth="1"/>
    <col min="13068" max="13292" width="8.88671875" style="69"/>
    <col min="13293" max="13293" width="19.33203125" style="69" customWidth="1"/>
    <col min="13294" max="13294" width="9.6640625" style="69" customWidth="1"/>
    <col min="13295" max="13295" width="9.44140625" style="69" customWidth="1"/>
    <col min="13296" max="13296" width="8.6640625" style="69" customWidth="1"/>
    <col min="13297" max="13298" width="9.44140625" style="69" customWidth="1"/>
    <col min="13299" max="13299" width="7.6640625" style="69" customWidth="1"/>
    <col min="13300" max="13300" width="8.88671875" style="69" customWidth="1"/>
    <col min="13301" max="13301" width="8.6640625" style="69" customWidth="1"/>
    <col min="13302" max="13302" width="7.6640625" style="69" customWidth="1"/>
    <col min="13303" max="13304" width="8.109375" style="69" customWidth="1"/>
    <col min="13305" max="13305" width="6.44140625" style="69" customWidth="1"/>
    <col min="13306" max="13307" width="7.44140625" style="69" customWidth="1"/>
    <col min="13308" max="13308" width="6.33203125" style="69" customWidth="1"/>
    <col min="13309" max="13309" width="7.6640625" style="69" customWidth="1"/>
    <col min="13310" max="13310" width="7.33203125" style="69" customWidth="1"/>
    <col min="13311" max="13311" width="7.5546875" style="69" customWidth="1"/>
    <col min="13312" max="13312" width="8.33203125" style="69" customWidth="1"/>
    <col min="13313" max="13313" width="9.33203125" style="69" customWidth="1"/>
    <col min="13314" max="13314" width="7.33203125" style="69" customWidth="1"/>
    <col min="13315" max="13316" width="9.109375" style="69" customWidth="1"/>
    <col min="13317" max="13317" width="8" style="69" customWidth="1"/>
    <col min="13318" max="13319" width="9.109375" style="69" customWidth="1"/>
    <col min="13320" max="13320" width="8" style="69" customWidth="1"/>
    <col min="13321" max="13321" width="9" style="69" customWidth="1"/>
    <col min="13322" max="13322" width="9.33203125" style="69" customWidth="1"/>
    <col min="13323" max="13323" width="6.88671875" style="69" customWidth="1"/>
    <col min="13324" max="13548" width="8.88671875" style="69"/>
    <col min="13549" max="13549" width="19.33203125" style="69" customWidth="1"/>
    <col min="13550" max="13550" width="9.6640625" style="69" customWidth="1"/>
    <col min="13551" max="13551" width="9.44140625" style="69" customWidth="1"/>
    <col min="13552" max="13552" width="8.6640625" style="69" customWidth="1"/>
    <col min="13553" max="13554" width="9.44140625" style="69" customWidth="1"/>
    <col min="13555" max="13555" width="7.6640625" style="69" customWidth="1"/>
    <col min="13556" max="13556" width="8.88671875" style="69" customWidth="1"/>
    <col min="13557" max="13557" width="8.6640625" style="69" customWidth="1"/>
    <col min="13558" max="13558" width="7.6640625" style="69" customWidth="1"/>
    <col min="13559" max="13560" width="8.109375" style="69" customWidth="1"/>
    <col min="13561" max="13561" width="6.44140625" style="69" customWidth="1"/>
    <col min="13562" max="13563" width="7.44140625" style="69" customWidth="1"/>
    <col min="13564" max="13564" width="6.33203125" style="69" customWidth="1"/>
    <col min="13565" max="13565" width="7.6640625" style="69" customWidth="1"/>
    <col min="13566" max="13566" width="7.33203125" style="69" customWidth="1"/>
    <col min="13567" max="13567" width="7.5546875" style="69" customWidth="1"/>
    <col min="13568" max="13568" width="8.33203125" style="69" customWidth="1"/>
    <col min="13569" max="13569" width="9.33203125" style="69" customWidth="1"/>
    <col min="13570" max="13570" width="7.33203125" style="69" customWidth="1"/>
    <col min="13571" max="13572" width="9.109375" style="69" customWidth="1"/>
    <col min="13573" max="13573" width="8" style="69" customWidth="1"/>
    <col min="13574" max="13575" width="9.109375" style="69" customWidth="1"/>
    <col min="13576" max="13576" width="8" style="69" customWidth="1"/>
    <col min="13577" max="13577" width="9" style="69" customWidth="1"/>
    <col min="13578" max="13578" width="9.33203125" style="69" customWidth="1"/>
    <col min="13579" max="13579" width="6.88671875" style="69" customWidth="1"/>
    <col min="13580" max="13804" width="8.88671875" style="69"/>
    <col min="13805" max="13805" width="19.33203125" style="69" customWidth="1"/>
    <col min="13806" max="13806" width="9.6640625" style="69" customWidth="1"/>
    <col min="13807" max="13807" width="9.44140625" style="69" customWidth="1"/>
    <col min="13808" max="13808" width="8.6640625" style="69" customWidth="1"/>
    <col min="13809" max="13810" width="9.44140625" style="69" customWidth="1"/>
    <col min="13811" max="13811" width="7.6640625" style="69" customWidth="1"/>
    <col min="13812" max="13812" width="8.88671875" style="69" customWidth="1"/>
    <col min="13813" max="13813" width="8.6640625" style="69" customWidth="1"/>
    <col min="13814" max="13814" width="7.6640625" style="69" customWidth="1"/>
    <col min="13815" max="13816" width="8.109375" style="69" customWidth="1"/>
    <col min="13817" max="13817" width="6.44140625" style="69" customWidth="1"/>
    <col min="13818" max="13819" width="7.44140625" style="69" customWidth="1"/>
    <col min="13820" max="13820" width="6.33203125" style="69" customWidth="1"/>
    <col min="13821" max="13821" width="7.6640625" style="69" customWidth="1"/>
    <col min="13822" max="13822" width="7.33203125" style="69" customWidth="1"/>
    <col min="13823" max="13823" width="7.5546875" style="69" customWidth="1"/>
    <col min="13824" max="13824" width="8.33203125" style="69" customWidth="1"/>
    <col min="13825" max="13825" width="9.33203125" style="69" customWidth="1"/>
    <col min="13826" max="13826" width="7.33203125" style="69" customWidth="1"/>
    <col min="13827" max="13828" width="9.109375" style="69" customWidth="1"/>
    <col min="13829" max="13829" width="8" style="69" customWidth="1"/>
    <col min="13830" max="13831" width="9.109375" style="69" customWidth="1"/>
    <col min="13832" max="13832" width="8" style="69" customWidth="1"/>
    <col min="13833" max="13833" width="9" style="69" customWidth="1"/>
    <col min="13834" max="13834" width="9.33203125" style="69" customWidth="1"/>
    <col min="13835" max="13835" width="6.88671875" style="69" customWidth="1"/>
    <col min="13836" max="14060" width="8.88671875" style="69"/>
    <col min="14061" max="14061" width="19.33203125" style="69" customWidth="1"/>
    <col min="14062" max="14062" width="9.6640625" style="69" customWidth="1"/>
    <col min="14063" max="14063" width="9.44140625" style="69" customWidth="1"/>
    <col min="14064" max="14064" width="8.6640625" style="69" customWidth="1"/>
    <col min="14065" max="14066" width="9.44140625" style="69" customWidth="1"/>
    <col min="14067" max="14067" width="7.6640625" style="69" customWidth="1"/>
    <col min="14068" max="14068" width="8.88671875" style="69" customWidth="1"/>
    <col min="14069" max="14069" width="8.6640625" style="69" customWidth="1"/>
    <col min="14070" max="14070" width="7.6640625" style="69" customWidth="1"/>
    <col min="14071" max="14072" width="8.109375" style="69" customWidth="1"/>
    <col min="14073" max="14073" width="6.44140625" style="69" customWidth="1"/>
    <col min="14074" max="14075" width="7.44140625" style="69" customWidth="1"/>
    <col min="14076" max="14076" width="6.33203125" style="69" customWidth="1"/>
    <col min="14077" max="14077" width="7.6640625" style="69" customWidth="1"/>
    <col min="14078" max="14078" width="7.33203125" style="69" customWidth="1"/>
    <col min="14079" max="14079" width="7.5546875" style="69" customWidth="1"/>
    <col min="14080" max="14080" width="8.33203125" style="69" customWidth="1"/>
    <col min="14081" max="14081" width="9.33203125" style="69" customWidth="1"/>
    <col min="14082" max="14082" width="7.33203125" style="69" customWidth="1"/>
    <col min="14083" max="14084" width="9.109375" style="69" customWidth="1"/>
    <col min="14085" max="14085" width="8" style="69" customWidth="1"/>
    <col min="14086" max="14087" width="9.109375" style="69" customWidth="1"/>
    <col min="14088" max="14088" width="8" style="69" customWidth="1"/>
    <col min="14089" max="14089" width="9" style="69" customWidth="1"/>
    <col min="14090" max="14090" width="9.33203125" style="69" customWidth="1"/>
    <col min="14091" max="14091" width="6.88671875" style="69" customWidth="1"/>
    <col min="14092" max="14316" width="8.88671875" style="69"/>
    <col min="14317" max="14317" width="19.33203125" style="69" customWidth="1"/>
    <col min="14318" max="14318" width="9.6640625" style="69" customWidth="1"/>
    <col min="14319" max="14319" width="9.44140625" style="69" customWidth="1"/>
    <col min="14320" max="14320" width="8.6640625" style="69" customWidth="1"/>
    <col min="14321" max="14322" width="9.44140625" style="69" customWidth="1"/>
    <col min="14323" max="14323" width="7.6640625" style="69" customWidth="1"/>
    <col min="14324" max="14324" width="8.88671875" style="69" customWidth="1"/>
    <col min="14325" max="14325" width="8.6640625" style="69" customWidth="1"/>
    <col min="14326" max="14326" width="7.6640625" style="69" customWidth="1"/>
    <col min="14327" max="14328" width="8.109375" style="69" customWidth="1"/>
    <col min="14329" max="14329" width="6.44140625" style="69" customWidth="1"/>
    <col min="14330" max="14331" width="7.44140625" style="69" customWidth="1"/>
    <col min="14332" max="14332" width="6.33203125" style="69" customWidth="1"/>
    <col min="14333" max="14333" width="7.6640625" style="69" customWidth="1"/>
    <col min="14334" max="14334" width="7.33203125" style="69" customWidth="1"/>
    <col min="14335" max="14335" width="7.5546875" style="69" customWidth="1"/>
    <col min="14336" max="14336" width="8.33203125" style="69" customWidth="1"/>
    <col min="14337" max="14337" width="9.33203125" style="69" customWidth="1"/>
    <col min="14338" max="14338" width="7.33203125" style="69" customWidth="1"/>
    <col min="14339" max="14340" width="9.109375" style="69" customWidth="1"/>
    <col min="14341" max="14341" width="8" style="69" customWidth="1"/>
    <col min="14342" max="14343" width="9.109375" style="69" customWidth="1"/>
    <col min="14344" max="14344" width="8" style="69" customWidth="1"/>
    <col min="14345" max="14345" width="9" style="69" customWidth="1"/>
    <col min="14346" max="14346" width="9.33203125" style="69" customWidth="1"/>
    <col min="14347" max="14347" width="6.88671875" style="69" customWidth="1"/>
    <col min="14348" max="14572" width="8.88671875" style="69"/>
    <col min="14573" max="14573" width="19.33203125" style="69" customWidth="1"/>
    <col min="14574" max="14574" width="9.6640625" style="69" customWidth="1"/>
    <col min="14575" max="14575" width="9.44140625" style="69" customWidth="1"/>
    <col min="14576" max="14576" width="8.6640625" style="69" customWidth="1"/>
    <col min="14577" max="14578" width="9.44140625" style="69" customWidth="1"/>
    <col min="14579" max="14579" width="7.6640625" style="69" customWidth="1"/>
    <col min="14580" max="14580" width="8.88671875" style="69" customWidth="1"/>
    <col min="14581" max="14581" width="8.6640625" style="69" customWidth="1"/>
    <col min="14582" max="14582" width="7.6640625" style="69" customWidth="1"/>
    <col min="14583" max="14584" width="8.109375" style="69" customWidth="1"/>
    <col min="14585" max="14585" width="6.44140625" style="69" customWidth="1"/>
    <col min="14586" max="14587" width="7.44140625" style="69" customWidth="1"/>
    <col min="14588" max="14588" width="6.33203125" style="69" customWidth="1"/>
    <col min="14589" max="14589" width="7.6640625" style="69" customWidth="1"/>
    <col min="14590" max="14590" width="7.33203125" style="69" customWidth="1"/>
    <col min="14591" max="14591" width="7.5546875" style="69" customWidth="1"/>
    <col min="14592" max="14592" width="8.33203125" style="69" customWidth="1"/>
    <col min="14593" max="14593" width="9.33203125" style="69" customWidth="1"/>
    <col min="14594" max="14594" width="7.33203125" style="69" customWidth="1"/>
    <col min="14595" max="14596" width="9.109375" style="69" customWidth="1"/>
    <col min="14597" max="14597" width="8" style="69" customWidth="1"/>
    <col min="14598" max="14599" width="9.109375" style="69" customWidth="1"/>
    <col min="14600" max="14600" width="8" style="69" customWidth="1"/>
    <col min="14601" max="14601" width="9" style="69" customWidth="1"/>
    <col min="14602" max="14602" width="9.33203125" style="69" customWidth="1"/>
    <col min="14603" max="14603" width="6.88671875" style="69" customWidth="1"/>
    <col min="14604" max="14828" width="8.88671875" style="69"/>
    <col min="14829" max="14829" width="19.33203125" style="69" customWidth="1"/>
    <col min="14830" max="14830" width="9.6640625" style="69" customWidth="1"/>
    <col min="14831" max="14831" width="9.44140625" style="69" customWidth="1"/>
    <col min="14832" max="14832" width="8.6640625" style="69" customWidth="1"/>
    <col min="14833" max="14834" width="9.44140625" style="69" customWidth="1"/>
    <col min="14835" max="14835" width="7.6640625" style="69" customWidth="1"/>
    <col min="14836" max="14836" width="8.88671875" style="69" customWidth="1"/>
    <col min="14837" max="14837" width="8.6640625" style="69" customWidth="1"/>
    <col min="14838" max="14838" width="7.6640625" style="69" customWidth="1"/>
    <col min="14839" max="14840" width="8.109375" style="69" customWidth="1"/>
    <col min="14841" max="14841" width="6.44140625" style="69" customWidth="1"/>
    <col min="14842" max="14843" width="7.44140625" style="69" customWidth="1"/>
    <col min="14844" max="14844" width="6.33203125" style="69" customWidth="1"/>
    <col min="14845" max="14845" width="7.6640625" style="69" customWidth="1"/>
    <col min="14846" max="14846" width="7.33203125" style="69" customWidth="1"/>
    <col min="14847" max="14847" width="7.5546875" style="69" customWidth="1"/>
    <col min="14848" max="14848" width="8.33203125" style="69" customWidth="1"/>
    <col min="14849" max="14849" width="9.33203125" style="69" customWidth="1"/>
    <col min="14850" max="14850" width="7.33203125" style="69" customWidth="1"/>
    <col min="14851" max="14852" width="9.109375" style="69" customWidth="1"/>
    <col min="14853" max="14853" width="8" style="69" customWidth="1"/>
    <col min="14854" max="14855" width="9.109375" style="69" customWidth="1"/>
    <col min="14856" max="14856" width="8" style="69" customWidth="1"/>
    <col min="14857" max="14857" width="9" style="69" customWidth="1"/>
    <col min="14858" max="14858" width="9.33203125" style="69" customWidth="1"/>
    <col min="14859" max="14859" width="6.88671875" style="69" customWidth="1"/>
    <col min="14860" max="15084" width="8.88671875" style="69"/>
    <col min="15085" max="15085" width="19.33203125" style="69" customWidth="1"/>
    <col min="15086" max="15086" width="9.6640625" style="69" customWidth="1"/>
    <col min="15087" max="15087" width="9.44140625" style="69" customWidth="1"/>
    <col min="15088" max="15088" width="8.6640625" style="69" customWidth="1"/>
    <col min="15089" max="15090" width="9.44140625" style="69" customWidth="1"/>
    <col min="15091" max="15091" width="7.6640625" style="69" customWidth="1"/>
    <col min="15092" max="15092" width="8.88671875" style="69" customWidth="1"/>
    <col min="15093" max="15093" width="8.6640625" style="69" customWidth="1"/>
    <col min="15094" max="15094" width="7.6640625" style="69" customWidth="1"/>
    <col min="15095" max="15096" width="8.109375" style="69" customWidth="1"/>
    <col min="15097" max="15097" width="6.44140625" style="69" customWidth="1"/>
    <col min="15098" max="15099" width="7.44140625" style="69" customWidth="1"/>
    <col min="15100" max="15100" width="6.33203125" style="69" customWidth="1"/>
    <col min="15101" max="15101" width="7.6640625" style="69" customWidth="1"/>
    <col min="15102" max="15102" width="7.33203125" style="69" customWidth="1"/>
    <col min="15103" max="15103" width="7.5546875" style="69" customWidth="1"/>
    <col min="15104" max="15104" width="8.33203125" style="69" customWidth="1"/>
    <col min="15105" max="15105" width="9.33203125" style="69" customWidth="1"/>
    <col min="15106" max="15106" width="7.33203125" style="69" customWidth="1"/>
    <col min="15107" max="15108" width="9.109375" style="69" customWidth="1"/>
    <col min="15109" max="15109" width="8" style="69" customWidth="1"/>
    <col min="15110" max="15111" width="9.109375" style="69" customWidth="1"/>
    <col min="15112" max="15112" width="8" style="69" customWidth="1"/>
    <col min="15113" max="15113" width="9" style="69" customWidth="1"/>
    <col min="15114" max="15114" width="9.33203125" style="69" customWidth="1"/>
    <col min="15115" max="15115" width="6.88671875" style="69" customWidth="1"/>
    <col min="15116" max="15340" width="8.88671875" style="69"/>
    <col min="15341" max="15341" width="19.33203125" style="69" customWidth="1"/>
    <col min="15342" max="15342" width="9.6640625" style="69" customWidth="1"/>
    <col min="15343" max="15343" width="9.44140625" style="69" customWidth="1"/>
    <col min="15344" max="15344" width="8.6640625" style="69" customWidth="1"/>
    <col min="15345" max="15346" width="9.44140625" style="69" customWidth="1"/>
    <col min="15347" max="15347" width="7.6640625" style="69" customWidth="1"/>
    <col min="15348" max="15348" width="8.88671875" style="69" customWidth="1"/>
    <col min="15349" max="15349" width="8.6640625" style="69" customWidth="1"/>
    <col min="15350" max="15350" width="7.6640625" style="69" customWidth="1"/>
    <col min="15351" max="15352" width="8.109375" style="69" customWidth="1"/>
    <col min="15353" max="15353" width="6.44140625" style="69" customWidth="1"/>
    <col min="15354" max="15355" width="7.44140625" style="69" customWidth="1"/>
    <col min="15356" max="15356" width="6.33203125" style="69" customWidth="1"/>
    <col min="15357" max="15357" width="7.6640625" style="69" customWidth="1"/>
    <col min="15358" max="15358" width="7.33203125" style="69" customWidth="1"/>
    <col min="15359" max="15359" width="7.5546875" style="69" customWidth="1"/>
    <col min="15360" max="15360" width="8.33203125" style="69" customWidth="1"/>
    <col min="15361" max="15361" width="9.33203125" style="69" customWidth="1"/>
    <col min="15362" max="15362" width="7.33203125" style="69" customWidth="1"/>
    <col min="15363" max="15364" width="9.109375" style="69" customWidth="1"/>
    <col min="15365" max="15365" width="8" style="69" customWidth="1"/>
    <col min="15366" max="15367" width="9.109375" style="69" customWidth="1"/>
    <col min="15368" max="15368" width="8" style="69" customWidth="1"/>
    <col min="15369" max="15369" width="9" style="69" customWidth="1"/>
    <col min="15370" max="15370" width="9.33203125" style="69" customWidth="1"/>
    <col min="15371" max="15371" width="6.88671875" style="69" customWidth="1"/>
    <col min="15372" max="15596" width="8.88671875" style="69"/>
    <col min="15597" max="15597" width="19.33203125" style="69" customWidth="1"/>
    <col min="15598" max="15598" width="9.6640625" style="69" customWidth="1"/>
    <col min="15599" max="15599" width="9.44140625" style="69" customWidth="1"/>
    <col min="15600" max="15600" width="8.6640625" style="69" customWidth="1"/>
    <col min="15601" max="15602" width="9.44140625" style="69" customWidth="1"/>
    <col min="15603" max="15603" width="7.6640625" style="69" customWidth="1"/>
    <col min="15604" max="15604" width="8.88671875" style="69" customWidth="1"/>
    <col min="15605" max="15605" width="8.6640625" style="69" customWidth="1"/>
    <col min="15606" max="15606" width="7.6640625" style="69" customWidth="1"/>
    <col min="15607" max="15608" width="8.109375" style="69" customWidth="1"/>
    <col min="15609" max="15609" width="6.44140625" style="69" customWidth="1"/>
    <col min="15610" max="15611" width="7.44140625" style="69" customWidth="1"/>
    <col min="15612" max="15612" width="6.33203125" style="69" customWidth="1"/>
    <col min="15613" max="15613" width="7.6640625" style="69" customWidth="1"/>
    <col min="15614" max="15614" width="7.33203125" style="69" customWidth="1"/>
    <col min="15615" max="15615" width="7.5546875" style="69" customWidth="1"/>
    <col min="15616" max="15616" width="8.33203125" style="69" customWidth="1"/>
    <col min="15617" max="15617" width="9.33203125" style="69" customWidth="1"/>
    <col min="15618" max="15618" width="7.33203125" style="69" customWidth="1"/>
    <col min="15619" max="15620" width="9.109375" style="69" customWidth="1"/>
    <col min="15621" max="15621" width="8" style="69" customWidth="1"/>
    <col min="15622" max="15623" width="9.109375" style="69" customWidth="1"/>
    <col min="15624" max="15624" width="8" style="69" customWidth="1"/>
    <col min="15625" max="15625" width="9" style="69" customWidth="1"/>
    <col min="15626" max="15626" width="9.33203125" style="69" customWidth="1"/>
    <col min="15627" max="15627" width="6.88671875" style="69" customWidth="1"/>
    <col min="15628" max="15852" width="8.88671875" style="69"/>
    <col min="15853" max="15853" width="19.33203125" style="69" customWidth="1"/>
    <col min="15854" max="15854" width="9.6640625" style="69" customWidth="1"/>
    <col min="15855" max="15855" width="9.44140625" style="69" customWidth="1"/>
    <col min="15856" max="15856" width="8.6640625" style="69" customWidth="1"/>
    <col min="15857" max="15858" width="9.44140625" style="69" customWidth="1"/>
    <col min="15859" max="15859" width="7.6640625" style="69" customWidth="1"/>
    <col min="15860" max="15860" width="8.88671875" style="69" customWidth="1"/>
    <col min="15861" max="15861" width="8.6640625" style="69" customWidth="1"/>
    <col min="15862" max="15862" width="7.6640625" style="69" customWidth="1"/>
    <col min="15863" max="15864" width="8.109375" style="69" customWidth="1"/>
    <col min="15865" max="15865" width="6.44140625" style="69" customWidth="1"/>
    <col min="15866" max="15867" width="7.44140625" style="69" customWidth="1"/>
    <col min="15868" max="15868" width="6.33203125" style="69" customWidth="1"/>
    <col min="15869" max="15869" width="7.6640625" style="69" customWidth="1"/>
    <col min="15870" max="15870" width="7.33203125" style="69" customWidth="1"/>
    <col min="15871" max="15871" width="7.5546875" style="69" customWidth="1"/>
    <col min="15872" max="15872" width="8.33203125" style="69" customWidth="1"/>
    <col min="15873" max="15873" width="9.33203125" style="69" customWidth="1"/>
    <col min="15874" max="15874" width="7.33203125" style="69" customWidth="1"/>
    <col min="15875" max="15876" width="9.109375" style="69" customWidth="1"/>
    <col min="15877" max="15877" width="8" style="69" customWidth="1"/>
    <col min="15878" max="15879" width="9.109375" style="69" customWidth="1"/>
    <col min="15880" max="15880" width="8" style="69" customWidth="1"/>
    <col min="15881" max="15881" width="9" style="69" customWidth="1"/>
    <col min="15882" max="15882" width="9.33203125" style="69" customWidth="1"/>
    <col min="15883" max="15883" width="6.88671875" style="69" customWidth="1"/>
    <col min="15884" max="16108" width="8.88671875" style="69"/>
    <col min="16109" max="16109" width="19.33203125" style="69" customWidth="1"/>
    <col min="16110" max="16110" width="9.6640625" style="69" customWidth="1"/>
    <col min="16111" max="16111" width="9.44140625" style="69" customWidth="1"/>
    <col min="16112" max="16112" width="8.6640625" style="69" customWidth="1"/>
    <col min="16113" max="16114" width="9.44140625" style="69" customWidth="1"/>
    <col min="16115" max="16115" width="7.6640625" style="69" customWidth="1"/>
    <col min="16116" max="16116" width="8.88671875" style="69" customWidth="1"/>
    <col min="16117" max="16117" width="8.6640625" style="69" customWidth="1"/>
    <col min="16118" max="16118" width="7.6640625" style="69" customWidth="1"/>
    <col min="16119" max="16120" width="8.109375" style="69" customWidth="1"/>
    <col min="16121" max="16121" width="6.44140625" style="69" customWidth="1"/>
    <col min="16122" max="16123" width="7.44140625" style="69" customWidth="1"/>
    <col min="16124" max="16124" width="6.33203125" style="69" customWidth="1"/>
    <col min="16125" max="16125" width="7.6640625" style="69" customWidth="1"/>
    <col min="16126" max="16126" width="7.33203125" style="69" customWidth="1"/>
    <col min="16127" max="16127" width="7.5546875" style="69" customWidth="1"/>
    <col min="16128" max="16128" width="8.33203125" style="69" customWidth="1"/>
    <col min="16129" max="16129" width="9.33203125" style="69" customWidth="1"/>
    <col min="16130" max="16130" width="7.33203125" style="69" customWidth="1"/>
    <col min="16131" max="16132" width="9.109375" style="69" customWidth="1"/>
    <col min="16133" max="16133" width="8" style="69" customWidth="1"/>
    <col min="16134" max="16135" width="9.109375" style="69" customWidth="1"/>
    <col min="16136" max="16136" width="8" style="69" customWidth="1"/>
    <col min="16137" max="16137" width="9" style="69" customWidth="1"/>
    <col min="16138" max="16138" width="9.33203125" style="69" customWidth="1"/>
    <col min="16139" max="16139" width="6.88671875" style="69" customWidth="1"/>
    <col min="16140" max="16367" width="8.88671875" style="69"/>
    <col min="16368" max="16384" width="9.109375" style="69" customWidth="1"/>
  </cols>
  <sheetData>
    <row r="1" spans="1:13" ht="6" customHeight="1"/>
    <row r="2" spans="1:13" s="53" customFormat="1" ht="66.599999999999994" customHeight="1">
      <c r="A2" s="311" t="s">
        <v>79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3" s="53" customFormat="1" ht="11.4" customHeight="1">
      <c r="C3" s="79"/>
      <c r="D3" s="79"/>
      <c r="E3" s="192"/>
      <c r="G3" s="79"/>
      <c r="H3" s="79"/>
      <c r="I3" s="79"/>
      <c r="J3" s="155"/>
      <c r="K3" s="193" t="s">
        <v>65</v>
      </c>
    </row>
    <row r="4" spans="1:13" s="81" customFormat="1" ht="21.75" customHeight="1">
      <c r="A4" s="243"/>
      <c r="B4" s="310" t="s">
        <v>7</v>
      </c>
      <c r="C4" s="310" t="s">
        <v>20</v>
      </c>
      <c r="D4" s="310" t="s">
        <v>70</v>
      </c>
      <c r="E4" s="310" t="s">
        <v>64</v>
      </c>
      <c r="F4" s="310" t="s">
        <v>73</v>
      </c>
      <c r="G4" s="310" t="s">
        <v>21</v>
      </c>
      <c r="H4" s="310" t="s">
        <v>10</v>
      </c>
      <c r="I4" s="310" t="s">
        <v>15</v>
      </c>
      <c r="J4" s="307" t="s">
        <v>74</v>
      </c>
      <c r="K4" s="308" t="s">
        <v>16</v>
      </c>
    </row>
    <row r="5" spans="1:13" s="82" customFormat="1" ht="25.5" customHeight="1">
      <c r="A5" s="244"/>
      <c r="B5" s="310"/>
      <c r="C5" s="310"/>
      <c r="D5" s="310"/>
      <c r="E5" s="310"/>
      <c r="F5" s="310"/>
      <c r="G5" s="310"/>
      <c r="H5" s="310"/>
      <c r="I5" s="310"/>
      <c r="J5" s="307"/>
      <c r="K5" s="308"/>
    </row>
    <row r="6" spans="1:13" s="82" customFormat="1" ht="30.6" customHeight="1">
      <c r="A6" s="244"/>
      <c r="B6" s="310"/>
      <c r="C6" s="310"/>
      <c r="D6" s="310"/>
      <c r="E6" s="310"/>
      <c r="F6" s="310"/>
      <c r="G6" s="310"/>
      <c r="H6" s="310"/>
      <c r="I6" s="310"/>
      <c r="J6" s="307"/>
      <c r="K6" s="308"/>
    </row>
    <row r="7" spans="1:13" s="60" customFormat="1" ht="12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</row>
    <row r="8" spans="1:13" s="61" customFormat="1" ht="24" customHeight="1">
      <c r="A8" s="31" t="s">
        <v>44</v>
      </c>
      <c r="B8" s="32">
        <f t="shared" ref="B8:K8" si="0">SUM(B9:B18)</f>
        <v>7038</v>
      </c>
      <c r="C8" s="32">
        <f t="shared" si="0"/>
        <v>6446</v>
      </c>
      <c r="D8" s="32">
        <f t="shared" si="0"/>
        <v>179</v>
      </c>
      <c r="E8" s="32">
        <f t="shared" si="0"/>
        <v>163</v>
      </c>
      <c r="F8" s="32">
        <f t="shared" si="0"/>
        <v>10</v>
      </c>
      <c r="G8" s="32">
        <f t="shared" si="0"/>
        <v>0</v>
      </c>
      <c r="H8" s="32">
        <f t="shared" si="0"/>
        <v>1986</v>
      </c>
      <c r="I8" s="32">
        <f t="shared" si="0"/>
        <v>5223</v>
      </c>
      <c r="J8" s="32">
        <f t="shared" si="0"/>
        <v>4952</v>
      </c>
      <c r="K8" s="32">
        <f t="shared" si="0"/>
        <v>1115</v>
      </c>
      <c r="M8" s="61">
        <v>397</v>
      </c>
    </row>
    <row r="9" spans="1:13" ht="18" customHeight="1">
      <c r="A9" s="214" t="s">
        <v>49</v>
      </c>
      <c r="B9" s="62">
        <f>'Послуги всього'!C10-'12'!B9</f>
        <v>4536</v>
      </c>
      <c r="C9" s="62">
        <f>'Послуги всього'!F10-'12'!C9</f>
        <v>4053</v>
      </c>
      <c r="D9" s="62">
        <f>'Послуги всього'!I10-'12'!D9</f>
        <v>135</v>
      </c>
      <c r="E9" s="62">
        <f>M9-'12'!E9</f>
        <v>119</v>
      </c>
      <c r="F9" s="62">
        <f>'Послуги всього'!L10-'12'!F9</f>
        <v>7</v>
      </c>
      <c r="G9" s="62">
        <f>'Послуги всього'!O10-'12'!G9</f>
        <v>0</v>
      </c>
      <c r="H9" s="62">
        <f>'Послуги всього'!R10-'12'!H9</f>
        <v>1279</v>
      </c>
      <c r="I9" s="62">
        <f>'Послуги всього'!U10-'12'!I9</f>
        <v>3080</v>
      </c>
      <c r="J9" s="62">
        <f>'Послуги всього'!X10-'12'!J9</f>
        <v>2847</v>
      </c>
      <c r="K9" s="62">
        <f>'Послуги всього'!AA10-'12'!K9</f>
        <v>1019</v>
      </c>
      <c r="M9" s="69">
        <v>312</v>
      </c>
    </row>
    <row r="10" spans="1:13" ht="18" customHeight="1">
      <c r="A10" s="215" t="s">
        <v>45</v>
      </c>
      <c r="B10" s="62">
        <f>'Послуги всього'!C11-'12'!B10</f>
        <v>242</v>
      </c>
      <c r="C10" s="62">
        <f>'Послуги всього'!F11-'12'!C10</f>
        <v>215</v>
      </c>
      <c r="D10" s="62">
        <f>'Послуги всього'!I11-'12'!D10</f>
        <v>1</v>
      </c>
      <c r="E10" s="62">
        <f>M10-'12'!E10</f>
        <v>1</v>
      </c>
      <c r="F10" s="62">
        <f>'Послуги всього'!L11-'12'!F10</f>
        <v>0</v>
      </c>
      <c r="G10" s="62">
        <f>'Послуги всього'!O11-'12'!G10</f>
        <v>0</v>
      </c>
      <c r="H10" s="62">
        <f>'Послуги всього'!R11-'12'!H10</f>
        <v>114</v>
      </c>
      <c r="I10" s="62">
        <f>'Послуги всього'!U11-'12'!I10</f>
        <v>196</v>
      </c>
      <c r="J10" s="62">
        <f>'Послуги всього'!X11-'12'!J10</f>
        <v>191</v>
      </c>
      <c r="K10" s="62">
        <f>'Послуги всього'!AA11-'12'!K10</f>
        <v>8</v>
      </c>
      <c r="M10" s="69">
        <v>3</v>
      </c>
    </row>
    <row r="11" spans="1:13" ht="18" customHeight="1">
      <c r="A11" s="215" t="s">
        <v>46</v>
      </c>
      <c r="B11" s="62">
        <f>'Послуги всього'!C12-'12'!B11</f>
        <v>83</v>
      </c>
      <c r="C11" s="62">
        <f>'Послуги всього'!F12-'12'!C11</f>
        <v>82</v>
      </c>
      <c r="D11" s="62">
        <f>'Послуги всього'!I12-'12'!D11</f>
        <v>0</v>
      </c>
      <c r="E11" s="62">
        <f>M11-'12'!E11</f>
        <v>0</v>
      </c>
      <c r="F11" s="62">
        <f>'Послуги всього'!L12-'12'!F11</f>
        <v>0</v>
      </c>
      <c r="G11" s="62">
        <f>'Послуги всього'!O12-'12'!G11</f>
        <v>0</v>
      </c>
      <c r="H11" s="62">
        <f>'Послуги всього'!R12-'12'!H11</f>
        <v>0</v>
      </c>
      <c r="I11" s="62">
        <f>'Послуги всього'!U12-'12'!I11</f>
        <v>72</v>
      </c>
      <c r="J11" s="62">
        <f>'Послуги всього'!X12-'12'!J11</f>
        <v>72</v>
      </c>
      <c r="K11" s="62">
        <f>'Послуги всього'!AA12-'12'!K11</f>
        <v>3</v>
      </c>
      <c r="M11" s="69">
        <v>0</v>
      </c>
    </row>
    <row r="12" spans="1:13" ht="18" customHeight="1">
      <c r="A12" s="215" t="s">
        <v>47</v>
      </c>
      <c r="B12" s="62">
        <f>'Послуги всього'!C13-'12'!B12</f>
        <v>517</v>
      </c>
      <c r="C12" s="62">
        <f>'Послуги всього'!F13-'12'!C12</f>
        <v>496</v>
      </c>
      <c r="D12" s="62">
        <f>'Послуги всього'!I13-'12'!D12</f>
        <v>3</v>
      </c>
      <c r="E12" s="62">
        <f>M12-'12'!E12</f>
        <v>3</v>
      </c>
      <c r="F12" s="62">
        <f>'Послуги всього'!L13-'12'!F12</f>
        <v>0</v>
      </c>
      <c r="G12" s="62">
        <f>'Послуги всього'!O13-'12'!G12</f>
        <v>0</v>
      </c>
      <c r="H12" s="62">
        <f>'Послуги всього'!R13-'12'!H12</f>
        <v>56</v>
      </c>
      <c r="I12" s="62">
        <f>'Послуги всього'!U13-'12'!I12</f>
        <v>468</v>
      </c>
      <c r="J12" s="62">
        <f>'Послуги всього'!X13-'12'!J12</f>
        <v>464</v>
      </c>
      <c r="K12" s="62">
        <f>'Послуги всього'!AA13-'12'!K12</f>
        <v>26</v>
      </c>
      <c r="M12" s="69">
        <v>7</v>
      </c>
    </row>
    <row r="13" spans="1:13" ht="18" customHeight="1">
      <c r="A13" s="215" t="s">
        <v>48</v>
      </c>
      <c r="B13" s="62">
        <f>'Послуги всього'!C14-'12'!B13</f>
        <v>83</v>
      </c>
      <c r="C13" s="62">
        <f>'Послуги всього'!F14-'12'!C13</f>
        <v>83</v>
      </c>
      <c r="D13" s="62">
        <f>'Послуги всього'!I14-'12'!D13</f>
        <v>0</v>
      </c>
      <c r="E13" s="62">
        <f>M13-'12'!E13</f>
        <v>0</v>
      </c>
      <c r="F13" s="62">
        <f>'Послуги всього'!L14-'12'!F13</f>
        <v>0</v>
      </c>
      <c r="G13" s="62">
        <f>'Послуги всього'!O14-'12'!G13</f>
        <v>0</v>
      </c>
      <c r="H13" s="62">
        <f>'Послуги всього'!R14-'12'!H13</f>
        <v>72</v>
      </c>
      <c r="I13" s="62">
        <f>'Послуги всього'!U14-'12'!I13</f>
        <v>57</v>
      </c>
      <c r="J13" s="62">
        <f>'Послуги всього'!X14-'12'!J13</f>
        <v>57</v>
      </c>
      <c r="K13" s="62">
        <f>'Послуги всього'!AA14-'12'!K13</f>
        <v>2</v>
      </c>
      <c r="M13" s="69">
        <v>0</v>
      </c>
    </row>
    <row r="14" spans="1:13" ht="18" customHeight="1">
      <c r="A14" s="215" t="s">
        <v>50</v>
      </c>
      <c r="B14" s="62">
        <f>'Послуги всього'!C15-'12'!B14</f>
        <v>1048</v>
      </c>
      <c r="C14" s="62">
        <f>'Послуги всього'!F15-'12'!C14</f>
        <v>991</v>
      </c>
      <c r="D14" s="62">
        <f>'Послуги всього'!I15-'12'!D14</f>
        <v>34</v>
      </c>
      <c r="E14" s="62">
        <f>M14-'12'!E14</f>
        <v>34</v>
      </c>
      <c r="F14" s="62">
        <f>'Послуги всього'!L15-'12'!F14</f>
        <v>3</v>
      </c>
      <c r="G14" s="62">
        <f>'Послуги всього'!O15-'12'!G14</f>
        <v>0</v>
      </c>
      <c r="H14" s="62">
        <f>'Послуги всього'!R15-'12'!H14</f>
        <v>461</v>
      </c>
      <c r="I14" s="62">
        <f>'Послуги всього'!U15-'12'!I14</f>
        <v>871</v>
      </c>
      <c r="J14" s="62">
        <f>'Послуги всього'!X15-'12'!J14</f>
        <v>842</v>
      </c>
      <c r="K14" s="62">
        <f>'Послуги всього'!AA15-'12'!K14</f>
        <v>48</v>
      </c>
      <c r="M14" s="69">
        <v>67</v>
      </c>
    </row>
    <row r="15" spans="1:13" ht="18" customHeight="1">
      <c r="A15" s="215" t="s">
        <v>51</v>
      </c>
      <c r="B15" s="62">
        <f>'Послуги всього'!C16-'12'!B15</f>
        <v>175</v>
      </c>
      <c r="C15" s="62">
        <f>'Послуги всього'!F16-'12'!C15</f>
        <v>174</v>
      </c>
      <c r="D15" s="62">
        <f>'Послуги всього'!I16-'12'!D15</f>
        <v>4</v>
      </c>
      <c r="E15" s="62">
        <f>M15-'12'!E15</f>
        <v>4</v>
      </c>
      <c r="F15" s="62">
        <f>'Послуги всього'!L16-'12'!F15</f>
        <v>0</v>
      </c>
      <c r="G15" s="62">
        <f>'Послуги всього'!O16-'12'!G15</f>
        <v>0</v>
      </c>
      <c r="H15" s="62">
        <f>'Послуги всього'!R16-'12'!H15</f>
        <v>2</v>
      </c>
      <c r="I15" s="62">
        <f>'Послуги всього'!U16-'12'!I15</f>
        <v>164</v>
      </c>
      <c r="J15" s="62">
        <f>'Послуги всього'!X16-'12'!J15</f>
        <v>164</v>
      </c>
      <c r="K15" s="62">
        <f>'Послуги всього'!AA16-'12'!K15</f>
        <v>5</v>
      </c>
      <c r="M15" s="69">
        <v>6</v>
      </c>
    </row>
    <row r="16" spans="1:13" ht="18" customHeight="1">
      <c r="A16" s="215" t="s">
        <v>52</v>
      </c>
      <c r="B16" s="62">
        <f>'Послуги всього'!C17-'12'!B16</f>
        <v>104</v>
      </c>
      <c r="C16" s="62">
        <f>'Послуги всього'!F17-'12'!C16</f>
        <v>104</v>
      </c>
      <c r="D16" s="62">
        <f>'Послуги всього'!I17-'12'!D16</f>
        <v>0</v>
      </c>
      <c r="E16" s="62">
        <f>M16-'12'!E16</f>
        <v>0</v>
      </c>
      <c r="F16" s="62">
        <f>'Послуги всього'!L17-'12'!F16</f>
        <v>0</v>
      </c>
      <c r="G16" s="62">
        <f>'Послуги всього'!O17-'12'!G16</f>
        <v>0</v>
      </c>
      <c r="H16" s="62">
        <f>'Послуги всього'!R17-'12'!H16</f>
        <v>0</v>
      </c>
      <c r="I16" s="62">
        <f>'Послуги всього'!U17-'12'!I16</f>
        <v>96</v>
      </c>
      <c r="J16" s="62">
        <f>'Послуги всього'!X17-'12'!J16</f>
        <v>96</v>
      </c>
      <c r="K16" s="62">
        <f>'Послуги всього'!AA17-'12'!K16</f>
        <v>2</v>
      </c>
      <c r="M16" s="69">
        <v>0</v>
      </c>
    </row>
    <row r="17" spans="1:13" ht="18" customHeight="1">
      <c r="A17" s="215" t="s">
        <v>53</v>
      </c>
      <c r="B17" s="62">
        <f>'Послуги всього'!C18-'12'!B17</f>
        <v>139</v>
      </c>
      <c r="C17" s="62">
        <f>'Послуги всього'!F18-'12'!C17</f>
        <v>138</v>
      </c>
      <c r="D17" s="62">
        <f>'Послуги всього'!I18-'12'!D17</f>
        <v>2</v>
      </c>
      <c r="E17" s="62">
        <f>M17-'12'!E17</f>
        <v>2</v>
      </c>
      <c r="F17" s="62">
        <f>'Послуги всього'!L18-'12'!F17</f>
        <v>0</v>
      </c>
      <c r="G17" s="62">
        <f>'Послуги всього'!O18-'12'!G17</f>
        <v>0</v>
      </c>
      <c r="H17" s="62">
        <f>'Послуги всього'!R18-'12'!H17</f>
        <v>2</v>
      </c>
      <c r="I17" s="62">
        <f>'Послуги всього'!U18-'12'!I17</f>
        <v>110</v>
      </c>
      <c r="J17" s="62">
        <f>'Послуги всього'!X18-'12'!J17</f>
        <v>110</v>
      </c>
      <c r="K17" s="62">
        <f>'Послуги всього'!AA18-'12'!K17</f>
        <v>0</v>
      </c>
      <c r="M17" s="69">
        <v>2</v>
      </c>
    </row>
    <row r="18" spans="1:13" ht="18" customHeight="1">
      <c r="A18" s="215" t="s">
        <v>54</v>
      </c>
      <c r="B18" s="62">
        <f>'Послуги всього'!C19-'12'!B18</f>
        <v>111</v>
      </c>
      <c r="C18" s="62">
        <f>'Послуги всього'!F19-'12'!C18</f>
        <v>110</v>
      </c>
      <c r="D18" s="62">
        <f>'Послуги всього'!I19-'12'!D18</f>
        <v>0</v>
      </c>
      <c r="E18" s="62">
        <f>M18-'12'!E18</f>
        <v>0</v>
      </c>
      <c r="F18" s="62">
        <f>'Послуги всього'!L19-'12'!F18</f>
        <v>0</v>
      </c>
      <c r="G18" s="62">
        <f>'Послуги всього'!O19-'12'!G18</f>
        <v>0</v>
      </c>
      <c r="H18" s="62">
        <f>'Послуги всього'!R19-'12'!H18</f>
        <v>0</v>
      </c>
      <c r="I18" s="62">
        <f>'Послуги всього'!U19-'12'!I18</f>
        <v>109</v>
      </c>
      <c r="J18" s="62">
        <f>'Послуги всього'!X19-'12'!J18</f>
        <v>109</v>
      </c>
      <c r="K18" s="62">
        <f>'Послуги всього'!AA19-'12'!K18</f>
        <v>2</v>
      </c>
      <c r="M18" s="69">
        <v>0</v>
      </c>
    </row>
    <row r="19" spans="1:13">
      <c r="H19" s="83"/>
      <c r="I19" s="85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view="pageBreakPreview" zoomScale="80" zoomScaleNormal="70" zoomScaleSheetLayoutView="80" workbookViewId="0">
      <selection activeCell="B13" sqref="B13"/>
    </sheetView>
  </sheetViews>
  <sheetFormatPr defaultColWidth="8" defaultRowHeight="13.2"/>
  <cols>
    <col min="1" max="1" width="57.44140625" style="130" customWidth="1"/>
    <col min="2" max="3" width="13.6640625" style="15" customWidth="1"/>
    <col min="4" max="4" width="8.6640625" style="130" customWidth="1"/>
    <col min="5" max="5" width="9.6640625" style="130" customWidth="1"/>
    <col min="6" max="7" width="13.6640625" style="130" customWidth="1"/>
    <col min="8" max="8" width="8.88671875" style="130" customWidth="1"/>
    <col min="9" max="10" width="10.88671875" style="130" customWidth="1"/>
    <col min="11" max="11" width="11.33203125" style="130" customWidth="1"/>
    <col min="12" max="12" width="11.6640625" style="130" customWidth="1"/>
    <col min="13" max="20" width="8" style="130"/>
    <col min="21" max="21" width="7.109375" style="130" customWidth="1"/>
    <col min="22" max="22" width="9.44140625" style="130" customWidth="1"/>
    <col min="23" max="16384" width="8" style="130"/>
  </cols>
  <sheetData>
    <row r="1" spans="1:19" ht="27" customHeight="1">
      <c r="A1" s="312" t="s">
        <v>61</v>
      </c>
      <c r="B1" s="312"/>
      <c r="C1" s="312"/>
      <c r="D1" s="312"/>
      <c r="E1" s="312"/>
      <c r="F1" s="312"/>
      <c r="G1" s="312"/>
      <c r="H1" s="312"/>
      <c r="I1" s="312"/>
      <c r="J1" s="142"/>
    </row>
    <row r="2" spans="1:19" ht="23.25" customHeight="1">
      <c r="A2" s="313" t="s">
        <v>28</v>
      </c>
      <c r="B2" s="312"/>
      <c r="C2" s="312"/>
      <c r="D2" s="312"/>
      <c r="E2" s="312"/>
      <c r="F2" s="312"/>
      <c r="G2" s="312"/>
      <c r="H2" s="312"/>
      <c r="I2" s="312"/>
      <c r="J2" s="142"/>
    </row>
    <row r="3" spans="1:19" ht="13.5" customHeight="1">
      <c r="A3" s="314"/>
      <c r="B3" s="314"/>
      <c r="C3" s="314"/>
      <c r="D3" s="314"/>
      <c r="E3" s="314"/>
    </row>
    <row r="4" spans="1:19" s="112" customFormat="1" ht="30.75" customHeight="1">
      <c r="A4" s="251" t="s">
        <v>0</v>
      </c>
      <c r="B4" s="316" t="s">
        <v>29</v>
      </c>
      <c r="C4" s="317"/>
      <c r="D4" s="317"/>
      <c r="E4" s="318"/>
      <c r="F4" s="316" t="s">
        <v>30</v>
      </c>
      <c r="G4" s="317"/>
      <c r="H4" s="317"/>
      <c r="I4" s="318"/>
      <c r="J4" s="143"/>
    </row>
    <row r="5" spans="1:19" s="112" customFormat="1" ht="23.25" customHeight="1">
      <c r="A5" s="315"/>
      <c r="B5" s="257" t="s">
        <v>93</v>
      </c>
      <c r="C5" s="257" t="s">
        <v>94</v>
      </c>
      <c r="D5" s="254" t="s">
        <v>1</v>
      </c>
      <c r="E5" s="255"/>
      <c r="F5" s="257" t="s">
        <v>93</v>
      </c>
      <c r="G5" s="257" t="s">
        <v>94</v>
      </c>
      <c r="H5" s="254" t="s">
        <v>1</v>
      </c>
      <c r="I5" s="255"/>
      <c r="J5" s="144"/>
    </row>
    <row r="6" spans="1:19" s="112" customFormat="1" ht="36.75" customHeight="1">
      <c r="A6" s="252"/>
      <c r="B6" s="258"/>
      <c r="C6" s="258"/>
      <c r="D6" s="5" t="s">
        <v>2</v>
      </c>
      <c r="E6" s="6" t="s">
        <v>42</v>
      </c>
      <c r="F6" s="258"/>
      <c r="G6" s="258"/>
      <c r="H6" s="5" t="s">
        <v>2</v>
      </c>
      <c r="I6" s="6" t="s">
        <v>42</v>
      </c>
      <c r="J6" s="145"/>
      <c r="P6" s="185"/>
    </row>
    <row r="7" spans="1:19" s="131" customFormat="1" ht="15.75" customHeight="1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6"/>
      <c r="M7" s="181"/>
    </row>
    <row r="8" spans="1:19" s="131" customFormat="1" ht="37.950000000000003" customHeight="1">
      <c r="A8" s="132" t="s">
        <v>37</v>
      </c>
      <c r="B8" s="158">
        <f>'15'!B8</f>
        <v>11712</v>
      </c>
      <c r="C8" s="158">
        <f>'15'!C8</f>
        <v>10861</v>
      </c>
      <c r="D8" s="11">
        <f>C8/B8*100</f>
        <v>92.733948087431699</v>
      </c>
      <c r="E8" s="159">
        <f>C8-B8</f>
        <v>-851</v>
      </c>
      <c r="F8" s="158">
        <f>'16'!B8</f>
        <v>9769</v>
      </c>
      <c r="G8" s="158">
        <f>'16'!C8</f>
        <v>5949</v>
      </c>
      <c r="H8" s="11">
        <f>G8/F8*100</f>
        <v>60.896714095608559</v>
      </c>
      <c r="I8" s="159">
        <f>G8-F8</f>
        <v>-3820</v>
      </c>
      <c r="J8" s="147"/>
      <c r="K8" s="18"/>
      <c r="L8" s="18"/>
      <c r="M8" s="133"/>
      <c r="P8" s="181"/>
      <c r="R8" s="148"/>
      <c r="S8" s="148"/>
    </row>
    <row r="9" spans="1:19" s="112" customFormat="1" ht="37.950000000000003" customHeight="1">
      <c r="A9" s="132" t="s">
        <v>38</v>
      </c>
      <c r="B9" s="158">
        <f>'15'!E8</f>
        <v>10407</v>
      </c>
      <c r="C9" s="158">
        <f>'15'!F8</f>
        <v>9716</v>
      </c>
      <c r="D9" s="11">
        <f t="shared" ref="D9:D13" si="0">C9/B9*100</f>
        <v>93.360238301143454</v>
      </c>
      <c r="E9" s="159">
        <f t="shared" ref="E9:E13" si="1">C9-B9</f>
        <v>-691</v>
      </c>
      <c r="F9" s="158">
        <f>'16'!E8</f>
        <v>8996</v>
      </c>
      <c r="G9" s="158">
        <f>'16'!F8</f>
        <v>5489</v>
      </c>
      <c r="H9" s="11">
        <f t="shared" ref="H9:H13" si="2">G9/F9*100</f>
        <v>61.016007114273009</v>
      </c>
      <c r="I9" s="159">
        <f t="shared" ref="I9:I13" si="3">G9-F9</f>
        <v>-3507</v>
      </c>
      <c r="J9" s="147"/>
      <c r="K9" s="18"/>
      <c r="L9" s="18"/>
      <c r="M9" s="134"/>
      <c r="R9" s="148"/>
      <c r="S9" s="148"/>
    </row>
    <row r="10" spans="1:19" s="112" customFormat="1" ht="45" customHeight="1">
      <c r="A10" s="135" t="s">
        <v>39</v>
      </c>
      <c r="B10" s="158">
        <f>'15'!H8</f>
        <v>1572</v>
      </c>
      <c r="C10" s="158">
        <f>'15'!I8</f>
        <v>352</v>
      </c>
      <c r="D10" s="11">
        <f t="shared" si="0"/>
        <v>22.391857506361323</v>
      </c>
      <c r="E10" s="159">
        <f t="shared" si="1"/>
        <v>-1220</v>
      </c>
      <c r="F10" s="158">
        <f>'16'!H8</f>
        <v>978</v>
      </c>
      <c r="G10" s="158">
        <f>'16'!I8</f>
        <v>88</v>
      </c>
      <c r="H10" s="11">
        <f t="shared" si="2"/>
        <v>8.997955010224949</v>
      </c>
      <c r="I10" s="159">
        <f t="shared" si="3"/>
        <v>-890</v>
      </c>
      <c r="J10" s="147"/>
      <c r="K10" s="18"/>
      <c r="L10" s="18"/>
      <c r="M10" s="134"/>
      <c r="R10" s="148"/>
      <c r="S10" s="148"/>
    </row>
    <row r="11" spans="1:19" s="112" customFormat="1" ht="37.950000000000003" customHeight="1">
      <c r="A11" s="132" t="s">
        <v>40</v>
      </c>
      <c r="B11" s="158">
        <f>'15'!K8</f>
        <v>136</v>
      </c>
      <c r="C11" s="158">
        <f>'15'!L8</f>
        <v>17</v>
      </c>
      <c r="D11" s="11">
        <f t="shared" si="0"/>
        <v>12.5</v>
      </c>
      <c r="E11" s="159">
        <f t="shared" si="1"/>
        <v>-119</v>
      </c>
      <c r="F11" s="158">
        <f>'16'!K8</f>
        <v>65</v>
      </c>
      <c r="G11" s="158">
        <f>'16'!L8</f>
        <v>11</v>
      </c>
      <c r="H11" s="11">
        <f t="shared" si="2"/>
        <v>16.923076923076923</v>
      </c>
      <c r="I11" s="159">
        <f t="shared" si="3"/>
        <v>-54</v>
      </c>
      <c r="J11" s="147"/>
      <c r="K11" s="18"/>
      <c r="L11" s="18"/>
      <c r="M11" s="134"/>
      <c r="R11" s="148"/>
      <c r="S11" s="148"/>
    </row>
    <row r="12" spans="1:19" s="112" customFormat="1" ht="45.75" customHeight="1">
      <c r="A12" s="132" t="s">
        <v>31</v>
      </c>
      <c r="B12" s="158">
        <f>'15'!N8</f>
        <v>115</v>
      </c>
      <c r="C12" s="158">
        <f>'15'!O8</f>
        <v>0</v>
      </c>
      <c r="D12" s="11">
        <f t="shared" si="0"/>
        <v>0</v>
      </c>
      <c r="E12" s="159">
        <f t="shared" si="1"/>
        <v>-115</v>
      </c>
      <c r="F12" s="158">
        <f>'16'!N8</f>
        <v>399</v>
      </c>
      <c r="G12" s="158">
        <f>'16'!O8</f>
        <v>0</v>
      </c>
      <c r="H12" s="11">
        <f t="shared" si="2"/>
        <v>0</v>
      </c>
      <c r="I12" s="159">
        <f t="shared" si="3"/>
        <v>-399</v>
      </c>
      <c r="J12" s="147"/>
      <c r="K12" s="18"/>
      <c r="L12" s="18"/>
      <c r="M12" s="134"/>
      <c r="R12" s="148"/>
      <c r="S12" s="148"/>
    </row>
    <row r="13" spans="1:19" s="112" customFormat="1" ht="49.5" customHeight="1">
      <c r="A13" s="132" t="s">
        <v>41</v>
      </c>
      <c r="B13" s="158">
        <f>'15'!Q8</f>
        <v>9619</v>
      </c>
      <c r="C13" s="158">
        <f>'15'!R8</f>
        <v>3504</v>
      </c>
      <c r="D13" s="11">
        <f t="shared" si="0"/>
        <v>36.427903108431231</v>
      </c>
      <c r="E13" s="159">
        <f t="shared" si="1"/>
        <v>-6115</v>
      </c>
      <c r="F13" s="158">
        <f>'16'!Q8</f>
        <v>8620</v>
      </c>
      <c r="G13" s="158">
        <f>'16'!R8</f>
        <v>1823</v>
      </c>
      <c r="H13" s="11">
        <f t="shared" si="2"/>
        <v>21.148491879350349</v>
      </c>
      <c r="I13" s="159">
        <f t="shared" si="3"/>
        <v>-6797</v>
      </c>
      <c r="J13" s="147"/>
      <c r="K13" s="18"/>
      <c r="L13" s="18"/>
      <c r="M13" s="134"/>
      <c r="R13" s="148"/>
      <c r="S13" s="148"/>
    </row>
    <row r="14" spans="1:19" s="112" customFormat="1" ht="12.75" customHeight="1">
      <c r="A14" s="247" t="s">
        <v>5</v>
      </c>
      <c r="B14" s="248"/>
      <c r="C14" s="248"/>
      <c r="D14" s="248"/>
      <c r="E14" s="248"/>
      <c r="F14" s="248"/>
      <c r="G14" s="248"/>
      <c r="H14" s="248"/>
      <c r="I14" s="248"/>
      <c r="J14" s="149"/>
      <c r="K14" s="18"/>
      <c r="L14" s="18"/>
      <c r="M14" s="134"/>
    </row>
    <row r="15" spans="1:19" s="112" customFormat="1" ht="18" customHeight="1">
      <c r="A15" s="249"/>
      <c r="B15" s="250"/>
      <c r="C15" s="250"/>
      <c r="D15" s="250"/>
      <c r="E15" s="250"/>
      <c r="F15" s="250"/>
      <c r="G15" s="250"/>
      <c r="H15" s="250"/>
      <c r="I15" s="250"/>
      <c r="J15" s="149"/>
      <c r="K15" s="18"/>
      <c r="L15" s="18"/>
      <c r="M15" s="134"/>
    </row>
    <row r="16" spans="1:19" s="112" customFormat="1" ht="20.25" customHeight="1">
      <c r="A16" s="251" t="s">
        <v>0</v>
      </c>
      <c r="B16" s="253" t="s">
        <v>82</v>
      </c>
      <c r="C16" s="253" t="s">
        <v>95</v>
      </c>
      <c r="D16" s="254" t="s">
        <v>1</v>
      </c>
      <c r="E16" s="255"/>
      <c r="F16" s="253" t="s">
        <v>82</v>
      </c>
      <c r="G16" s="253" t="s">
        <v>95</v>
      </c>
      <c r="H16" s="254" t="s">
        <v>1</v>
      </c>
      <c r="I16" s="255"/>
      <c r="J16" s="144"/>
      <c r="K16" s="18"/>
      <c r="L16" s="18"/>
      <c r="M16" s="134"/>
    </row>
    <row r="17" spans="1:28" ht="36" customHeight="1">
      <c r="A17" s="252"/>
      <c r="B17" s="253"/>
      <c r="C17" s="253"/>
      <c r="D17" s="177" t="s">
        <v>2</v>
      </c>
      <c r="E17" s="6" t="s">
        <v>58</v>
      </c>
      <c r="F17" s="253"/>
      <c r="G17" s="253"/>
      <c r="H17" s="17" t="s">
        <v>2</v>
      </c>
      <c r="I17" s="6" t="s">
        <v>58</v>
      </c>
      <c r="J17" s="145"/>
      <c r="K17" s="150"/>
      <c r="L17" s="150"/>
      <c r="M17" s="136"/>
      <c r="S17" s="179"/>
      <c r="V17" s="179"/>
      <c r="Y17" s="179"/>
    </row>
    <row r="18" spans="1:28" ht="28.95" customHeight="1">
      <c r="A18" s="132" t="s">
        <v>37</v>
      </c>
      <c r="B18" s="160">
        <f>'15'!T8</f>
        <v>8680</v>
      </c>
      <c r="C18" s="160">
        <f>'15'!U8</f>
        <v>7621</v>
      </c>
      <c r="D18" s="11">
        <f t="shared" ref="D18:D20" si="4">C18/B18*100</f>
        <v>87.799539170506918</v>
      </c>
      <c r="E18" s="159">
        <f t="shared" ref="E18:E20" si="5">C18-B18</f>
        <v>-1059</v>
      </c>
      <c r="F18" s="164">
        <f>'16'!T8</f>
        <v>7831</v>
      </c>
      <c r="G18" s="164">
        <f>'16'!U8</f>
        <v>4672</v>
      </c>
      <c r="H18" s="11">
        <f t="shared" ref="H18:H20" si="6">G18/F18*100</f>
        <v>59.660324351934626</v>
      </c>
      <c r="I18" s="159">
        <f t="shared" ref="I18:I20" si="7">G18-F18</f>
        <v>-3159</v>
      </c>
      <c r="J18" s="151"/>
      <c r="K18" s="150"/>
      <c r="L18" s="150"/>
      <c r="M18" s="136"/>
    </row>
    <row r="19" spans="1:28" ht="31.5" customHeight="1">
      <c r="A19" s="2" t="s">
        <v>38</v>
      </c>
      <c r="B19" s="160">
        <f>'15'!W8</f>
        <v>7778</v>
      </c>
      <c r="C19" s="160">
        <f>'15'!X8</f>
        <v>7080</v>
      </c>
      <c r="D19" s="11">
        <f t="shared" si="4"/>
        <v>91.025970686551815</v>
      </c>
      <c r="E19" s="159">
        <f t="shared" si="5"/>
        <v>-698</v>
      </c>
      <c r="F19" s="164">
        <f>'16'!W8</f>
        <v>7297</v>
      </c>
      <c r="G19" s="164">
        <f>'16'!X8</f>
        <v>4421</v>
      </c>
      <c r="H19" s="11">
        <f t="shared" si="6"/>
        <v>60.586542414690967</v>
      </c>
      <c r="I19" s="159">
        <f t="shared" si="7"/>
        <v>-2876</v>
      </c>
      <c r="J19" s="151"/>
      <c r="K19" s="150"/>
      <c r="L19" s="150"/>
      <c r="M19" s="136"/>
    </row>
    <row r="20" spans="1:28" ht="38.25" customHeight="1">
      <c r="A20" s="2" t="s">
        <v>43</v>
      </c>
      <c r="B20" s="160">
        <f>'15'!Z8</f>
        <v>6516</v>
      </c>
      <c r="C20" s="160">
        <f>'15'!AA8</f>
        <v>1959</v>
      </c>
      <c r="D20" s="11">
        <f t="shared" si="4"/>
        <v>30.064456721915285</v>
      </c>
      <c r="E20" s="159">
        <f t="shared" si="5"/>
        <v>-4557</v>
      </c>
      <c r="F20" s="164">
        <f>'16'!Z8</f>
        <v>6371</v>
      </c>
      <c r="G20" s="164">
        <f>'16'!AA8</f>
        <v>657</v>
      </c>
      <c r="H20" s="11">
        <f t="shared" si="6"/>
        <v>10.312352848846334</v>
      </c>
      <c r="I20" s="159">
        <f t="shared" si="7"/>
        <v>-5714</v>
      </c>
      <c r="J20" s="152"/>
      <c r="K20" s="150"/>
      <c r="L20" s="150"/>
      <c r="M20" s="136"/>
      <c r="P20" s="179"/>
    </row>
    <row r="21" spans="1:28" ht="21">
      <c r="C21" s="16"/>
      <c r="D21" s="179"/>
      <c r="G21" s="179"/>
      <c r="K21" s="150"/>
      <c r="L21" s="150"/>
      <c r="M21" s="136"/>
      <c r="S21" s="179"/>
      <c r="V21" s="179"/>
      <c r="Y21" s="179"/>
      <c r="AB21" s="179"/>
    </row>
    <row r="22" spans="1:28">
      <c r="K22" s="15"/>
    </row>
    <row r="25" spans="1:28">
      <c r="D25" s="179"/>
      <c r="G25" s="179"/>
      <c r="S25" s="179"/>
      <c r="V25" s="179"/>
      <c r="Y25" s="179"/>
      <c r="AB25" s="179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view="pageBreakPreview" topLeftCell="A2" zoomScale="90" zoomScaleNormal="80" zoomScaleSheetLayoutView="90" workbookViewId="0">
      <selection activeCell="H9" sqref="H9"/>
    </sheetView>
  </sheetViews>
  <sheetFormatPr defaultColWidth="9.109375" defaultRowHeight="15.6"/>
  <cols>
    <col min="1" max="1" width="18.33203125" style="110" customWidth="1"/>
    <col min="2" max="3" width="10.88671875" style="108" customWidth="1"/>
    <col min="4" max="4" width="6.88671875" style="108" customWidth="1"/>
    <col min="5" max="6" width="9.33203125" style="108" customWidth="1"/>
    <col min="7" max="7" width="7.44140625" style="108" customWidth="1"/>
    <col min="8" max="9" width="9.33203125" style="108" customWidth="1"/>
    <col min="10" max="10" width="7" style="108" customWidth="1"/>
    <col min="11" max="12" width="9.33203125" style="108" customWidth="1"/>
    <col min="13" max="13" width="9.44140625" style="108" customWidth="1"/>
    <col min="14" max="15" width="9.33203125" style="108" customWidth="1"/>
    <col min="16" max="16" width="8.88671875" style="108" customWidth="1"/>
    <col min="17" max="18" width="9.33203125" style="108" customWidth="1"/>
    <col min="19" max="19" width="7.88671875" style="108" customWidth="1"/>
    <col min="20" max="20" width="9.33203125" style="108" customWidth="1"/>
    <col min="21" max="21" width="7.109375" style="108" customWidth="1"/>
    <col min="22" max="22" width="9.44140625" style="108" customWidth="1"/>
    <col min="23" max="24" width="9.33203125" style="10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32" s="89" customFormat="1" ht="20.399999999999999" customHeight="1">
      <c r="A1" s="86"/>
      <c r="B1" s="326" t="s">
        <v>60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87"/>
      <c r="O1" s="87"/>
      <c r="P1" s="87"/>
      <c r="Q1" s="87"/>
      <c r="R1" s="87"/>
      <c r="S1" s="87"/>
      <c r="T1" s="87"/>
      <c r="U1" s="87"/>
      <c r="V1" s="87"/>
      <c r="W1" s="88"/>
      <c r="X1" s="88"/>
      <c r="Y1" s="87"/>
      <c r="AB1" s="115" t="s">
        <v>22</v>
      </c>
    </row>
    <row r="2" spans="1:32" s="89" customFormat="1" ht="20.399999999999999" customHeight="1">
      <c r="B2" s="326" t="s">
        <v>92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90"/>
      <c r="O2" s="90"/>
      <c r="P2" s="90"/>
      <c r="Q2" s="90"/>
      <c r="R2" s="90"/>
      <c r="S2" s="90"/>
      <c r="T2" s="90"/>
      <c r="U2" s="90"/>
      <c r="V2" s="90"/>
      <c r="W2" s="91"/>
      <c r="X2" s="91"/>
      <c r="Y2" s="90"/>
    </row>
    <row r="3" spans="1:32" s="89" customFormat="1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55" t="s">
        <v>6</v>
      </c>
      <c r="N3" s="92"/>
      <c r="O3" s="92"/>
      <c r="P3" s="92"/>
      <c r="Q3" s="92"/>
      <c r="R3" s="92"/>
      <c r="S3" s="93"/>
      <c r="T3" s="92"/>
      <c r="U3" s="92"/>
      <c r="V3" s="92"/>
      <c r="W3" s="94"/>
      <c r="X3" s="95"/>
      <c r="Y3" s="93"/>
      <c r="AB3" s="55" t="s">
        <v>6</v>
      </c>
    </row>
    <row r="4" spans="1:32" s="98" customFormat="1" ht="21.6" customHeight="1">
      <c r="A4" s="116"/>
      <c r="B4" s="327" t="s">
        <v>7</v>
      </c>
      <c r="C4" s="328"/>
      <c r="D4" s="329"/>
      <c r="E4" s="327" t="s">
        <v>23</v>
      </c>
      <c r="F4" s="328"/>
      <c r="G4" s="329"/>
      <c r="H4" s="333" t="s">
        <v>24</v>
      </c>
      <c r="I4" s="333"/>
      <c r="J4" s="333"/>
      <c r="K4" s="327" t="s">
        <v>14</v>
      </c>
      <c r="L4" s="328"/>
      <c r="M4" s="329"/>
      <c r="N4" s="327" t="s">
        <v>21</v>
      </c>
      <c r="O4" s="328"/>
      <c r="P4" s="328"/>
      <c r="Q4" s="327" t="s">
        <v>10</v>
      </c>
      <c r="R4" s="328"/>
      <c r="S4" s="329"/>
      <c r="T4" s="327" t="s">
        <v>15</v>
      </c>
      <c r="U4" s="328"/>
      <c r="V4" s="329"/>
      <c r="W4" s="327" t="s">
        <v>17</v>
      </c>
      <c r="X4" s="328"/>
      <c r="Y4" s="328"/>
      <c r="Z4" s="320" t="s">
        <v>16</v>
      </c>
      <c r="AA4" s="321"/>
      <c r="AB4" s="322"/>
      <c r="AC4" s="96"/>
      <c r="AD4" s="97"/>
      <c r="AE4" s="97"/>
      <c r="AF4" s="97"/>
    </row>
    <row r="5" spans="1:32" s="99" customFormat="1" ht="36.75" customHeight="1">
      <c r="A5" s="117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23"/>
      <c r="AA5" s="324"/>
      <c r="AB5" s="325"/>
      <c r="AC5" s="96"/>
      <c r="AD5" s="97"/>
      <c r="AE5" s="97"/>
      <c r="AF5" s="97"/>
    </row>
    <row r="6" spans="1:32" s="100" customFormat="1" ht="25.2" customHeight="1">
      <c r="A6" s="118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182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  <c r="AC6" s="119"/>
      <c r="AD6" s="120"/>
      <c r="AE6" s="120"/>
      <c r="AF6" s="120"/>
    </row>
    <row r="7" spans="1:32" s="98" customFormat="1" ht="12.75" customHeight="1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13</v>
      </c>
      <c r="L7" s="102">
        <v>14</v>
      </c>
      <c r="M7" s="102">
        <v>15</v>
      </c>
      <c r="N7" s="102">
        <v>16</v>
      </c>
      <c r="O7" s="102">
        <v>17</v>
      </c>
      <c r="P7" s="102">
        <v>18</v>
      </c>
      <c r="Q7" s="102">
        <v>19</v>
      </c>
      <c r="R7" s="102">
        <v>20</v>
      </c>
      <c r="S7" s="102">
        <v>21</v>
      </c>
      <c r="T7" s="102">
        <v>22</v>
      </c>
      <c r="U7" s="102">
        <v>23</v>
      </c>
      <c r="V7" s="102">
        <v>24</v>
      </c>
      <c r="W7" s="102">
        <v>25</v>
      </c>
      <c r="X7" s="102">
        <v>26</v>
      </c>
      <c r="Y7" s="102">
        <v>27</v>
      </c>
      <c r="Z7" s="102">
        <v>28</v>
      </c>
      <c r="AA7" s="102">
        <v>29</v>
      </c>
      <c r="AB7" s="102">
        <v>30</v>
      </c>
      <c r="AC7" s="103"/>
      <c r="AD7" s="104"/>
      <c r="AE7" s="104"/>
      <c r="AF7" s="104"/>
    </row>
    <row r="8" spans="1:32" s="123" customFormat="1" ht="22.5" customHeight="1">
      <c r="A8" s="31" t="s">
        <v>44</v>
      </c>
      <c r="B8" s="32">
        <f>SUM(B9:B18)</f>
        <v>11712</v>
      </c>
      <c r="C8" s="32">
        <f>SUM(C9:C18)</f>
        <v>10861</v>
      </c>
      <c r="D8" s="33">
        <f>C8/B8*100</f>
        <v>92.733948087431699</v>
      </c>
      <c r="E8" s="32">
        <f>SUM(E9:E18)</f>
        <v>10407</v>
      </c>
      <c r="F8" s="32">
        <f>SUM(F9:F18)</f>
        <v>9716</v>
      </c>
      <c r="G8" s="33">
        <f>F8/E8*100</f>
        <v>93.360238301143454</v>
      </c>
      <c r="H8" s="32">
        <f>SUM(H9:H18)</f>
        <v>1572</v>
      </c>
      <c r="I8" s="32">
        <f>SUM(I9:I18)</f>
        <v>352</v>
      </c>
      <c r="J8" s="33">
        <f>I8/H8*100</f>
        <v>22.391857506361323</v>
      </c>
      <c r="K8" s="32">
        <f>SUM(K9:K18)</f>
        <v>136</v>
      </c>
      <c r="L8" s="32">
        <f>SUM(L9:L18)</f>
        <v>17</v>
      </c>
      <c r="M8" s="33">
        <f>L8/K8*100</f>
        <v>12.5</v>
      </c>
      <c r="N8" s="32">
        <f>SUM(N9:N18)</f>
        <v>115</v>
      </c>
      <c r="O8" s="32">
        <f>SUM(O9:O18)</f>
        <v>0</v>
      </c>
      <c r="P8" s="223">
        <f>O8/N8*100</f>
        <v>0</v>
      </c>
      <c r="Q8" s="32">
        <f>SUM(Q9:Q18)</f>
        <v>9619</v>
      </c>
      <c r="R8" s="32">
        <f>SUM(R9:R18)</f>
        <v>3504</v>
      </c>
      <c r="S8" s="33">
        <f>R8/Q8*100</f>
        <v>36.427903108431231</v>
      </c>
      <c r="T8" s="32">
        <f>SUM(T9:T18)</f>
        <v>8680</v>
      </c>
      <c r="U8" s="32">
        <f>SUM(U9:U18)</f>
        <v>7621</v>
      </c>
      <c r="V8" s="33">
        <f>U8/T8*100</f>
        <v>87.799539170506918</v>
      </c>
      <c r="W8" s="32">
        <f>SUM(W9:W18)</f>
        <v>7778</v>
      </c>
      <c r="X8" s="32">
        <f>SUM(X9:X18)</f>
        <v>7080</v>
      </c>
      <c r="Y8" s="33">
        <f>X8/W8*100</f>
        <v>91.025970686551815</v>
      </c>
      <c r="Z8" s="32">
        <f>SUM(Z9:Z18)</f>
        <v>6516</v>
      </c>
      <c r="AA8" s="32">
        <f>SUM(AA9:AA18)</f>
        <v>1959</v>
      </c>
      <c r="AB8" s="33">
        <f>AA8/Z8*100</f>
        <v>30.064456721915285</v>
      </c>
      <c r="AC8" s="121"/>
      <c r="AD8" s="122"/>
      <c r="AE8" s="122"/>
      <c r="AF8" s="122"/>
    </row>
    <row r="9" spans="1:32" s="108" customFormat="1" ht="16.2" customHeight="1">
      <c r="A9" s="141" t="s">
        <v>49</v>
      </c>
      <c r="B9" s="156">
        <f>'[9]Послуги всього'!B10-'[9]16'!B9</f>
        <v>4753</v>
      </c>
      <c r="C9" s="156">
        <f>'[9]Послуги всього'!C10-'[9]16'!C9</f>
        <v>8139</v>
      </c>
      <c r="D9" s="37">
        <f t="shared" ref="D9:D18" si="0">C9/B9*100</f>
        <v>171.2392173364191</v>
      </c>
      <c r="E9" s="156">
        <f>'[9]Послуги всього'!E10-'[9]16'!E9</f>
        <v>4272</v>
      </c>
      <c r="F9" s="156">
        <f>'[9]Послуги всього'!F10-'[9]16'!F9</f>
        <v>7322</v>
      </c>
      <c r="G9" s="37">
        <f t="shared" ref="G9:G18" si="1">F9/E9*100</f>
        <v>171.39513108614233</v>
      </c>
      <c r="H9" s="156">
        <f>'[9]Послуги всього'!H10-'[9]16'!H9</f>
        <v>688</v>
      </c>
      <c r="I9" s="156">
        <f>'[9]Послуги всього'!I10-'[9]16'!I9</f>
        <v>287</v>
      </c>
      <c r="J9" s="37">
        <f t="shared" ref="J9:J18" si="2">I9/H9*100</f>
        <v>41.715116279069768</v>
      </c>
      <c r="K9" s="156">
        <f>'[9]Послуги всього'!K10-'[9]16'!K9</f>
        <v>54</v>
      </c>
      <c r="L9" s="156">
        <f>'[9]Послуги всього'!L10-'[9]16'!L9</f>
        <v>15</v>
      </c>
      <c r="M9" s="37">
        <f t="shared" ref="M9:M18" si="3">L9/K9*100</f>
        <v>27.777777777777779</v>
      </c>
      <c r="N9" s="156">
        <f>'[9]Послуги всього'!N10-'[9]16'!N9</f>
        <v>50</v>
      </c>
      <c r="O9" s="156">
        <f>'[9]Послуги всього'!O10-'[9]16'!O9</f>
        <v>0</v>
      </c>
      <c r="P9" s="37">
        <f t="shared" ref="P9:P18" si="4">O9/N9*100</f>
        <v>0</v>
      </c>
      <c r="Q9" s="156">
        <f>'[9]Послуги всього'!Q10-'[9]16'!Q9</f>
        <v>3844</v>
      </c>
      <c r="R9" s="156">
        <f>'[9]Послуги всього'!R10-'[9]16'!R9</f>
        <v>2519</v>
      </c>
      <c r="S9" s="37">
        <f t="shared" ref="S9:S18" si="5">R9/Q9*100</f>
        <v>65.530697190426636</v>
      </c>
      <c r="T9" s="156">
        <f>'[9]Послуги всього'!T10-'[9]16'!T9</f>
        <v>3420</v>
      </c>
      <c r="U9" s="156">
        <f>'[9]Послуги всього'!U10-'[9]16'!U9</f>
        <v>5395</v>
      </c>
      <c r="V9" s="37">
        <f t="shared" ref="V9:V18" si="6">U9/T9*100</f>
        <v>157.7485380116959</v>
      </c>
      <c r="W9" s="156">
        <f>'[9]Послуги всього'!W10-'[9]16'!W9</f>
        <v>3078</v>
      </c>
      <c r="X9" s="156">
        <f>'[9]Послуги всього'!X10-'[9]16'!X9</f>
        <v>5007</v>
      </c>
      <c r="Y9" s="37">
        <f t="shared" ref="Y9:Y18" si="7">X9/W9*100</f>
        <v>162.67056530214427</v>
      </c>
      <c r="Z9" s="156">
        <f>'[9]Послуги всього'!Z10-'[9]16'!Z9</f>
        <v>2512</v>
      </c>
      <c r="AA9" s="156">
        <f>'[9]Послуги всього'!AA10-'[9]16'!AA9</f>
        <v>1784</v>
      </c>
      <c r="AB9" s="37">
        <f t="shared" ref="AB9:AB18" si="8">AA9/Z9*100</f>
        <v>71.01910828025477</v>
      </c>
      <c r="AC9" s="106"/>
      <c r="AD9" s="107"/>
      <c r="AE9" s="107"/>
      <c r="AF9" s="107"/>
    </row>
    <row r="10" spans="1:32" s="108" customFormat="1" ht="16.2" customHeight="1">
      <c r="A10" s="141" t="s">
        <v>45</v>
      </c>
      <c r="B10" s="156">
        <f>'[9]Послуги всього'!B11-'[9]16'!B10</f>
        <v>1312</v>
      </c>
      <c r="C10" s="156">
        <f>'[9]Послуги всього'!C11-'[9]16'!C10</f>
        <v>580</v>
      </c>
      <c r="D10" s="37">
        <f t="shared" si="0"/>
        <v>44.207317073170735</v>
      </c>
      <c r="E10" s="156">
        <f>'[9]Послуги всього'!E11-'[9]16'!E10</f>
        <v>1167</v>
      </c>
      <c r="F10" s="156">
        <f>'[9]Послуги всього'!F11-'[9]16'!F10</f>
        <v>487</v>
      </c>
      <c r="G10" s="37">
        <f t="shared" si="1"/>
        <v>41.730934018851755</v>
      </c>
      <c r="H10" s="156">
        <f>'[9]Послуги всього'!H11-'[9]16'!H10</f>
        <v>105</v>
      </c>
      <c r="I10" s="156">
        <f>'[9]Послуги всього'!I11-'[9]16'!I10</f>
        <v>3</v>
      </c>
      <c r="J10" s="37">
        <f t="shared" si="2"/>
        <v>2.8571428571428572</v>
      </c>
      <c r="K10" s="156">
        <f>'[9]Послуги всього'!K11-'[9]16'!K10</f>
        <v>14</v>
      </c>
      <c r="L10" s="156">
        <f>'[9]Послуги всього'!L11-'[9]16'!L10</f>
        <v>0</v>
      </c>
      <c r="M10" s="37">
        <f t="shared" si="3"/>
        <v>0</v>
      </c>
      <c r="N10" s="156">
        <f>'[9]Послуги всього'!N11-'[9]16'!N10</f>
        <v>0</v>
      </c>
      <c r="O10" s="156">
        <f>'[9]Послуги всього'!O11-'[9]16'!O10</f>
        <v>0</v>
      </c>
      <c r="P10" s="161" t="e">
        <f t="shared" si="4"/>
        <v>#DIV/0!</v>
      </c>
      <c r="Q10" s="156">
        <f>'[9]Послуги всього'!Q11-'[9]16'!Q10</f>
        <v>1102</v>
      </c>
      <c r="R10" s="156">
        <f>'[9]Послуги всього'!R11-'[9]16'!R10</f>
        <v>339</v>
      </c>
      <c r="S10" s="37">
        <f t="shared" si="5"/>
        <v>30.762250453720508</v>
      </c>
      <c r="T10" s="156">
        <f>'[9]Послуги всього'!T11-'[9]16'!T10</f>
        <v>1037</v>
      </c>
      <c r="U10" s="156">
        <f>'[9]Послуги всього'!U11-'[9]16'!U10</f>
        <v>446</v>
      </c>
      <c r="V10" s="37">
        <f t="shared" si="6"/>
        <v>43.008678881388626</v>
      </c>
      <c r="W10" s="156">
        <f>'[9]Послуги всього'!W11-'[9]16'!W10</f>
        <v>935</v>
      </c>
      <c r="X10" s="156">
        <f>'[9]Послуги всього'!X11-'[9]16'!X10</f>
        <v>425</v>
      </c>
      <c r="Y10" s="37">
        <f t="shared" si="7"/>
        <v>45.454545454545453</v>
      </c>
      <c r="Z10" s="156">
        <f>'[9]Послуги всього'!Z11-'[9]16'!Z10</f>
        <v>818</v>
      </c>
      <c r="AA10" s="156">
        <f>'[9]Послуги всього'!AA11-'[9]16'!AA10</f>
        <v>31</v>
      </c>
      <c r="AB10" s="37">
        <f t="shared" si="8"/>
        <v>3.7897310513447433</v>
      </c>
      <c r="AC10" s="106"/>
      <c r="AD10" s="107"/>
      <c r="AE10" s="107"/>
      <c r="AF10" s="107"/>
    </row>
    <row r="11" spans="1:32" s="108" customFormat="1" ht="16.2" customHeight="1">
      <c r="A11" s="141" t="s">
        <v>46</v>
      </c>
      <c r="B11" s="156">
        <f>'[9]Послуги всього'!B12-'[9]16'!B11</f>
        <v>1039</v>
      </c>
      <c r="C11" s="156">
        <f>'[9]Послуги всього'!C12-'[9]16'!C11</f>
        <v>129</v>
      </c>
      <c r="D11" s="37">
        <f t="shared" si="0"/>
        <v>12.415784408084697</v>
      </c>
      <c r="E11" s="156">
        <f>'[9]Послуги всього'!E12-'[9]16'!E11</f>
        <v>839</v>
      </c>
      <c r="F11" s="156">
        <f>'[9]Послуги всього'!F12-'[9]16'!F11</f>
        <v>123</v>
      </c>
      <c r="G11" s="37">
        <f t="shared" si="1"/>
        <v>14.66030989272944</v>
      </c>
      <c r="H11" s="156">
        <f>'[9]Послуги всього'!H12-'[9]16'!H11</f>
        <v>130</v>
      </c>
      <c r="I11" s="156">
        <f>'[9]Послуги всього'!I12-'[9]16'!I11</f>
        <v>0</v>
      </c>
      <c r="J11" s="37">
        <f t="shared" si="2"/>
        <v>0</v>
      </c>
      <c r="K11" s="156">
        <f>'[9]Послуги всього'!K12-'[9]16'!K11</f>
        <v>15</v>
      </c>
      <c r="L11" s="156">
        <f>'[9]Послуги всього'!L12-'[9]16'!L11</f>
        <v>0</v>
      </c>
      <c r="M11" s="37">
        <f t="shared" si="3"/>
        <v>0</v>
      </c>
      <c r="N11" s="156">
        <f>'[9]Послуги всього'!N12-'[9]16'!N11</f>
        <v>14</v>
      </c>
      <c r="O11" s="156">
        <f>'[9]Послуги всього'!O12-'[9]16'!O11</f>
        <v>0</v>
      </c>
      <c r="P11" s="37">
        <f t="shared" si="4"/>
        <v>0</v>
      </c>
      <c r="Q11" s="156">
        <f>'[9]Послуги всього'!Q12-'[9]16'!Q11</f>
        <v>795</v>
      </c>
      <c r="R11" s="156">
        <f>'[9]Послуги всього'!R12-'[9]16'!R11</f>
        <v>0</v>
      </c>
      <c r="S11" s="37">
        <f t="shared" si="5"/>
        <v>0</v>
      </c>
      <c r="T11" s="156">
        <f>'[9]Послуги всього'!T12-'[9]16'!T11</f>
        <v>726</v>
      </c>
      <c r="U11" s="156">
        <f>'[9]Послуги всього'!U12-'[9]16'!U11</f>
        <v>101</v>
      </c>
      <c r="V11" s="37">
        <f t="shared" si="6"/>
        <v>13.911845730027547</v>
      </c>
      <c r="W11" s="156">
        <f>'[9]Послуги всього'!W12-'[9]16'!W11</f>
        <v>614</v>
      </c>
      <c r="X11" s="156">
        <f>'[9]Послуги всього'!X12-'[9]16'!X11</f>
        <v>101</v>
      </c>
      <c r="Y11" s="37">
        <f t="shared" si="7"/>
        <v>16.449511400651463</v>
      </c>
      <c r="Z11" s="156">
        <f>'[9]Послуги всього'!Z12-'[9]16'!Z11</f>
        <v>555</v>
      </c>
      <c r="AA11" s="156">
        <f>'[9]Послуги всього'!AA12-'[9]16'!AA11</f>
        <v>5</v>
      </c>
      <c r="AB11" s="37">
        <f t="shared" si="8"/>
        <v>0.90090090090090091</v>
      </c>
      <c r="AC11" s="106"/>
      <c r="AD11" s="107"/>
      <c r="AE11" s="107"/>
      <c r="AF11" s="107"/>
    </row>
    <row r="12" spans="1:32" s="108" customFormat="1" ht="16.2" customHeight="1">
      <c r="A12" s="141" t="s">
        <v>47</v>
      </c>
      <c r="B12" s="156">
        <f>'[9]Послуги всього'!B13-'[9]16'!B12</f>
        <v>1229</v>
      </c>
      <c r="C12" s="156">
        <f>'[9]Послуги всього'!C13-'[9]16'!C12</f>
        <v>606</v>
      </c>
      <c r="D12" s="37">
        <f t="shared" si="0"/>
        <v>49.308380797396254</v>
      </c>
      <c r="E12" s="156">
        <f>'[9]Послуги всього'!E13-'[9]16'!E12</f>
        <v>1096</v>
      </c>
      <c r="F12" s="156">
        <f>'[9]Послуги всього'!F13-'[9]16'!F12</f>
        <v>575</v>
      </c>
      <c r="G12" s="37">
        <f t="shared" si="1"/>
        <v>52.463503649635037</v>
      </c>
      <c r="H12" s="156">
        <f>'[9]Послуги всього'!H13-'[9]16'!H12</f>
        <v>259</v>
      </c>
      <c r="I12" s="156">
        <f>'[9]Послуги всього'!I13-'[9]16'!I12</f>
        <v>5</v>
      </c>
      <c r="J12" s="37">
        <f t="shared" si="2"/>
        <v>1.9305019305019304</v>
      </c>
      <c r="K12" s="156">
        <f>'[9]Послуги всього'!K13-'[9]16'!K12</f>
        <v>22</v>
      </c>
      <c r="L12" s="156">
        <f>'[9]Послуги всього'!L13-'[9]16'!L12</f>
        <v>0</v>
      </c>
      <c r="M12" s="37">
        <f t="shared" si="3"/>
        <v>0</v>
      </c>
      <c r="N12" s="156">
        <f>'[9]Послуги всього'!N13-'[9]16'!N12</f>
        <v>1</v>
      </c>
      <c r="O12" s="156">
        <f>'[9]Послуги всього'!O13-'[9]16'!O12</f>
        <v>0</v>
      </c>
      <c r="P12" s="37">
        <f t="shared" si="4"/>
        <v>0</v>
      </c>
      <c r="Q12" s="156">
        <f>'[9]Послуги всього'!Q13-'[9]16'!Q12</f>
        <v>1020</v>
      </c>
      <c r="R12" s="156">
        <f>'[9]Послуги всього'!R13-'[9]16'!R12</f>
        <v>1</v>
      </c>
      <c r="S12" s="37">
        <f t="shared" si="5"/>
        <v>9.8039215686274508E-2</v>
      </c>
      <c r="T12" s="156">
        <f>'[9]Послуги всього'!T13-'[9]16'!T12</f>
        <v>842</v>
      </c>
      <c r="U12" s="156">
        <f>'[9]Послуги всього'!U13-'[9]16'!U12</f>
        <v>529</v>
      </c>
      <c r="V12" s="37">
        <f t="shared" si="6"/>
        <v>62.826603325415675</v>
      </c>
      <c r="W12" s="156">
        <f>'[9]Послуги всього'!W13-'[9]16'!W12</f>
        <v>762</v>
      </c>
      <c r="X12" s="156">
        <f>'[9]Послуги всього'!X13-'[9]16'!X12</f>
        <v>528</v>
      </c>
      <c r="Y12" s="37">
        <f t="shared" si="7"/>
        <v>69.29133858267717</v>
      </c>
      <c r="Z12" s="156">
        <f>'[9]Послуги всього'!Z13-'[9]16'!Z12</f>
        <v>630</v>
      </c>
      <c r="AA12" s="156">
        <f>'[9]Послуги всього'!AA13-'[9]16'!AA12</f>
        <v>39</v>
      </c>
      <c r="AB12" s="37">
        <f t="shared" si="8"/>
        <v>6.1904761904761907</v>
      </c>
      <c r="AC12" s="106"/>
      <c r="AD12" s="107"/>
      <c r="AE12" s="107"/>
      <c r="AF12" s="107"/>
    </row>
    <row r="13" spans="1:32" s="108" customFormat="1" ht="16.2" customHeight="1">
      <c r="A13" s="141" t="s">
        <v>48</v>
      </c>
      <c r="B13" s="156">
        <f>'[9]Послуги всього'!B14-'[9]16'!B13</f>
        <v>16</v>
      </c>
      <c r="C13" s="156">
        <f>'[9]Послуги всього'!C14-'[9]16'!C13</f>
        <v>7</v>
      </c>
      <c r="D13" s="37">
        <f t="shared" si="0"/>
        <v>43.75</v>
      </c>
      <c r="E13" s="156">
        <f>'[9]Послуги всього'!E14-'[9]16'!E13</f>
        <v>16</v>
      </c>
      <c r="F13" s="156">
        <f>'[9]Послуги всього'!F14-'[9]16'!F13</f>
        <v>7</v>
      </c>
      <c r="G13" s="37">
        <f t="shared" si="1"/>
        <v>43.75</v>
      </c>
      <c r="H13" s="156">
        <f>'[9]Послуги всього'!H14-'[9]16'!H13</f>
        <v>5</v>
      </c>
      <c r="I13" s="156">
        <f>'[9]Послуги всього'!I14-'[9]16'!I13</f>
        <v>0</v>
      </c>
      <c r="J13" s="37">
        <f t="shared" si="2"/>
        <v>0</v>
      </c>
      <c r="K13" s="156">
        <f>'[9]Послуги всього'!K14-'[9]16'!K13</f>
        <v>0</v>
      </c>
      <c r="L13" s="156">
        <f>'[9]Послуги всього'!L14-'[9]16'!L13</f>
        <v>0</v>
      </c>
      <c r="M13" s="161" t="e">
        <f t="shared" si="3"/>
        <v>#DIV/0!</v>
      </c>
      <c r="N13" s="156">
        <f>'[9]Послуги всього'!N14-'[9]16'!N13</f>
        <v>1</v>
      </c>
      <c r="O13" s="156">
        <f>'[9]Послуги всього'!O14-'[9]16'!O13</f>
        <v>0</v>
      </c>
      <c r="P13" s="37">
        <f t="shared" si="4"/>
        <v>0</v>
      </c>
      <c r="Q13" s="156">
        <f>'[9]Послуги всього'!Q14-'[9]16'!Q13</f>
        <v>16</v>
      </c>
      <c r="R13" s="156">
        <f>'[9]Послуги всього'!R14-'[9]16'!R13</f>
        <v>6</v>
      </c>
      <c r="S13" s="37">
        <f t="shared" si="5"/>
        <v>37.5</v>
      </c>
      <c r="T13" s="156">
        <f>'[9]Послуги всього'!T14-'[9]16'!T13</f>
        <v>10</v>
      </c>
      <c r="U13" s="156">
        <f>'[9]Послуги всього'!U14-'[9]16'!U13</f>
        <v>4</v>
      </c>
      <c r="V13" s="37">
        <f t="shared" si="6"/>
        <v>40</v>
      </c>
      <c r="W13" s="156">
        <f>'[9]Послуги всього'!W14-'[9]16'!W13</f>
        <v>10</v>
      </c>
      <c r="X13" s="156">
        <f>'[9]Послуги всього'!X14-'[9]16'!X13</f>
        <v>4</v>
      </c>
      <c r="Y13" s="37">
        <f t="shared" si="7"/>
        <v>40</v>
      </c>
      <c r="Z13" s="156">
        <f>'[9]Послуги всього'!Z14-'[9]16'!Z13</f>
        <v>9</v>
      </c>
      <c r="AA13" s="156">
        <f>'[9]Послуги всього'!AA14-'[9]16'!AA13</f>
        <v>0</v>
      </c>
      <c r="AB13" s="37">
        <f t="shared" si="8"/>
        <v>0</v>
      </c>
      <c r="AC13" s="106"/>
      <c r="AD13" s="107"/>
      <c r="AE13" s="107"/>
      <c r="AF13" s="107"/>
    </row>
    <row r="14" spans="1:32" s="108" customFormat="1" ht="16.2" customHeight="1">
      <c r="A14" s="141" t="s">
        <v>50</v>
      </c>
      <c r="B14" s="156">
        <f>'[9]Послуги всього'!B15-'[9]16'!B14</f>
        <v>2737</v>
      </c>
      <c r="C14" s="156">
        <f>'[9]Послуги всього'!C15-'[9]16'!C14</f>
        <v>1257</v>
      </c>
      <c r="D14" s="37">
        <f t="shared" si="0"/>
        <v>45.926196565582757</v>
      </c>
      <c r="E14" s="156">
        <f>'[9]Послуги всього'!E15-'[9]16'!E14</f>
        <v>2410</v>
      </c>
      <c r="F14" s="156">
        <f>'[9]Послуги всього'!F15-'[9]16'!F14</f>
        <v>1060</v>
      </c>
      <c r="G14" s="37">
        <f t="shared" si="1"/>
        <v>43.983402489626556</v>
      </c>
      <c r="H14" s="156">
        <f>'[9]Послуги всього'!H15-'[9]16'!H14</f>
        <v>310</v>
      </c>
      <c r="I14" s="156">
        <f>'[9]Послуги всього'!I15-'[9]16'!I14</f>
        <v>51</v>
      </c>
      <c r="J14" s="37">
        <f t="shared" si="2"/>
        <v>16.451612903225808</v>
      </c>
      <c r="K14" s="156">
        <f>'[9]Послуги всього'!K15-'[9]16'!K14</f>
        <v>30</v>
      </c>
      <c r="L14" s="156">
        <f>'[9]Послуги всього'!L15-'[9]16'!L14</f>
        <v>2</v>
      </c>
      <c r="M14" s="37">
        <f t="shared" si="3"/>
        <v>6.666666666666667</v>
      </c>
      <c r="N14" s="156">
        <f>'[9]Послуги всього'!N15-'[9]16'!N14</f>
        <v>35</v>
      </c>
      <c r="O14" s="156">
        <f>'[9]Послуги всього'!O15-'[9]16'!O14</f>
        <v>0</v>
      </c>
      <c r="P14" s="37">
        <f t="shared" si="4"/>
        <v>0</v>
      </c>
      <c r="Q14" s="156">
        <f>'[9]Послуги всього'!Q15-'[9]16'!Q14</f>
        <v>2247</v>
      </c>
      <c r="R14" s="156">
        <f>'[9]Послуги всього'!R15-'[9]16'!R14</f>
        <v>639</v>
      </c>
      <c r="S14" s="37">
        <f t="shared" si="5"/>
        <v>28.437917222963954</v>
      </c>
      <c r="T14" s="156">
        <f>'[9]Послуги всього'!T15-'[9]16'!T14</f>
        <v>2118</v>
      </c>
      <c r="U14" s="156">
        <f>'[9]Послуги всього'!U15-'[9]16'!U14</f>
        <v>1015</v>
      </c>
      <c r="V14" s="37">
        <f t="shared" si="6"/>
        <v>47.922568460812087</v>
      </c>
      <c r="W14" s="156">
        <f>'[9]Послуги всього'!W15-'[9]16'!W14</f>
        <v>1858</v>
      </c>
      <c r="X14" s="156">
        <f>'[9]Послуги всього'!X15-'[9]16'!X14</f>
        <v>885</v>
      </c>
      <c r="Y14" s="37">
        <f t="shared" si="7"/>
        <v>47.631862217438105</v>
      </c>
      <c r="Z14" s="156">
        <f>'[9]Послуги всього'!Z15-'[9]16'!Z14</f>
        <v>1532</v>
      </c>
      <c r="AA14" s="156">
        <f>'[9]Послуги всього'!AA15-'[9]16'!AA14</f>
        <v>95</v>
      </c>
      <c r="AB14" s="37">
        <f t="shared" si="8"/>
        <v>6.2010443864229758</v>
      </c>
      <c r="AC14" s="106"/>
      <c r="AD14" s="107"/>
      <c r="AE14" s="107"/>
      <c r="AF14" s="107"/>
    </row>
    <row r="15" spans="1:32" s="108" customFormat="1" ht="16.2" customHeight="1">
      <c r="A15" s="141" t="s">
        <v>51</v>
      </c>
      <c r="B15" s="156">
        <f>'[9]Послуги всього'!B16-'[9]16'!B15</f>
        <v>26</v>
      </c>
      <c r="C15" s="156">
        <f>'[9]Послуги всього'!C16-'[9]16'!C15</f>
        <v>10</v>
      </c>
      <c r="D15" s="37">
        <f t="shared" si="0"/>
        <v>38.461538461538467</v>
      </c>
      <c r="E15" s="156">
        <f>'[9]Послуги всього'!E16-'[9]16'!E15</f>
        <v>25</v>
      </c>
      <c r="F15" s="156">
        <f>'[9]Послуги всього'!F16-'[9]16'!F15</f>
        <v>10</v>
      </c>
      <c r="G15" s="37">
        <f t="shared" si="1"/>
        <v>40</v>
      </c>
      <c r="H15" s="156">
        <f>'[9]Послуги всього'!H16-'[9]16'!H15</f>
        <v>3</v>
      </c>
      <c r="I15" s="156">
        <f>'[9]Послуги всього'!I16-'[9]16'!I15</f>
        <v>4</v>
      </c>
      <c r="J15" s="37">
        <f t="shared" si="2"/>
        <v>133.33333333333331</v>
      </c>
      <c r="K15" s="156">
        <f>'[9]Послуги всього'!K16-'[9]16'!K15</f>
        <v>0</v>
      </c>
      <c r="L15" s="156">
        <f>'[9]Послуги всього'!L16-'[9]16'!L15</f>
        <v>0</v>
      </c>
      <c r="M15" s="161" t="e">
        <f t="shared" si="3"/>
        <v>#DIV/0!</v>
      </c>
      <c r="N15" s="156">
        <f>'[9]Послуги всього'!N16-'[9]16'!N15</f>
        <v>3</v>
      </c>
      <c r="O15" s="156">
        <f>'[9]Послуги всього'!O16-'[9]16'!O15</f>
        <v>0</v>
      </c>
      <c r="P15" s="37">
        <f t="shared" si="4"/>
        <v>0</v>
      </c>
      <c r="Q15" s="156">
        <f>'[9]Послуги всього'!Q16-'[9]16'!Q15</f>
        <v>25</v>
      </c>
      <c r="R15" s="156">
        <f>'[9]Послуги всього'!R16-'[9]16'!R15</f>
        <v>0</v>
      </c>
      <c r="S15" s="37">
        <f t="shared" si="5"/>
        <v>0</v>
      </c>
      <c r="T15" s="156">
        <f>'[9]Послуги всього'!T16-'[9]16'!T15</f>
        <v>24</v>
      </c>
      <c r="U15" s="156">
        <f>'[9]Послуги всього'!U16-'[9]16'!U15</f>
        <v>9</v>
      </c>
      <c r="V15" s="37">
        <f t="shared" si="6"/>
        <v>37.5</v>
      </c>
      <c r="W15" s="156">
        <f>'[9]Послуги всього'!W16-'[9]16'!W15</f>
        <v>24</v>
      </c>
      <c r="X15" s="156">
        <f>'[9]Послуги всього'!X16-'[9]16'!X15</f>
        <v>9</v>
      </c>
      <c r="Y15" s="37">
        <f t="shared" si="7"/>
        <v>37.5</v>
      </c>
      <c r="Z15" s="156">
        <f>'[9]Послуги всього'!Z16-'[9]16'!Z15</f>
        <v>23</v>
      </c>
      <c r="AA15" s="156">
        <f>'[9]Послуги всього'!AA16-'[9]16'!AA15</f>
        <v>1</v>
      </c>
      <c r="AB15" s="37">
        <f t="shared" si="8"/>
        <v>4.3478260869565215</v>
      </c>
      <c r="AC15" s="106"/>
      <c r="AD15" s="107"/>
      <c r="AE15" s="107"/>
      <c r="AF15" s="107"/>
    </row>
    <row r="16" spans="1:32" s="108" customFormat="1" ht="16.2" customHeight="1">
      <c r="A16" s="141" t="s">
        <v>52</v>
      </c>
      <c r="B16" s="156">
        <f>'[9]Послуги всього'!B17-'[9]16'!B16</f>
        <v>563</v>
      </c>
      <c r="C16" s="156">
        <f>'[9]Послуги всього'!C17-'[9]16'!C16</f>
        <v>123</v>
      </c>
      <c r="D16" s="37">
        <f t="shared" si="0"/>
        <v>21.847246891651864</v>
      </c>
      <c r="E16" s="156">
        <f>'[9]Послуги всього'!E17-'[9]16'!E16</f>
        <v>547</v>
      </c>
      <c r="F16" s="156">
        <f>'[9]Послуги всього'!F17-'[9]16'!F16</f>
        <v>122</v>
      </c>
      <c r="G16" s="37">
        <f t="shared" si="1"/>
        <v>22.30347349177331</v>
      </c>
      <c r="H16" s="156">
        <f>'[9]Послуги всього'!H17-'[9]16'!H16</f>
        <v>54</v>
      </c>
      <c r="I16" s="156">
        <f>'[9]Послуги всього'!I17-'[9]16'!I16</f>
        <v>0</v>
      </c>
      <c r="J16" s="37">
        <f t="shared" si="2"/>
        <v>0</v>
      </c>
      <c r="K16" s="156">
        <f>'[9]Послуги всього'!K17-'[9]16'!K16</f>
        <v>1</v>
      </c>
      <c r="L16" s="156">
        <f>'[9]Послуги всього'!L17-'[9]16'!L16</f>
        <v>0</v>
      </c>
      <c r="M16" s="37">
        <f t="shared" si="3"/>
        <v>0</v>
      </c>
      <c r="N16" s="156">
        <f>'[9]Послуги всього'!N17-'[9]16'!N16</f>
        <v>10</v>
      </c>
      <c r="O16" s="156">
        <f>'[9]Послуги всього'!O17-'[9]16'!O16</f>
        <v>0</v>
      </c>
      <c r="P16" s="37">
        <f t="shared" si="4"/>
        <v>0</v>
      </c>
      <c r="Q16" s="156">
        <f>'[9]Послуги всього'!Q17-'[9]16'!Q16</f>
        <v>536</v>
      </c>
      <c r="R16" s="156">
        <f>'[9]Послуги всього'!R17-'[9]16'!R16</f>
        <v>0</v>
      </c>
      <c r="S16" s="37">
        <f t="shared" si="5"/>
        <v>0</v>
      </c>
      <c r="T16" s="156">
        <f>'[9]Послуги всього'!T17-'[9]16'!T16</f>
        <v>475</v>
      </c>
      <c r="U16" s="156">
        <f>'[9]Послуги всього'!U17-'[9]16'!U16</f>
        <v>112</v>
      </c>
      <c r="V16" s="37">
        <f t="shared" si="6"/>
        <v>23.578947368421051</v>
      </c>
      <c r="W16" s="156">
        <f>'[9]Послуги всього'!W17-'[9]16'!W16</f>
        <v>470</v>
      </c>
      <c r="X16" s="156">
        <f>'[9]Послуги всього'!X17-'[9]16'!X16</f>
        <v>111</v>
      </c>
      <c r="Y16" s="37">
        <f t="shared" si="7"/>
        <v>23.617021276595747</v>
      </c>
      <c r="Z16" s="156">
        <f>'[9]Послуги всього'!Z17-'[9]16'!Z16</f>
        <v>412</v>
      </c>
      <c r="AA16" s="156">
        <f>'[9]Послуги всього'!AA17-'[9]16'!AA16</f>
        <v>4</v>
      </c>
      <c r="AB16" s="37">
        <f t="shared" si="8"/>
        <v>0.97087378640776689</v>
      </c>
      <c r="AC16" s="106"/>
      <c r="AD16" s="107"/>
      <c r="AE16" s="107"/>
      <c r="AF16" s="107"/>
    </row>
    <row r="17" spans="1:32" s="108" customFormat="1" ht="16.2" customHeight="1">
      <c r="A17" s="141" t="s">
        <v>53</v>
      </c>
      <c r="B17" s="156">
        <f>'[9]Послуги всього'!B18-'[9]16'!B17</f>
        <v>6</v>
      </c>
      <c r="C17" s="156">
        <f>'[9]Послуги всього'!C18-'[9]16'!C17</f>
        <v>1</v>
      </c>
      <c r="D17" s="222">
        <f t="shared" si="0"/>
        <v>16.666666666666664</v>
      </c>
      <c r="E17" s="156">
        <f>'[9]Послуги всього'!E18-'[9]16'!E17</f>
        <v>4</v>
      </c>
      <c r="F17" s="156">
        <f>'[9]Послуги всього'!F18-'[9]16'!F17</f>
        <v>1</v>
      </c>
      <c r="G17" s="37">
        <f t="shared" si="1"/>
        <v>25</v>
      </c>
      <c r="H17" s="156">
        <f>'[9]Послуги всього'!H18-'[9]16'!H17</f>
        <v>8</v>
      </c>
      <c r="I17" s="156">
        <f>'[9]Послуги всього'!I18-'[9]16'!I17</f>
        <v>2</v>
      </c>
      <c r="J17" s="37">
        <f t="shared" si="2"/>
        <v>25</v>
      </c>
      <c r="K17" s="156">
        <f>'[9]Послуги всього'!K18-'[9]16'!K17</f>
        <v>0</v>
      </c>
      <c r="L17" s="156">
        <f>'[9]Послуги всього'!L18-'[9]16'!L17</f>
        <v>0</v>
      </c>
      <c r="M17" s="161" t="e">
        <f t="shared" si="3"/>
        <v>#DIV/0!</v>
      </c>
      <c r="N17" s="156">
        <f>'[9]Послуги всього'!N18-'[9]16'!N17</f>
        <v>0</v>
      </c>
      <c r="O17" s="156">
        <f>'[9]Послуги всього'!O18-'[9]16'!O17</f>
        <v>0</v>
      </c>
      <c r="P17" s="161" t="e">
        <f t="shared" si="4"/>
        <v>#DIV/0!</v>
      </c>
      <c r="Q17" s="156">
        <f>'[9]Послуги всього'!Q18-'[9]16'!Q17</f>
        <v>4</v>
      </c>
      <c r="R17" s="156">
        <f>'[9]Послуги всього'!R18-'[9]16'!R17</f>
        <v>0</v>
      </c>
      <c r="S17" s="37">
        <f t="shared" si="5"/>
        <v>0</v>
      </c>
      <c r="T17" s="156">
        <f>'[9]Послуги всього'!T18-'[9]16'!T17</f>
        <v>5</v>
      </c>
      <c r="U17" s="156">
        <f>'[9]Послуги всього'!U18-'[9]16'!U17</f>
        <v>1</v>
      </c>
      <c r="V17" s="37">
        <f t="shared" si="6"/>
        <v>20</v>
      </c>
      <c r="W17" s="156">
        <f>'[9]Послуги всього'!W18-'[9]16'!W17</f>
        <v>4</v>
      </c>
      <c r="X17" s="156">
        <f>'[9]Послуги всього'!X18-'[9]16'!X17</f>
        <v>1</v>
      </c>
      <c r="Y17" s="37">
        <f t="shared" si="7"/>
        <v>25</v>
      </c>
      <c r="Z17" s="156">
        <f>'[9]Послуги всього'!Z18-'[9]16'!Z17</f>
        <v>4</v>
      </c>
      <c r="AA17" s="156">
        <f>'[9]Послуги всього'!AA18-'[9]16'!AA17</f>
        <v>0</v>
      </c>
      <c r="AB17" s="37">
        <f t="shared" si="8"/>
        <v>0</v>
      </c>
      <c r="AC17" s="106"/>
      <c r="AD17" s="107"/>
      <c r="AE17" s="107"/>
      <c r="AF17" s="107"/>
    </row>
    <row r="18" spans="1:32" s="108" customFormat="1" ht="16.2" customHeight="1">
      <c r="A18" s="141" t="s">
        <v>54</v>
      </c>
      <c r="B18" s="156">
        <f>'[9]Послуги всього'!B19-'[9]16'!B18</f>
        <v>31</v>
      </c>
      <c r="C18" s="156">
        <f>'[9]Послуги всього'!C19-'[9]16'!C18</f>
        <v>9</v>
      </c>
      <c r="D18" s="37">
        <f t="shared" si="0"/>
        <v>29.032258064516132</v>
      </c>
      <c r="E18" s="156">
        <f>'[9]Послуги всього'!E19-'[9]16'!E18</f>
        <v>31</v>
      </c>
      <c r="F18" s="156">
        <f>'[9]Послуги всього'!F19-'[9]16'!F18</f>
        <v>9</v>
      </c>
      <c r="G18" s="37">
        <f t="shared" si="1"/>
        <v>29.032258064516132</v>
      </c>
      <c r="H18" s="156">
        <f>'[9]Послуги всього'!H19-'[9]16'!H18</f>
        <v>10</v>
      </c>
      <c r="I18" s="156">
        <f>'[9]Послуги всього'!I19-'[9]16'!I18</f>
        <v>0</v>
      </c>
      <c r="J18" s="37">
        <f t="shared" si="2"/>
        <v>0</v>
      </c>
      <c r="K18" s="156">
        <f>'[9]Послуги всього'!K19-'[9]16'!K18</f>
        <v>0</v>
      </c>
      <c r="L18" s="156">
        <f>'[9]Послуги всього'!L19-'[9]16'!L18</f>
        <v>0</v>
      </c>
      <c r="M18" s="161" t="e">
        <f t="shared" si="3"/>
        <v>#DIV/0!</v>
      </c>
      <c r="N18" s="156">
        <f>'[9]Послуги всього'!N19-'[9]16'!N18</f>
        <v>1</v>
      </c>
      <c r="O18" s="156">
        <f>'[9]Послуги всього'!O19-'[9]16'!O18</f>
        <v>0</v>
      </c>
      <c r="P18" s="221">
        <f t="shared" si="4"/>
        <v>0</v>
      </c>
      <c r="Q18" s="156">
        <f>'[9]Послуги всього'!Q19-'[9]16'!Q18</f>
        <v>30</v>
      </c>
      <c r="R18" s="156">
        <f>'[9]Послуги всього'!R19-'[9]16'!R18</f>
        <v>0</v>
      </c>
      <c r="S18" s="37">
        <f t="shared" si="5"/>
        <v>0</v>
      </c>
      <c r="T18" s="156">
        <f>'[9]Послуги всього'!T19-'[9]16'!T18</f>
        <v>23</v>
      </c>
      <c r="U18" s="156">
        <f>'[9]Послуги всього'!U19-'[9]16'!U18</f>
        <v>9</v>
      </c>
      <c r="V18" s="37">
        <f t="shared" si="6"/>
        <v>39.130434782608695</v>
      </c>
      <c r="W18" s="156">
        <f>'[9]Послуги всього'!W19-'[9]16'!W18</f>
        <v>23</v>
      </c>
      <c r="X18" s="156">
        <f>'[9]Послуги всього'!X19-'[9]16'!X18</f>
        <v>9</v>
      </c>
      <c r="Y18" s="37">
        <f t="shared" si="7"/>
        <v>39.130434782608695</v>
      </c>
      <c r="Z18" s="156">
        <f>'[9]Послуги всього'!Z19-'[9]16'!Z18</f>
        <v>21</v>
      </c>
      <c r="AA18" s="156">
        <f>'[9]Послуги всього'!AA19-'[9]16'!AA18</f>
        <v>0</v>
      </c>
      <c r="AB18" s="37">
        <f t="shared" si="8"/>
        <v>0</v>
      </c>
      <c r="AC18" s="106"/>
      <c r="AD18" s="107"/>
      <c r="AE18" s="107"/>
      <c r="AF18" s="107"/>
    </row>
    <row r="19" spans="1:32" ht="16.2" customHeight="1">
      <c r="B19" s="111"/>
      <c r="E19" s="111"/>
      <c r="X19" s="319"/>
      <c r="Y19" s="319"/>
    </row>
  </sheetData>
  <mergeCells count="12">
    <mergeCell ref="X19:Y19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view="pageBreakPreview" zoomScale="90" zoomScaleNormal="80" zoomScaleSheetLayoutView="90" workbookViewId="0">
      <selection activeCell="G8" sqref="G8:H8"/>
    </sheetView>
  </sheetViews>
  <sheetFormatPr defaultColWidth="9.109375" defaultRowHeight="15.6"/>
  <cols>
    <col min="1" max="1" width="18.33203125" style="110" customWidth="1"/>
    <col min="2" max="3" width="10.88671875" style="108" customWidth="1"/>
    <col min="4" max="4" width="8.109375" style="108" customWidth="1"/>
    <col min="5" max="6" width="10.109375" style="108" customWidth="1"/>
    <col min="7" max="7" width="8.88671875" style="108" customWidth="1"/>
    <col min="8" max="9" width="10.44140625" style="108" customWidth="1"/>
    <col min="10" max="10" width="7.88671875" style="108" customWidth="1"/>
    <col min="11" max="12" width="10.109375" style="108" customWidth="1"/>
    <col min="13" max="13" width="8.33203125" style="108" customWidth="1"/>
    <col min="14" max="15" width="9.33203125" style="108" customWidth="1"/>
    <col min="16" max="16" width="7.88671875" style="108" customWidth="1"/>
    <col min="17" max="18" width="9.33203125" style="108" customWidth="1"/>
    <col min="19" max="19" width="7.88671875" style="108" customWidth="1"/>
    <col min="20" max="20" width="9.33203125" style="108" customWidth="1"/>
    <col min="21" max="21" width="7.109375" style="108" customWidth="1"/>
    <col min="22" max="22" width="9.44140625" style="108" customWidth="1"/>
    <col min="23" max="24" width="9.33203125" style="10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29" s="89" customFormat="1" ht="20.399999999999999" customHeight="1">
      <c r="A1" s="86"/>
      <c r="B1" s="326" t="s">
        <v>97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87"/>
      <c r="O1" s="87"/>
      <c r="P1" s="87"/>
      <c r="Q1" s="87"/>
      <c r="R1" s="87"/>
      <c r="S1" s="87"/>
      <c r="T1" s="87"/>
      <c r="U1" s="87"/>
      <c r="V1" s="87"/>
      <c r="W1" s="88"/>
      <c r="X1" s="88"/>
      <c r="Y1" s="87"/>
      <c r="AB1" s="115" t="s">
        <v>22</v>
      </c>
    </row>
    <row r="2" spans="1:29" s="89" customFormat="1" ht="20.399999999999999" customHeight="1">
      <c r="B2" s="326" t="s">
        <v>91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90"/>
      <c r="O2" s="90"/>
      <c r="P2" s="90"/>
      <c r="Q2" s="90"/>
      <c r="R2" s="90"/>
      <c r="S2" s="90"/>
      <c r="T2" s="90"/>
      <c r="U2" s="90"/>
      <c r="V2" s="90"/>
      <c r="W2" s="91"/>
      <c r="X2" s="91"/>
      <c r="Y2" s="90"/>
    </row>
    <row r="3" spans="1:29" s="89" customFormat="1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55" t="s">
        <v>6</v>
      </c>
      <c r="N3" s="92"/>
      <c r="O3" s="92"/>
      <c r="P3" s="92"/>
      <c r="Q3" s="92"/>
      <c r="R3" s="92"/>
      <c r="S3" s="93"/>
      <c r="T3" s="92"/>
      <c r="U3" s="92"/>
      <c r="V3" s="92"/>
      <c r="W3" s="94"/>
      <c r="X3" s="95"/>
      <c r="Y3" s="93"/>
      <c r="AB3" s="55" t="s">
        <v>6</v>
      </c>
    </row>
    <row r="4" spans="1:29" s="98" customFormat="1" ht="21.6" customHeight="1">
      <c r="A4" s="116"/>
      <c r="B4" s="327" t="s">
        <v>7</v>
      </c>
      <c r="C4" s="328"/>
      <c r="D4" s="329"/>
      <c r="E4" s="327" t="s">
        <v>23</v>
      </c>
      <c r="F4" s="328"/>
      <c r="G4" s="329"/>
      <c r="H4" s="333" t="s">
        <v>24</v>
      </c>
      <c r="I4" s="333"/>
      <c r="J4" s="333"/>
      <c r="K4" s="327" t="s">
        <v>14</v>
      </c>
      <c r="L4" s="328"/>
      <c r="M4" s="329"/>
      <c r="N4" s="327" t="s">
        <v>21</v>
      </c>
      <c r="O4" s="328"/>
      <c r="P4" s="328"/>
      <c r="Q4" s="327" t="s">
        <v>10</v>
      </c>
      <c r="R4" s="328"/>
      <c r="S4" s="329"/>
      <c r="T4" s="327" t="s">
        <v>15</v>
      </c>
      <c r="U4" s="328"/>
      <c r="V4" s="329"/>
      <c r="W4" s="327" t="s">
        <v>17</v>
      </c>
      <c r="X4" s="328"/>
      <c r="Y4" s="328"/>
      <c r="Z4" s="320" t="s">
        <v>16</v>
      </c>
      <c r="AA4" s="321"/>
      <c r="AB4" s="322"/>
      <c r="AC4" s="96"/>
    </row>
    <row r="5" spans="1:29" s="99" customFormat="1" ht="36.75" customHeight="1">
      <c r="A5" s="117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23"/>
      <c r="AA5" s="324"/>
      <c r="AB5" s="325"/>
      <c r="AC5" s="96"/>
    </row>
    <row r="6" spans="1:29" s="100" customFormat="1" ht="25.2" customHeight="1">
      <c r="A6" s="118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182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  <c r="AC6" s="119"/>
    </row>
    <row r="7" spans="1:29" s="98" customFormat="1" ht="12.75" customHeight="1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13</v>
      </c>
      <c r="L7" s="102">
        <v>14</v>
      </c>
      <c r="M7" s="102">
        <v>15</v>
      </c>
      <c r="N7" s="102">
        <v>16</v>
      </c>
      <c r="O7" s="102">
        <v>17</v>
      </c>
      <c r="P7" s="102">
        <v>18</v>
      </c>
      <c r="Q7" s="102">
        <v>19</v>
      </c>
      <c r="R7" s="102">
        <v>20</v>
      </c>
      <c r="S7" s="102">
        <v>21</v>
      </c>
      <c r="T7" s="102">
        <v>22</v>
      </c>
      <c r="U7" s="102">
        <v>23</v>
      </c>
      <c r="V7" s="102">
        <v>24</v>
      </c>
      <c r="W7" s="102">
        <v>25</v>
      </c>
      <c r="X7" s="102">
        <v>26</v>
      </c>
      <c r="Y7" s="102">
        <v>27</v>
      </c>
      <c r="Z7" s="102">
        <v>28</v>
      </c>
      <c r="AA7" s="102">
        <v>29</v>
      </c>
      <c r="AB7" s="102">
        <v>30</v>
      </c>
      <c r="AC7" s="103"/>
    </row>
    <row r="8" spans="1:29" s="123" customFormat="1" ht="17.25" customHeight="1">
      <c r="A8" s="31" t="s">
        <v>44</v>
      </c>
      <c r="B8" s="32">
        <f>SUM(B9:B18)</f>
        <v>9769</v>
      </c>
      <c r="C8" s="32">
        <f>SUM(C9:C18)</f>
        <v>5949</v>
      </c>
      <c r="D8" s="33">
        <f>C8/B8*100</f>
        <v>60.896714095608559</v>
      </c>
      <c r="E8" s="32">
        <f>SUM(E9:E18)</f>
        <v>8996</v>
      </c>
      <c r="F8" s="32">
        <f>SUM(F9:F18)</f>
        <v>5489</v>
      </c>
      <c r="G8" s="33">
        <f>F8/E8*100</f>
        <v>61.016007114273009</v>
      </c>
      <c r="H8" s="32">
        <f>SUM(H9:H18)</f>
        <v>978</v>
      </c>
      <c r="I8" s="32">
        <f>SUM(I9:I18)</f>
        <v>88</v>
      </c>
      <c r="J8" s="33">
        <f>I8/H8*100</f>
        <v>8.997955010224949</v>
      </c>
      <c r="K8" s="32">
        <f>SUM(K9:K18)</f>
        <v>65</v>
      </c>
      <c r="L8" s="32">
        <f>SUM(L9:L18)</f>
        <v>11</v>
      </c>
      <c r="M8" s="33">
        <f>L8/K8*100</f>
        <v>16.923076923076923</v>
      </c>
      <c r="N8" s="32">
        <f>SUM(N9:N18)</f>
        <v>399</v>
      </c>
      <c r="O8" s="32">
        <f>SUM(O9:O18)</f>
        <v>0</v>
      </c>
      <c r="P8" s="33">
        <f>O8/N8*100</f>
        <v>0</v>
      </c>
      <c r="Q8" s="32">
        <f>SUM(Q9:Q18)</f>
        <v>8620</v>
      </c>
      <c r="R8" s="32">
        <f>SUM(R9:R18)</f>
        <v>1823</v>
      </c>
      <c r="S8" s="33">
        <f>R8/Q8*100</f>
        <v>21.148491879350349</v>
      </c>
      <c r="T8" s="32">
        <f>SUM(T9:T18)</f>
        <v>7831</v>
      </c>
      <c r="U8" s="32">
        <f>SUM(U9:U18)</f>
        <v>4672</v>
      </c>
      <c r="V8" s="33">
        <f>U8/T8*100</f>
        <v>59.660324351934626</v>
      </c>
      <c r="W8" s="32">
        <f>SUM(W9:W18)</f>
        <v>7297</v>
      </c>
      <c r="X8" s="32">
        <f>SUM(X9:X18)</f>
        <v>4421</v>
      </c>
      <c r="Y8" s="33">
        <f>X8/W8*100</f>
        <v>60.586542414690967</v>
      </c>
      <c r="Z8" s="32">
        <f>SUM(Z9:Z18)</f>
        <v>6371</v>
      </c>
      <c r="AA8" s="32">
        <f>SUM(AA9:AA18)</f>
        <v>657</v>
      </c>
      <c r="AB8" s="33">
        <f>AA8/Z8*100</f>
        <v>10.312352848846334</v>
      </c>
      <c r="AC8" s="121"/>
    </row>
    <row r="9" spans="1:29" s="108" customFormat="1" ht="18" customHeight="1">
      <c r="A9" s="141" t="s">
        <v>49</v>
      </c>
      <c r="B9" s="156">
        <v>1228</v>
      </c>
      <c r="C9" s="156">
        <v>2618</v>
      </c>
      <c r="D9" s="37">
        <f t="shared" ref="D9:D18" si="0">C9/B9*100</f>
        <v>213.19218241042344</v>
      </c>
      <c r="E9" s="156">
        <v>1054</v>
      </c>
      <c r="F9" s="156">
        <v>2367</v>
      </c>
      <c r="G9" s="37">
        <f t="shared" ref="G9:G18" si="1">F9/E9*100</f>
        <v>224.57305502846299</v>
      </c>
      <c r="H9" s="105">
        <v>136</v>
      </c>
      <c r="I9" s="105">
        <v>65</v>
      </c>
      <c r="J9" s="37">
        <f t="shared" ref="J9:J18" si="2">I9/H9*100</f>
        <v>47.794117647058826</v>
      </c>
      <c r="K9" s="156">
        <v>16</v>
      </c>
      <c r="L9" s="156">
        <v>7</v>
      </c>
      <c r="M9" s="37">
        <f t="shared" ref="M9:M18" si="3">L9/K9*100</f>
        <v>43.75</v>
      </c>
      <c r="N9" s="105">
        <v>38</v>
      </c>
      <c r="O9" s="105">
        <v>0</v>
      </c>
      <c r="P9" s="37">
        <f t="shared" ref="P9:P18" si="4">O9/N9*100</f>
        <v>0</v>
      </c>
      <c r="Q9" s="105">
        <v>1008</v>
      </c>
      <c r="R9" s="105">
        <v>885</v>
      </c>
      <c r="S9" s="37">
        <f t="shared" ref="S9:S18" si="5">R9/Q9*100</f>
        <v>87.797619047619051</v>
      </c>
      <c r="T9" s="105">
        <v>942</v>
      </c>
      <c r="U9" s="105">
        <v>1841</v>
      </c>
      <c r="V9" s="37">
        <f t="shared" ref="V9:V18" si="6">U9/T9*100</f>
        <v>195.43524416135881</v>
      </c>
      <c r="W9" s="157">
        <v>806</v>
      </c>
      <c r="X9" s="157">
        <v>1679</v>
      </c>
      <c r="Y9" s="37">
        <f t="shared" ref="Y9:Y18" si="7">X9/W9*100</f>
        <v>208.31265508684865</v>
      </c>
      <c r="Z9" s="105">
        <v>710</v>
      </c>
      <c r="AA9" s="105">
        <v>516</v>
      </c>
      <c r="AB9" s="37">
        <f t="shared" ref="AB9:AB18" si="8">AA9/Z9*100</f>
        <v>72.676056338028175</v>
      </c>
      <c r="AC9" s="106"/>
    </row>
    <row r="10" spans="1:29" s="108" customFormat="1" ht="18" customHeight="1">
      <c r="A10" s="141" t="s">
        <v>45</v>
      </c>
      <c r="B10" s="156">
        <v>494</v>
      </c>
      <c r="C10" s="156">
        <v>163</v>
      </c>
      <c r="D10" s="37">
        <f t="shared" si="0"/>
        <v>32.995951417004051</v>
      </c>
      <c r="E10" s="156">
        <v>439</v>
      </c>
      <c r="F10" s="156">
        <v>120</v>
      </c>
      <c r="G10" s="37">
        <f t="shared" si="1"/>
        <v>27.33485193621868</v>
      </c>
      <c r="H10" s="105">
        <v>87</v>
      </c>
      <c r="I10" s="105">
        <v>0</v>
      </c>
      <c r="J10" s="37">
        <f t="shared" si="2"/>
        <v>0</v>
      </c>
      <c r="K10" s="156">
        <v>4</v>
      </c>
      <c r="L10" s="156">
        <v>0</v>
      </c>
      <c r="M10" s="37">
        <f t="shared" si="3"/>
        <v>0</v>
      </c>
      <c r="N10" s="105">
        <v>10</v>
      </c>
      <c r="O10" s="105">
        <v>0</v>
      </c>
      <c r="P10" s="37">
        <f t="shared" si="4"/>
        <v>0</v>
      </c>
      <c r="Q10" s="105">
        <v>410</v>
      </c>
      <c r="R10" s="105">
        <v>60</v>
      </c>
      <c r="S10" s="37">
        <f t="shared" si="5"/>
        <v>14.634146341463413</v>
      </c>
      <c r="T10" s="105">
        <v>350</v>
      </c>
      <c r="U10" s="105">
        <v>120</v>
      </c>
      <c r="V10" s="37">
        <f t="shared" si="6"/>
        <v>34.285714285714285</v>
      </c>
      <c r="W10" s="157">
        <v>308</v>
      </c>
      <c r="X10" s="157">
        <v>109</v>
      </c>
      <c r="Y10" s="37">
        <f t="shared" si="7"/>
        <v>35.38961038961039</v>
      </c>
      <c r="Z10" s="105">
        <v>260</v>
      </c>
      <c r="AA10" s="105">
        <v>6</v>
      </c>
      <c r="AB10" s="37">
        <f t="shared" si="8"/>
        <v>2.3076923076923079</v>
      </c>
      <c r="AC10" s="106"/>
    </row>
    <row r="11" spans="1:29" s="108" customFormat="1" ht="18" customHeight="1">
      <c r="A11" s="141" t="s">
        <v>46</v>
      </c>
      <c r="B11" s="156">
        <v>557</v>
      </c>
      <c r="C11" s="156">
        <v>72</v>
      </c>
      <c r="D11" s="37">
        <f t="shared" si="0"/>
        <v>12.926391382405743</v>
      </c>
      <c r="E11" s="156">
        <v>453</v>
      </c>
      <c r="F11" s="156">
        <v>69</v>
      </c>
      <c r="G11" s="37">
        <f t="shared" si="1"/>
        <v>15.231788079470199</v>
      </c>
      <c r="H11" s="105">
        <v>60</v>
      </c>
      <c r="I11" s="105">
        <v>0</v>
      </c>
      <c r="J11" s="37">
        <f t="shared" si="2"/>
        <v>0</v>
      </c>
      <c r="K11" s="156">
        <v>1</v>
      </c>
      <c r="L11" s="156">
        <v>0</v>
      </c>
      <c r="M11" s="37">
        <f t="shared" si="3"/>
        <v>0</v>
      </c>
      <c r="N11" s="105">
        <v>6</v>
      </c>
      <c r="O11" s="105">
        <v>0</v>
      </c>
      <c r="P11" s="37">
        <f t="shared" si="4"/>
        <v>0</v>
      </c>
      <c r="Q11" s="105">
        <v>436</v>
      </c>
      <c r="R11" s="105">
        <v>1</v>
      </c>
      <c r="S11" s="37">
        <f t="shared" si="5"/>
        <v>0.22935779816513763</v>
      </c>
      <c r="T11" s="105">
        <v>417</v>
      </c>
      <c r="U11" s="105">
        <v>60</v>
      </c>
      <c r="V11" s="37">
        <f t="shared" si="6"/>
        <v>14.388489208633093</v>
      </c>
      <c r="W11" s="157">
        <v>345</v>
      </c>
      <c r="X11" s="157">
        <v>60</v>
      </c>
      <c r="Y11" s="37">
        <f t="shared" si="7"/>
        <v>17.391304347826086</v>
      </c>
      <c r="Z11" s="105">
        <v>316</v>
      </c>
      <c r="AA11" s="105">
        <v>2</v>
      </c>
      <c r="AB11" s="37">
        <f t="shared" si="8"/>
        <v>0.63291139240506333</v>
      </c>
      <c r="AC11" s="106"/>
    </row>
    <row r="12" spans="1:29" s="108" customFormat="1" ht="18" customHeight="1">
      <c r="A12" s="141" t="s">
        <v>47</v>
      </c>
      <c r="B12" s="156">
        <v>1693</v>
      </c>
      <c r="C12" s="156">
        <v>735</v>
      </c>
      <c r="D12" s="37">
        <f t="shared" si="0"/>
        <v>43.414057885410514</v>
      </c>
      <c r="E12" s="156">
        <v>1535</v>
      </c>
      <c r="F12" s="156">
        <v>690</v>
      </c>
      <c r="G12" s="37">
        <f t="shared" si="1"/>
        <v>44.951140065146575</v>
      </c>
      <c r="H12" s="105">
        <v>188</v>
      </c>
      <c r="I12" s="105">
        <v>2</v>
      </c>
      <c r="J12" s="37">
        <f t="shared" si="2"/>
        <v>1.0638297872340425</v>
      </c>
      <c r="K12" s="156">
        <v>11</v>
      </c>
      <c r="L12" s="156">
        <v>0</v>
      </c>
      <c r="M12" s="37">
        <f t="shared" si="3"/>
        <v>0</v>
      </c>
      <c r="N12" s="105">
        <v>78</v>
      </c>
      <c r="O12" s="105">
        <v>0</v>
      </c>
      <c r="P12" s="37">
        <f t="shared" si="4"/>
        <v>0</v>
      </c>
      <c r="Q12" s="105">
        <v>1448</v>
      </c>
      <c r="R12" s="105">
        <v>130</v>
      </c>
      <c r="S12" s="37">
        <f t="shared" si="5"/>
        <v>8.9779005524861883</v>
      </c>
      <c r="T12" s="105">
        <v>1296</v>
      </c>
      <c r="U12" s="105">
        <v>668</v>
      </c>
      <c r="V12" s="37">
        <f t="shared" si="6"/>
        <v>51.543209876543209</v>
      </c>
      <c r="W12" s="157">
        <v>1190</v>
      </c>
      <c r="X12" s="157">
        <v>645</v>
      </c>
      <c r="Y12" s="37">
        <f t="shared" si="7"/>
        <v>54.201680672268907</v>
      </c>
      <c r="Z12" s="105">
        <v>985</v>
      </c>
      <c r="AA12" s="105">
        <v>31</v>
      </c>
      <c r="AB12" s="37">
        <f t="shared" si="8"/>
        <v>3.1472081218274113</v>
      </c>
      <c r="AC12" s="106"/>
    </row>
    <row r="13" spans="1:29" s="108" customFormat="1" ht="18" customHeight="1">
      <c r="A13" s="141" t="s">
        <v>48</v>
      </c>
      <c r="B13" s="156">
        <v>383</v>
      </c>
      <c r="C13" s="156">
        <v>191</v>
      </c>
      <c r="D13" s="37">
        <f t="shared" si="0"/>
        <v>49.869451697127936</v>
      </c>
      <c r="E13" s="156">
        <v>370</v>
      </c>
      <c r="F13" s="156">
        <v>191</v>
      </c>
      <c r="G13" s="37">
        <f t="shared" si="1"/>
        <v>51.621621621621614</v>
      </c>
      <c r="H13" s="105">
        <v>50</v>
      </c>
      <c r="I13" s="105">
        <v>0</v>
      </c>
      <c r="J13" s="37">
        <f t="shared" si="2"/>
        <v>0</v>
      </c>
      <c r="K13" s="156">
        <v>2</v>
      </c>
      <c r="L13" s="156">
        <v>0</v>
      </c>
      <c r="M13" s="37">
        <f t="shared" si="3"/>
        <v>0</v>
      </c>
      <c r="N13" s="105">
        <v>6</v>
      </c>
      <c r="O13" s="105">
        <v>0</v>
      </c>
      <c r="P13" s="37">
        <f t="shared" si="4"/>
        <v>0</v>
      </c>
      <c r="Q13" s="105">
        <v>346</v>
      </c>
      <c r="R13" s="105">
        <v>159</v>
      </c>
      <c r="S13" s="37">
        <f t="shared" si="5"/>
        <v>45.953757225433527</v>
      </c>
      <c r="T13" s="105">
        <v>292</v>
      </c>
      <c r="U13" s="105">
        <v>140</v>
      </c>
      <c r="V13" s="37">
        <f t="shared" si="6"/>
        <v>47.945205479452049</v>
      </c>
      <c r="W13" s="157">
        <v>291</v>
      </c>
      <c r="X13" s="157">
        <v>140</v>
      </c>
      <c r="Y13" s="37">
        <f t="shared" si="7"/>
        <v>48.109965635738831</v>
      </c>
      <c r="Z13" s="105">
        <v>259</v>
      </c>
      <c r="AA13" s="105">
        <v>6</v>
      </c>
      <c r="AB13" s="37">
        <f t="shared" si="8"/>
        <v>2.3166023166023164</v>
      </c>
      <c r="AC13" s="106"/>
    </row>
    <row r="14" spans="1:29" s="108" customFormat="1" ht="18" customHeight="1">
      <c r="A14" s="141" t="s">
        <v>50</v>
      </c>
      <c r="B14" s="156">
        <v>2664</v>
      </c>
      <c r="C14" s="156">
        <v>1211</v>
      </c>
      <c r="D14" s="37">
        <f t="shared" si="0"/>
        <v>45.457957957957959</v>
      </c>
      <c r="E14" s="156">
        <v>2469</v>
      </c>
      <c r="F14" s="156">
        <v>1100</v>
      </c>
      <c r="G14" s="37">
        <f t="shared" si="1"/>
        <v>44.552450384771163</v>
      </c>
      <c r="H14" s="105">
        <v>217</v>
      </c>
      <c r="I14" s="105">
        <v>19</v>
      </c>
      <c r="J14" s="37">
        <f t="shared" si="2"/>
        <v>8.7557603686635943</v>
      </c>
      <c r="K14" s="156">
        <v>15</v>
      </c>
      <c r="L14" s="156">
        <v>4</v>
      </c>
      <c r="M14" s="37">
        <f t="shared" si="3"/>
        <v>26.666666666666668</v>
      </c>
      <c r="N14" s="105">
        <v>102</v>
      </c>
      <c r="O14" s="105">
        <v>0</v>
      </c>
      <c r="P14" s="37">
        <f t="shared" si="4"/>
        <v>0</v>
      </c>
      <c r="Q14" s="105">
        <v>2328</v>
      </c>
      <c r="R14" s="105">
        <v>572</v>
      </c>
      <c r="S14" s="37">
        <f t="shared" si="5"/>
        <v>24.570446735395187</v>
      </c>
      <c r="T14" s="105">
        <v>2223</v>
      </c>
      <c r="U14" s="105">
        <v>985</v>
      </c>
      <c r="V14" s="37">
        <f t="shared" si="6"/>
        <v>44.309491677912732</v>
      </c>
      <c r="W14" s="157">
        <v>2074</v>
      </c>
      <c r="X14" s="157">
        <v>933</v>
      </c>
      <c r="Y14" s="37">
        <f t="shared" si="7"/>
        <v>44.985535197685635</v>
      </c>
      <c r="Z14" s="105">
        <v>1773</v>
      </c>
      <c r="AA14" s="105">
        <v>67</v>
      </c>
      <c r="AB14" s="37">
        <f t="shared" si="8"/>
        <v>3.7789058093626622</v>
      </c>
      <c r="AC14" s="106"/>
    </row>
    <row r="15" spans="1:29" s="108" customFormat="1" ht="18" customHeight="1">
      <c r="A15" s="141" t="s">
        <v>51</v>
      </c>
      <c r="B15" s="156">
        <v>790</v>
      </c>
      <c r="C15" s="156">
        <v>337</v>
      </c>
      <c r="D15" s="37">
        <f t="shared" si="0"/>
        <v>42.658227848101262</v>
      </c>
      <c r="E15" s="156">
        <v>776</v>
      </c>
      <c r="F15" s="156">
        <v>335</v>
      </c>
      <c r="G15" s="37">
        <f t="shared" si="1"/>
        <v>43.170103092783506</v>
      </c>
      <c r="H15" s="105">
        <v>75</v>
      </c>
      <c r="I15" s="105">
        <v>2</v>
      </c>
      <c r="J15" s="37">
        <f t="shared" si="2"/>
        <v>2.666666666666667</v>
      </c>
      <c r="K15" s="156">
        <v>3</v>
      </c>
      <c r="L15" s="156">
        <v>0</v>
      </c>
      <c r="M15" s="37">
        <f t="shared" si="3"/>
        <v>0</v>
      </c>
      <c r="N15" s="105">
        <v>50</v>
      </c>
      <c r="O15" s="105">
        <v>0</v>
      </c>
      <c r="P15" s="37">
        <f t="shared" si="4"/>
        <v>0</v>
      </c>
      <c r="Q15" s="105">
        <v>760</v>
      </c>
      <c r="R15" s="105">
        <v>10</v>
      </c>
      <c r="S15" s="37">
        <f t="shared" si="5"/>
        <v>1.3157894736842104</v>
      </c>
      <c r="T15" s="105">
        <v>678</v>
      </c>
      <c r="U15" s="105">
        <v>309</v>
      </c>
      <c r="V15" s="37">
        <f t="shared" si="6"/>
        <v>45.575221238938049</v>
      </c>
      <c r="W15" s="157">
        <v>675</v>
      </c>
      <c r="X15" s="157">
        <v>308</v>
      </c>
      <c r="Y15" s="37">
        <f t="shared" si="7"/>
        <v>45.629629629629633</v>
      </c>
      <c r="Z15" s="105">
        <v>632</v>
      </c>
      <c r="AA15" s="105">
        <v>18</v>
      </c>
      <c r="AB15" s="37">
        <f t="shared" si="8"/>
        <v>2.8481012658227849</v>
      </c>
      <c r="AC15" s="106"/>
    </row>
    <row r="16" spans="1:29" s="108" customFormat="1" ht="18" customHeight="1">
      <c r="A16" s="141" t="s">
        <v>52</v>
      </c>
      <c r="B16" s="156">
        <v>587</v>
      </c>
      <c r="C16" s="156">
        <v>128</v>
      </c>
      <c r="D16" s="37">
        <f t="shared" si="0"/>
        <v>21.80579216354344</v>
      </c>
      <c r="E16" s="156">
        <v>566</v>
      </c>
      <c r="F16" s="156">
        <v>126</v>
      </c>
      <c r="G16" s="37">
        <f t="shared" si="1"/>
        <v>22.261484098939928</v>
      </c>
      <c r="H16" s="105">
        <v>34</v>
      </c>
      <c r="I16" s="105">
        <v>0</v>
      </c>
      <c r="J16" s="37">
        <f t="shared" si="2"/>
        <v>0</v>
      </c>
      <c r="K16" s="156">
        <v>3</v>
      </c>
      <c r="L16" s="156">
        <v>0</v>
      </c>
      <c r="M16" s="37">
        <f t="shared" si="3"/>
        <v>0</v>
      </c>
      <c r="N16" s="105">
        <v>71</v>
      </c>
      <c r="O16" s="105">
        <v>0</v>
      </c>
      <c r="P16" s="37">
        <f t="shared" si="4"/>
        <v>0</v>
      </c>
      <c r="Q16" s="105">
        <v>560</v>
      </c>
      <c r="R16" s="105">
        <v>0</v>
      </c>
      <c r="S16" s="37">
        <f t="shared" si="5"/>
        <v>0</v>
      </c>
      <c r="T16" s="105">
        <v>509</v>
      </c>
      <c r="U16" s="105">
        <v>115</v>
      </c>
      <c r="V16" s="37">
        <f t="shared" si="6"/>
        <v>22.593320235756384</v>
      </c>
      <c r="W16" s="157">
        <v>497</v>
      </c>
      <c r="X16" s="157">
        <v>113</v>
      </c>
      <c r="Y16" s="37">
        <f t="shared" si="7"/>
        <v>22.736418511066397</v>
      </c>
      <c r="Z16" s="105">
        <v>440</v>
      </c>
      <c r="AA16" s="105">
        <v>3</v>
      </c>
      <c r="AB16" s="37">
        <f t="shared" si="8"/>
        <v>0.68181818181818177</v>
      </c>
      <c r="AC16" s="106"/>
    </row>
    <row r="17" spans="1:29" s="108" customFormat="1" ht="18" customHeight="1">
      <c r="A17" s="141" t="s">
        <v>53</v>
      </c>
      <c r="B17" s="156">
        <v>525</v>
      </c>
      <c r="C17" s="156">
        <v>231</v>
      </c>
      <c r="D17" s="222">
        <f t="shared" si="0"/>
        <v>44</v>
      </c>
      <c r="E17" s="156">
        <v>497</v>
      </c>
      <c r="F17" s="156">
        <v>230</v>
      </c>
      <c r="G17" s="37">
        <f t="shared" si="1"/>
        <v>46.277665995975852</v>
      </c>
      <c r="H17" s="105">
        <v>43</v>
      </c>
      <c r="I17" s="105">
        <v>0</v>
      </c>
      <c r="J17" s="37">
        <f t="shared" si="2"/>
        <v>0</v>
      </c>
      <c r="K17" s="156">
        <v>3</v>
      </c>
      <c r="L17" s="156">
        <v>0</v>
      </c>
      <c r="M17" s="37">
        <f t="shared" si="3"/>
        <v>0</v>
      </c>
      <c r="N17" s="105">
        <v>30</v>
      </c>
      <c r="O17" s="105">
        <v>0</v>
      </c>
      <c r="P17" s="37">
        <f t="shared" si="4"/>
        <v>0</v>
      </c>
      <c r="Q17" s="105">
        <v>497</v>
      </c>
      <c r="R17" s="105">
        <v>6</v>
      </c>
      <c r="S17" s="37">
        <f t="shared" si="5"/>
        <v>1.2072434607645874</v>
      </c>
      <c r="T17" s="105">
        <v>451</v>
      </c>
      <c r="U17" s="105">
        <v>175</v>
      </c>
      <c r="V17" s="37">
        <f t="shared" si="6"/>
        <v>38.802660753880261</v>
      </c>
      <c r="W17" s="157">
        <v>440</v>
      </c>
      <c r="X17" s="157">
        <v>175</v>
      </c>
      <c r="Y17" s="37">
        <f t="shared" si="7"/>
        <v>39.772727272727273</v>
      </c>
      <c r="Z17" s="105">
        <v>422</v>
      </c>
      <c r="AA17" s="105">
        <v>0</v>
      </c>
      <c r="AB17" s="37">
        <f t="shared" si="8"/>
        <v>0</v>
      </c>
      <c r="AC17" s="106"/>
    </row>
    <row r="18" spans="1:29" s="108" customFormat="1" ht="18" customHeight="1">
      <c r="A18" s="141" t="s">
        <v>54</v>
      </c>
      <c r="B18" s="156">
        <v>848</v>
      </c>
      <c r="C18" s="156">
        <v>263</v>
      </c>
      <c r="D18" s="37">
        <f t="shared" si="0"/>
        <v>31.014150943396224</v>
      </c>
      <c r="E18" s="156">
        <v>837</v>
      </c>
      <c r="F18" s="156">
        <v>261</v>
      </c>
      <c r="G18" s="37">
        <f t="shared" si="1"/>
        <v>31.182795698924732</v>
      </c>
      <c r="H18" s="105">
        <v>88</v>
      </c>
      <c r="I18" s="105">
        <v>0</v>
      </c>
      <c r="J18" s="37">
        <f t="shared" si="2"/>
        <v>0</v>
      </c>
      <c r="K18" s="156">
        <v>7</v>
      </c>
      <c r="L18" s="156">
        <v>0</v>
      </c>
      <c r="M18" s="37">
        <f t="shared" si="3"/>
        <v>0</v>
      </c>
      <c r="N18" s="105">
        <v>8</v>
      </c>
      <c r="O18" s="105">
        <v>0</v>
      </c>
      <c r="P18" s="37">
        <f t="shared" si="4"/>
        <v>0</v>
      </c>
      <c r="Q18" s="105">
        <v>827</v>
      </c>
      <c r="R18" s="105">
        <v>0</v>
      </c>
      <c r="S18" s="37">
        <f t="shared" si="5"/>
        <v>0</v>
      </c>
      <c r="T18" s="105">
        <v>673</v>
      </c>
      <c r="U18" s="105">
        <v>259</v>
      </c>
      <c r="V18" s="37">
        <f t="shared" si="6"/>
        <v>38.484398216939084</v>
      </c>
      <c r="W18" s="157">
        <v>671</v>
      </c>
      <c r="X18" s="157">
        <v>259</v>
      </c>
      <c r="Y18" s="37">
        <f t="shared" si="7"/>
        <v>38.599105812220571</v>
      </c>
      <c r="Z18" s="105">
        <v>574</v>
      </c>
      <c r="AA18" s="105">
        <v>8</v>
      </c>
      <c r="AB18" s="37">
        <f t="shared" si="8"/>
        <v>1.3937282229965158</v>
      </c>
      <c r="AC18" s="106"/>
    </row>
    <row r="19" spans="1:29" ht="18" customHeight="1">
      <c r="B19" s="111"/>
      <c r="E19" s="111"/>
      <c r="X19" s="319"/>
      <c r="Y19" s="319"/>
    </row>
  </sheetData>
  <mergeCells count="12">
    <mergeCell ref="Z4:AB5"/>
    <mergeCell ref="N4:P5"/>
    <mergeCell ref="Q4:S5"/>
    <mergeCell ref="T4:V5"/>
    <mergeCell ref="W4:Y5"/>
    <mergeCell ref="X19:Y19"/>
    <mergeCell ref="B1:M1"/>
    <mergeCell ref="B2:M2"/>
    <mergeCell ref="B4:D5"/>
    <mergeCell ref="E4:G5"/>
    <mergeCell ref="H4:J5"/>
    <mergeCell ref="K4:M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view="pageBreakPreview" zoomScale="80" zoomScaleNormal="70" zoomScaleSheetLayoutView="80" workbookViewId="0">
      <selection activeCell="C9" sqref="C9"/>
    </sheetView>
  </sheetViews>
  <sheetFormatPr defaultColWidth="8" defaultRowHeight="13.2"/>
  <cols>
    <col min="1" max="1" width="61.33203125" style="3" customWidth="1"/>
    <col min="2" max="3" width="24.44140625" style="15" customWidth="1"/>
    <col min="4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78" customHeight="1">
      <c r="A1" s="256" t="s">
        <v>56</v>
      </c>
      <c r="B1" s="256"/>
      <c r="C1" s="256"/>
      <c r="D1" s="256"/>
      <c r="E1" s="256"/>
    </row>
    <row r="2" spans="1:16" ht="17.25" customHeight="1">
      <c r="A2" s="256" t="s">
        <v>55</v>
      </c>
      <c r="B2" s="256"/>
      <c r="C2" s="256"/>
      <c r="D2" s="256"/>
      <c r="E2" s="256"/>
    </row>
    <row r="3" spans="1:16" s="4" customFormat="1" ht="23.25" customHeight="1">
      <c r="A3" s="251" t="s">
        <v>0</v>
      </c>
      <c r="B3" s="257" t="s">
        <v>80</v>
      </c>
      <c r="C3" s="257" t="s">
        <v>81</v>
      </c>
      <c r="D3" s="254" t="s">
        <v>1</v>
      </c>
      <c r="E3" s="255"/>
    </row>
    <row r="4" spans="1:16" s="4" customFormat="1" ht="27.75" customHeight="1">
      <c r="A4" s="252"/>
      <c r="B4" s="258"/>
      <c r="C4" s="258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31.5" customHeight="1">
      <c r="A6" s="10" t="s">
        <v>37</v>
      </c>
      <c r="B6" s="158">
        <f>'[9]2'!B7</f>
        <v>3980</v>
      </c>
      <c r="C6" s="158">
        <f>'[9]2'!C7</f>
        <v>2444</v>
      </c>
      <c r="D6" s="11">
        <f>C6/B6*100</f>
        <v>61.4070351758794</v>
      </c>
      <c r="E6" s="159">
        <f>C6-B6</f>
        <v>-1536</v>
      </c>
      <c r="K6" s="12"/>
      <c r="P6" s="183"/>
    </row>
    <row r="7" spans="1:16" s="4" customFormat="1" ht="31.5" customHeight="1">
      <c r="A7" s="10" t="s">
        <v>38</v>
      </c>
      <c r="B7" s="158">
        <f>'[9]2'!E7</f>
        <v>3814</v>
      </c>
      <c r="C7" s="158">
        <f>'[9]2'!F7</f>
        <v>2350</v>
      </c>
      <c r="D7" s="11">
        <f t="shared" ref="D7:D11" si="0">C7/B7*100</f>
        <v>61.615102254850548</v>
      </c>
      <c r="E7" s="159">
        <f t="shared" ref="E7:E11" si="1">C7-B7</f>
        <v>-1464</v>
      </c>
      <c r="K7" s="12"/>
      <c r="M7" s="184"/>
    </row>
    <row r="8" spans="1:16" s="4" customFormat="1" ht="45" customHeight="1">
      <c r="A8" s="13" t="s">
        <v>39</v>
      </c>
      <c r="B8" s="158">
        <f>'[9]2'!H7</f>
        <v>296</v>
      </c>
      <c r="C8" s="158">
        <f>'[9]2'!I7</f>
        <v>47</v>
      </c>
      <c r="D8" s="11">
        <f t="shared" si="0"/>
        <v>15.878378378378377</v>
      </c>
      <c r="E8" s="159">
        <f t="shared" si="1"/>
        <v>-249</v>
      </c>
      <c r="K8" s="12"/>
      <c r="P8" s="184"/>
    </row>
    <row r="9" spans="1:16" s="4" customFormat="1" ht="35.25" customHeight="1">
      <c r="A9" s="14" t="s">
        <v>40</v>
      </c>
      <c r="B9" s="158">
        <f>'[9]2'!K7</f>
        <v>33</v>
      </c>
      <c r="C9" s="158">
        <f>'[9]2'!L7</f>
        <v>2</v>
      </c>
      <c r="D9" s="11">
        <f t="shared" si="0"/>
        <v>6.0606060606060606</v>
      </c>
      <c r="E9" s="159">
        <f t="shared" si="1"/>
        <v>-31</v>
      </c>
      <c r="K9" s="12"/>
    </row>
    <row r="10" spans="1:16" s="4" customFormat="1" ht="45.75" customHeight="1">
      <c r="A10" s="14" t="s">
        <v>31</v>
      </c>
      <c r="B10" s="158">
        <f>'[9]2'!N7</f>
        <v>46</v>
      </c>
      <c r="C10" s="158">
        <f>'[9]2'!O7</f>
        <v>0</v>
      </c>
      <c r="D10" s="11">
        <f t="shared" si="0"/>
        <v>0</v>
      </c>
      <c r="E10" s="159">
        <f t="shared" si="1"/>
        <v>-46</v>
      </c>
      <c r="K10" s="12"/>
    </row>
    <row r="11" spans="1:16" s="4" customFormat="1" ht="55.5" customHeight="1">
      <c r="A11" s="14" t="s">
        <v>41</v>
      </c>
      <c r="B11" s="158">
        <f>'[9]2'!Q7</f>
        <v>3585</v>
      </c>
      <c r="C11" s="158">
        <f>'[9]2'!R7</f>
        <v>1015</v>
      </c>
      <c r="D11" s="11">
        <f t="shared" si="0"/>
        <v>28.312412831241286</v>
      </c>
      <c r="E11" s="159">
        <f t="shared" si="1"/>
        <v>-2570</v>
      </c>
      <c r="K11" s="12"/>
    </row>
    <row r="12" spans="1:16" s="4" customFormat="1" ht="12.75" customHeight="1">
      <c r="A12" s="247" t="s">
        <v>5</v>
      </c>
      <c r="B12" s="248"/>
      <c r="C12" s="248"/>
      <c r="D12" s="248"/>
      <c r="E12" s="248"/>
      <c r="K12" s="12"/>
    </row>
    <row r="13" spans="1:16" s="4" customFormat="1" ht="15" customHeight="1">
      <c r="A13" s="249"/>
      <c r="B13" s="250"/>
      <c r="C13" s="250"/>
      <c r="D13" s="250"/>
      <c r="E13" s="250"/>
      <c r="K13" s="12"/>
    </row>
    <row r="14" spans="1:16" s="4" customFormat="1" ht="24" customHeight="1">
      <c r="A14" s="251" t="s">
        <v>0</v>
      </c>
      <c r="B14" s="253" t="s">
        <v>82</v>
      </c>
      <c r="C14" s="253" t="s">
        <v>83</v>
      </c>
      <c r="D14" s="254" t="s">
        <v>1</v>
      </c>
      <c r="E14" s="255"/>
      <c r="K14" s="12"/>
    </row>
    <row r="15" spans="1:16" ht="35.25" customHeight="1">
      <c r="A15" s="252"/>
      <c r="B15" s="253"/>
      <c r="C15" s="253"/>
      <c r="D15" s="5" t="s">
        <v>2</v>
      </c>
      <c r="E15" s="6" t="s">
        <v>3</v>
      </c>
      <c r="K15" s="12"/>
    </row>
    <row r="16" spans="1:16" ht="24" customHeight="1">
      <c r="A16" s="10" t="s">
        <v>37</v>
      </c>
      <c r="B16" s="162">
        <f>'[9]2'!T7</f>
        <v>3049</v>
      </c>
      <c r="C16" s="162">
        <f>'[9]2'!U7</f>
        <v>1758</v>
      </c>
      <c r="D16" s="11">
        <f t="shared" ref="D16:D18" si="2">C16/B16*100</f>
        <v>57.658248606100358</v>
      </c>
      <c r="E16" s="159">
        <f t="shared" ref="E16:E18" si="3">C16-B16</f>
        <v>-1291</v>
      </c>
      <c r="K16" s="12"/>
    </row>
    <row r="17" spans="1:28" ht="25.5" customHeight="1">
      <c r="A17" s="1" t="s">
        <v>38</v>
      </c>
      <c r="B17" s="162">
        <f>'[9]2'!W7</f>
        <v>2941</v>
      </c>
      <c r="C17" s="162">
        <f>'[9]2'!X7</f>
        <v>1718</v>
      </c>
      <c r="D17" s="11">
        <f t="shared" si="2"/>
        <v>58.41550493029581</v>
      </c>
      <c r="E17" s="159">
        <f t="shared" si="3"/>
        <v>-1223</v>
      </c>
      <c r="G17" s="180"/>
      <c r="K17" s="12"/>
      <c r="S17" s="180"/>
      <c r="V17" s="180"/>
      <c r="Y17" s="180"/>
    </row>
    <row r="18" spans="1:28" ht="33.75" customHeight="1">
      <c r="A18" s="1" t="s">
        <v>43</v>
      </c>
      <c r="B18" s="162">
        <f>'[9]2'!Z7</f>
        <v>2493</v>
      </c>
      <c r="C18" s="162">
        <f>'[9]2'!AA7</f>
        <v>471</v>
      </c>
      <c r="D18" s="11">
        <f t="shared" si="2"/>
        <v>18.892900120336943</v>
      </c>
      <c r="E18" s="159">
        <f t="shared" si="3"/>
        <v>-2022</v>
      </c>
      <c r="K18" s="12"/>
    </row>
    <row r="19" spans="1:28">
      <c r="C19" s="16"/>
    </row>
    <row r="20" spans="1:28">
      <c r="P20" s="180"/>
    </row>
    <row r="21" spans="1:28">
      <c r="D21" s="180"/>
      <c r="G21" s="180"/>
      <c r="S21" s="180"/>
      <c r="V21" s="180"/>
      <c r="Y21" s="180"/>
      <c r="AB21" s="180"/>
    </row>
    <row r="25" spans="1:28">
      <c r="D25" s="180"/>
      <c r="G25" s="180"/>
      <c r="S25" s="180"/>
      <c r="V25" s="180"/>
      <c r="Y25" s="180"/>
      <c r="AB25" s="180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view="pageBreakPreview" zoomScale="87" zoomScaleNormal="75" zoomScaleSheetLayoutView="87" workbookViewId="0">
      <pane xSplit="1" ySplit="6" topLeftCell="I7" activePane="bottomRight" state="frozen"/>
      <selection activeCell="AB25" sqref="AB25"/>
      <selection pane="topRight" activeCell="AB25" sqref="AB25"/>
      <selection pane="bottomLeft" activeCell="AB25" sqref="AB25"/>
      <selection pane="bottomRight" sqref="A1:XFD1048576"/>
    </sheetView>
  </sheetViews>
  <sheetFormatPr defaultColWidth="9.109375" defaultRowHeight="13.8"/>
  <cols>
    <col min="1" max="1" width="18.33203125" style="45" customWidth="1"/>
    <col min="2" max="2" width="11" style="45" customWidth="1"/>
    <col min="3" max="3" width="9.88671875" style="45" customWidth="1"/>
    <col min="4" max="4" width="8.33203125" style="45" customWidth="1"/>
    <col min="5" max="6" width="11.6640625" style="45" customWidth="1"/>
    <col min="7" max="7" width="7.44140625" style="45" customWidth="1"/>
    <col min="8" max="8" width="11.88671875" style="45" customWidth="1"/>
    <col min="9" max="9" width="11" style="45" customWidth="1"/>
    <col min="10" max="10" width="7.44140625" style="45" customWidth="1"/>
    <col min="11" max="12" width="9.44140625" style="45" customWidth="1"/>
    <col min="13" max="13" width="9" style="45" customWidth="1"/>
    <col min="14" max="14" width="10" style="45" customWidth="1"/>
    <col min="15" max="15" width="9.109375" style="45" customWidth="1"/>
    <col min="16" max="16" width="8.109375" style="45" customWidth="1"/>
    <col min="17" max="18" width="9.5546875" style="45" customWidth="1"/>
    <col min="19" max="19" width="8.109375" style="45" customWidth="1"/>
    <col min="20" max="20" width="10.5546875" style="45" customWidth="1"/>
    <col min="21" max="21" width="7.109375" style="45" customWidth="1"/>
    <col min="22" max="22" width="9.44140625" style="45" customWidth="1"/>
    <col min="23" max="23" width="8.33203125" style="45" customWidth="1"/>
    <col min="24" max="24" width="8.44140625" style="45" customWidth="1"/>
    <col min="25" max="25" width="8.33203125" style="45" customWidth="1"/>
    <col min="26" max="16384" width="9.109375" style="45"/>
  </cols>
  <sheetData>
    <row r="1" spans="1:32" s="21" customFormat="1" ht="64.2" customHeight="1">
      <c r="B1" s="267" t="s">
        <v>88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0"/>
      <c r="O1" s="20"/>
      <c r="P1" s="20"/>
      <c r="Q1" s="20"/>
      <c r="R1" s="20"/>
      <c r="S1" s="20"/>
      <c r="T1" s="20"/>
      <c r="U1" s="20"/>
      <c r="V1" s="20"/>
      <c r="W1" s="20"/>
      <c r="X1" s="263"/>
      <c r="Y1" s="263"/>
      <c r="Z1" s="124"/>
      <c r="AB1" s="153" t="s">
        <v>22</v>
      </c>
    </row>
    <row r="2" spans="1:32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39" t="s">
        <v>6</v>
      </c>
      <c r="N2" s="139"/>
      <c r="O2" s="22"/>
      <c r="P2" s="22"/>
      <c r="Q2" s="23"/>
      <c r="R2" s="23"/>
      <c r="S2" s="23"/>
      <c r="T2" s="23"/>
      <c r="U2" s="23"/>
      <c r="V2" s="23"/>
      <c r="X2" s="268"/>
      <c r="Y2" s="268"/>
      <c r="Z2" s="262" t="s">
        <v>6</v>
      </c>
      <c r="AA2" s="262"/>
    </row>
    <row r="3" spans="1:32" s="26" customFormat="1" ht="67.5" customHeight="1">
      <c r="A3" s="269"/>
      <c r="B3" s="259" t="s">
        <v>32</v>
      </c>
      <c r="C3" s="259"/>
      <c r="D3" s="259"/>
      <c r="E3" s="259" t="s">
        <v>33</v>
      </c>
      <c r="F3" s="259"/>
      <c r="G3" s="259"/>
      <c r="H3" s="259" t="s">
        <v>19</v>
      </c>
      <c r="I3" s="259"/>
      <c r="J3" s="259"/>
      <c r="K3" s="259" t="s">
        <v>11</v>
      </c>
      <c r="L3" s="259"/>
      <c r="M3" s="259"/>
      <c r="N3" s="259" t="s">
        <v>12</v>
      </c>
      <c r="O3" s="259"/>
      <c r="P3" s="259"/>
      <c r="Q3" s="264" t="s">
        <v>10</v>
      </c>
      <c r="R3" s="265"/>
      <c r="S3" s="266"/>
      <c r="T3" s="259" t="s">
        <v>27</v>
      </c>
      <c r="U3" s="259"/>
      <c r="V3" s="259"/>
      <c r="W3" s="259" t="s">
        <v>13</v>
      </c>
      <c r="X3" s="259"/>
      <c r="Y3" s="259"/>
      <c r="Z3" s="259" t="s">
        <v>16</v>
      </c>
      <c r="AA3" s="259"/>
      <c r="AB3" s="259"/>
    </row>
    <row r="4" spans="1:32" s="27" customFormat="1" ht="19.5" customHeight="1">
      <c r="A4" s="269"/>
      <c r="B4" s="260">
        <v>2022</v>
      </c>
      <c r="C4" s="260">
        <v>2023</v>
      </c>
      <c r="D4" s="261" t="s">
        <v>2</v>
      </c>
      <c r="E4" s="260">
        <v>2022</v>
      </c>
      <c r="F4" s="260">
        <v>2023</v>
      </c>
      <c r="G4" s="261" t="s">
        <v>2</v>
      </c>
      <c r="H4" s="260">
        <v>2022</v>
      </c>
      <c r="I4" s="260">
        <v>2023</v>
      </c>
      <c r="J4" s="261" t="s">
        <v>2</v>
      </c>
      <c r="K4" s="260">
        <v>2022</v>
      </c>
      <c r="L4" s="260">
        <v>2023</v>
      </c>
      <c r="M4" s="261" t="s">
        <v>2</v>
      </c>
      <c r="N4" s="260">
        <v>2022</v>
      </c>
      <c r="O4" s="260">
        <v>2023</v>
      </c>
      <c r="P4" s="261" t="s">
        <v>2</v>
      </c>
      <c r="Q4" s="260">
        <v>2022</v>
      </c>
      <c r="R4" s="260">
        <v>2023</v>
      </c>
      <c r="S4" s="261" t="s">
        <v>2</v>
      </c>
      <c r="T4" s="260">
        <v>2022</v>
      </c>
      <c r="U4" s="260">
        <v>2023</v>
      </c>
      <c r="V4" s="261" t="s">
        <v>2</v>
      </c>
      <c r="W4" s="260">
        <v>2022</v>
      </c>
      <c r="X4" s="260">
        <v>2023</v>
      </c>
      <c r="Y4" s="261" t="s">
        <v>2</v>
      </c>
      <c r="Z4" s="260">
        <v>2022</v>
      </c>
      <c r="AA4" s="260">
        <v>2023</v>
      </c>
      <c r="AB4" s="261" t="s">
        <v>2</v>
      </c>
    </row>
    <row r="5" spans="1:32" s="27" customFormat="1" ht="15.75" customHeight="1">
      <c r="A5" s="269"/>
      <c r="B5" s="260"/>
      <c r="C5" s="260"/>
      <c r="D5" s="261"/>
      <c r="E5" s="260"/>
      <c r="F5" s="260"/>
      <c r="G5" s="261"/>
      <c r="H5" s="260"/>
      <c r="I5" s="260"/>
      <c r="J5" s="261"/>
      <c r="K5" s="260"/>
      <c r="L5" s="260"/>
      <c r="M5" s="261"/>
      <c r="N5" s="260"/>
      <c r="O5" s="260"/>
      <c r="P5" s="261"/>
      <c r="Q5" s="260"/>
      <c r="R5" s="260"/>
      <c r="S5" s="261"/>
      <c r="T5" s="260"/>
      <c r="U5" s="260"/>
      <c r="V5" s="261"/>
      <c r="W5" s="260"/>
      <c r="X5" s="260"/>
      <c r="Y5" s="261"/>
      <c r="Z5" s="260"/>
      <c r="AA5" s="260"/>
      <c r="AB5" s="261"/>
    </row>
    <row r="6" spans="1:32" s="127" customFormat="1" ht="11.25" customHeight="1">
      <c r="A6" s="125" t="s">
        <v>4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26">
        <v>8</v>
      </c>
      <c r="J6" s="126">
        <v>9</v>
      </c>
      <c r="K6" s="126">
        <v>10</v>
      </c>
      <c r="L6" s="126">
        <v>11</v>
      </c>
      <c r="M6" s="126">
        <v>12</v>
      </c>
      <c r="N6" s="126">
        <v>13</v>
      </c>
      <c r="O6" s="126">
        <v>15</v>
      </c>
      <c r="P6" s="126">
        <v>14</v>
      </c>
      <c r="Q6" s="126">
        <v>16</v>
      </c>
      <c r="R6" s="126">
        <v>17</v>
      </c>
      <c r="S6" s="126">
        <v>18</v>
      </c>
      <c r="T6" s="126">
        <v>19</v>
      </c>
      <c r="U6" s="126">
        <v>20</v>
      </c>
      <c r="V6" s="126">
        <v>21</v>
      </c>
      <c r="W6" s="126">
        <v>22</v>
      </c>
      <c r="X6" s="126">
        <v>23</v>
      </c>
      <c r="Y6" s="126">
        <v>24</v>
      </c>
      <c r="Z6" s="126">
        <v>25</v>
      </c>
      <c r="AA6" s="126">
        <v>26</v>
      </c>
      <c r="AB6" s="126">
        <v>27</v>
      </c>
    </row>
    <row r="7" spans="1:32" s="35" customFormat="1" ht="18" customHeight="1">
      <c r="A7" s="31" t="s">
        <v>44</v>
      </c>
      <c r="B7" s="32">
        <f>SUM(B8:B17)</f>
        <v>3980</v>
      </c>
      <c r="C7" s="32">
        <f>SUM(C8:C17)</f>
        <v>2444</v>
      </c>
      <c r="D7" s="33">
        <f>C7/B7*100</f>
        <v>61.4070351758794</v>
      </c>
      <c r="E7" s="32">
        <f>SUM(E8:E17)</f>
        <v>3814</v>
      </c>
      <c r="F7" s="32">
        <f>SUM(F8:F17)</f>
        <v>2350</v>
      </c>
      <c r="G7" s="33">
        <f>F7/E7*100</f>
        <v>61.615102254850548</v>
      </c>
      <c r="H7" s="32">
        <f>SUM(H8:H17)</f>
        <v>296</v>
      </c>
      <c r="I7" s="32">
        <f>SUM(I8:I17)</f>
        <v>47</v>
      </c>
      <c r="J7" s="33">
        <f>I7/H7*100</f>
        <v>15.878378378378377</v>
      </c>
      <c r="K7" s="32">
        <f>SUM(K8:K17)</f>
        <v>33</v>
      </c>
      <c r="L7" s="32">
        <f>SUM(L8:L17)</f>
        <v>2</v>
      </c>
      <c r="M7" s="33">
        <f>L7/K7*100</f>
        <v>6.0606060606060606</v>
      </c>
      <c r="N7" s="32">
        <f>SUM(N8:N17)</f>
        <v>46</v>
      </c>
      <c r="O7" s="32">
        <f>SUM(O8:O17)</f>
        <v>0</v>
      </c>
      <c r="P7" s="33">
        <f>O7/N7*100</f>
        <v>0</v>
      </c>
      <c r="Q7" s="32">
        <f>SUM(Q8:Q17)</f>
        <v>3585</v>
      </c>
      <c r="R7" s="32">
        <f>SUM(R8:R17)</f>
        <v>1015</v>
      </c>
      <c r="S7" s="33">
        <f>R7/Q7*100</f>
        <v>28.312412831241286</v>
      </c>
      <c r="T7" s="32">
        <f>SUM(T8:T17)</f>
        <v>3049</v>
      </c>
      <c r="U7" s="32">
        <f>SUM(U8:U17)</f>
        <v>1758</v>
      </c>
      <c r="V7" s="33">
        <f>U7/T7*100</f>
        <v>57.658248606100358</v>
      </c>
      <c r="W7" s="32">
        <f>SUM(W8:W17)</f>
        <v>2941</v>
      </c>
      <c r="X7" s="32">
        <f>SUM(X8:X17)</f>
        <v>1718</v>
      </c>
      <c r="Y7" s="33">
        <f>X7/W7*100</f>
        <v>58.41550493029581</v>
      </c>
      <c r="Z7" s="32">
        <f>SUM(Z8:Z17)</f>
        <v>2493</v>
      </c>
      <c r="AA7" s="32">
        <f>SUM(AA8:AA17)</f>
        <v>471</v>
      </c>
      <c r="AB7" s="33">
        <f>AA7/Z7*100</f>
        <v>18.892900120336943</v>
      </c>
      <c r="AC7" s="34"/>
      <c r="AF7" s="41"/>
    </row>
    <row r="8" spans="1:32" s="41" customFormat="1" ht="18" customHeight="1">
      <c r="A8" s="141" t="s">
        <v>49</v>
      </c>
      <c r="B8" s="36">
        <v>1291</v>
      </c>
      <c r="C8" s="166">
        <v>1534</v>
      </c>
      <c r="D8" s="37">
        <f>C8/B8*100</f>
        <v>118.82261812548411</v>
      </c>
      <c r="E8" s="36">
        <v>1228</v>
      </c>
      <c r="F8" s="166">
        <v>1480</v>
      </c>
      <c r="G8" s="37">
        <f>F8/E8*100</f>
        <v>120.5211726384365</v>
      </c>
      <c r="H8" s="36">
        <v>111</v>
      </c>
      <c r="I8" s="167">
        <v>42</v>
      </c>
      <c r="J8" s="37">
        <f>I8/H8*100</f>
        <v>37.837837837837839</v>
      </c>
      <c r="K8" s="36">
        <v>14</v>
      </c>
      <c r="L8" s="168">
        <v>1</v>
      </c>
      <c r="M8" s="37">
        <f>L8/K8*100</f>
        <v>7.1428571428571423</v>
      </c>
      <c r="N8" s="36">
        <v>5</v>
      </c>
      <c r="O8" s="36">
        <v>0</v>
      </c>
      <c r="P8" s="37">
        <f>O8/N8*100</f>
        <v>0</v>
      </c>
      <c r="Q8" s="140">
        <v>1119</v>
      </c>
      <c r="R8" s="168">
        <v>642</v>
      </c>
      <c r="S8" s="37">
        <f>R8/Q8*100</f>
        <v>57.372654155495987</v>
      </c>
      <c r="T8" s="140">
        <v>917</v>
      </c>
      <c r="U8" s="168">
        <v>994</v>
      </c>
      <c r="V8" s="37">
        <f>U8/T8*100</f>
        <v>108.3969465648855</v>
      </c>
      <c r="W8" s="140">
        <v>871</v>
      </c>
      <c r="X8" s="168">
        <v>971</v>
      </c>
      <c r="Y8" s="37">
        <f>X8/W8*100</f>
        <v>111.48105625717565</v>
      </c>
      <c r="Z8" s="140">
        <v>690</v>
      </c>
      <c r="AA8" s="168">
        <v>386</v>
      </c>
      <c r="AB8" s="37">
        <f>AA8/Z8*100</f>
        <v>55.942028985507243</v>
      </c>
      <c r="AC8" s="34"/>
      <c r="AD8" s="40"/>
    </row>
    <row r="9" spans="1:32" s="42" customFormat="1" ht="18" customHeight="1">
      <c r="A9" s="141" t="s">
        <v>45</v>
      </c>
      <c r="B9" s="36">
        <v>723</v>
      </c>
      <c r="C9" s="166">
        <v>287</v>
      </c>
      <c r="D9" s="37">
        <f t="shared" ref="D9:D17" si="0">C9/B9*100</f>
        <v>39.695712309820195</v>
      </c>
      <c r="E9" s="36">
        <v>672</v>
      </c>
      <c r="F9" s="166">
        <v>259</v>
      </c>
      <c r="G9" s="37">
        <f t="shared" ref="G9:G17" si="1">F9/E9*100</f>
        <v>38.541666666666671</v>
      </c>
      <c r="H9" s="36">
        <v>41</v>
      </c>
      <c r="I9" s="167">
        <v>0</v>
      </c>
      <c r="J9" s="37">
        <f t="shared" ref="J9:J17" si="2">I9/H9*100</f>
        <v>0</v>
      </c>
      <c r="K9" s="36">
        <v>6</v>
      </c>
      <c r="L9" s="168">
        <v>0</v>
      </c>
      <c r="M9" s="37">
        <f t="shared" ref="M9:M17" si="3">L9/K9*100</f>
        <v>0</v>
      </c>
      <c r="N9" s="36">
        <v>5</v>
      </c>
      <c r="O9" s="36">
        <v>0</v>
      </c>
      <c r="P9" s="37">
        <f t="shared" ref="P9:P17" si="4">O9/N9*100</f>
        <v>0</v>
      </c>
      <c r="Q9" s="140">
        <v>641</v>
      </c>
      <c r="R9" s="168">
        <v>174</v>
      </c>
      <c r="S9" s="37">
        <f t="shared" ref="S9:S17" si="5">R9/Q9*100</f>
        <v>27.145085803432139</v>
      </c>
      <c r="T9" s="140">
        <v>582</v>
      </c>
      <c r="U9" s="168">
        <v>237</v>
      </c>
      <c r="V9" s="37">
        <f t="shared" ref="V9:V17" si="6">U9/T9*100</f>
        <v>40.72164948453608</v>
      </c>
      <c r="W9" s="140">
        <v>549</v>
      </c>
      <c r="X9" s="168">
        <v>226</v>
      </c>
      <c r="Y9" s="37">
        <f t="shared" ref="Y9:Y17" si="7">X9/W9*100</f>
        <v>41.165755919854277</v>
      </c>
      <c r="Z9" s="140">
        <v>491</v>
      </c>
      <c r="AA9" s="168">
        <v>11</v>
      </c>
      <c r="AB9" s="37">
        <f t="shared" ref="AB9:AB17" si="8">AA9/Z9*100</f>
        <v>2.2403258655804481</v>
      </c>
      <c r="AC9" s="34"/>
      <c r="AD9" s="40"/>
    </row>
    <row r="10" spans="1:32" s="41" customFormat="1" ht="18" customHeight="1">
      <c r="A10" s="141" t="s">
        <v>46</v>
      </c>
      <c r="B10" s="36">
        <v>94</v>
      </c>
      <c r="C10" s="169">
        <v>15</v>
      </c>
      <c r="D10" s="37">
        <f t="shared" si="0"/>
        <v>15.957446808510639</v>
      </c>
      <c r="E10" s="36">
        <v>92</v>
      </c>
      <c r="F10" s="169">
        <v>15</v>
      </c>
      <c r="G10" s="37">
        <f t="shared" si="1"/>
        <v>16.304347826086957</v>
      </c>
      <c r="H10" s="36">
        <v>4</v>
      </c>
      <c r="I10" s="170">
        <v>0</v>
      </c>
      <c r="J10" s="37">
        <f t="shared" si="2"/>
        <v>0</v>
      </c>
      <c r="K10" s="36">
        <v>0</v>
      </c>
      <c r="L10" s="171">
        <v>0</v>
      </c>
      <c r="M10" s="161" t="e">
        <f t="shared" si="3"/>
        <v>#DIV/0!</v>
      </c>
      <c r="N10" s="36">
        <v>4</v>
      </c>
      <c r="O10" s="36">
        <v>0</v>
      </c>
      <c r="P10" s="37">
        <f t="shared" si="4"/>
        <v>0</v>
      </c>
      <c r="Q10" s="140">
        <v>92</v>
      </c>
      <c r="R10" s="171">
        <v>0</v>
      </c>
      <c r="S10" s="37">
        <f t="shared" si="5"/>
        <v>0</v>
      </c>
      <c r="T10" s="140">
        <v>73</v>
      </c>
      <c r="U10" s="171">
        <v>13</v>
      </c>
      <c r="V10" s="37">
        <f t="shared" si="6"/>
        <v>17.80821917808219</v>
      </c>
      <c r="W10" s="140">
        <v>73</v>
      </c>
      <c r="X10" s="171">
        <v>13</v>
      </c>
      <c r="Y10" s="37">
        <f t="shared" si="7"/>
        <v>17.80821917808219</v>
      </c>
      <c r="Z10" s="140">
        <v>67</v>
      </c>
      <c r="AA10" s="171">
        <v>3</v>
      </c>
      <c r="AB10" s="37">
        <f t="shared" si="8"/>
        <v>4.4776119402985071</v>
      </c>
      <c r="AC10" s="34"/>
      <c r="AD10" s="40"/>
    </row>
    <row r="11" spans="1:32" s="41" customFormat="1" ht="18" customHeight="1">
      <c r="A11" s="141" t="s">
        <v>47</v>
      </c>
      <c r="B11" s="36">
        <v>507</v>
      </c>
      <c r="C11" s="169">
        <v>156</v>
      </c>
      <c r="D11" s="37">
        <f t="shared" si="0"/>
        <v>30.76923076923077</v>
      </c>
      <c r="E11" s="36">
        <v>495</v>
      </c>
      <c r="F11" s="169">
        <v>155</v>
      </c>
      <c r="G11" s="37">
        <f t="shared" si="1"/>
        <v>31.313131313131315</v>
      </c>
      <c r="H11" s="36">
        <v>43</v>
      </c>
      <c r="I11" s="170">
        <v>1</v>
      </c>
      <c r="J11" s="37">
        <f t="shared" si="2"/>
        <v>2.3255813953488373</v>
      </c>
      <c r="K11" s="36">
        <v>6</v>
      </c>
      <c r="L11" s="171">
        <v>0</v>
      </c>
      <c r="M11" s="37">
        <f t="shared" si="3"/>
        <v>0</v>
      </c>
      <c r="N11" s="36">
        <v>7</v>
      </c>
      <c r="O11" s="36">
        <v>0</v>
      </c>
      <c r="P11" s="37">
        <f t="shared" si="4"/>
        <v>0</v>
      </c>
      <c r="Q11" s="140">
        <v>471</v>
      </c>
      <c r="R11" s="171">
        <v>13</v>
      </c>
      <c r="S11" s="37">
        <f t="shared" si="5"/>
        <v>2.7600849256900215</v>
      </c>
      <c r="T11" s="140">
        <v>389</v>
      </c>
      <c r="U11" s="171">
        <v>137</v>
      </c>
      <c r="V11" s="37">
        <f t="shared" si="6"/>
        <v>35.218508997429304</v>
      </c>
      <c r="W11" s="140">
        <v>381</v>
      </c>
      <c r="X11" s="171">
        <v>137</v>
      </c>
      <c r="Y11" s="37">
        <f t="shared" si="7"/>
        <v>35.958005249343834</v>
      </c>
      <c r="Z11" s="140">
        <v>304</v>
      </c>
      <c r="AA11" s="171">
        <v>10</v>
      </c>
      <c r="AB11" s="37">
        <f t="shared" si="8"/>
        <v>3.2894736842105261</v>
      </c>
      <c r="AC11" s="34"/>
      <c r="AD11" s="40"/>
    </row>
    <row r="12" spans="1:32" s="41" customFormat="1" ht="18" customHeight="1">
      <c r="A12" s="141" t="s">
        <v>48</v>
      </c>
      <c r="B12" s="36">
        <v>54</v>
      </c>
      <c r="C12" s="169">
        <v>16</v>
      </c>
      <c r="D12" s="37">
        <f t="shared" si="0"/>
        <v>29.629629629629626</v>
      </c>
      <c r="E12" s="36">
        <v>53</v>
      </c>
      <c r="F12" s="169">
        <v>16</v>
      </c>
      <c r="G12" s="37">
        <f t="shared" si="1"/>
        <v>30.188679245283019</v>
      </c>
      <c r="H12" s="36">
        <v>3</v>
      </c>
      <c r="I12" s="170">
        <v>0</v>
      </c>
      <c r="J12" s="37">
        <f t="shared" si="2"/>
        <v>0</v>
      </c>
      <c r="K12" s="36">
        <v>0</v>
      </c>
      <c r="L12" s="171">
        <v>0</v>
      </c>
      <c r="M12" s="161" t="e">
        <f t="shared" si="3"/>
        <v>#DIV/0!</v>
      </c>
      <c r="N12" s="36">
        <v>2</v>
      </c>
      <c r="O12" s="36">
        <v>0</v>
      </c>
      <c r="P12" s="37">
        <f t="shared" si="4"/>
        <v>0</v>
      </c>
      <c r="Q12" s="140">
        <v>47</v>
      </c>
      <c r="R12" s="171">
        <v>14</v>
      </c>
      <c r="S12" s="37">
        <f t="shared" si="5"/>
        <v>29.787234042553191</v>
      </c>
      <c r="T12" s="140">
        <v>44</v>
      </c>
      <c r="U12" s="171">
        <v>13</v>
      </c>
      <c r="V12" s="37">
        <f t="shared" si="6"/>
        <v>29.545454545454547</v>
      </c>
      <c r="W12" s="140">
        <v>44</v>
      </c>
      <c r="X12" s="171">
        <v>13</v>
      </c>
      <c r="Y12" s="37">
        <f t="shared" si="7"/>
        <v>29.545454545454547</v>
      </c>
      <c r="Z12" s="140">
        <v>41</v>
      </c>
      <c r="AA12" s="171">
        <v>5</v>
      </c>
      <c r="AB12" s="37">
        <f t="shared" si="8"/>
        <v>12.195121951219512</v>
      </c>
      <c r="AC12" s="34"/>
      <c r="AD12" s="40"/>
    </row>
    <row r="13" spans="1:32" s="41" customFormat="1" ht="18" customHeight="1">
      <c r="A13" s="141" t="s">
        <v>50</v>
      </c>
      <c r="B13" s="36">
        <v>846</v>
      </c>
      <c r="C13" s="169">
        <v>286</v>
      </c>
      <c r="D13" s="37">
        <f t="shared" si="0"/>
        <v>33.806146572104019</v>
      </c>
      <c r="E13" s="36">
        <v>813</v>
      </c>
      <c r="F13" s="169">
        <v>276</v>
      </c>
      <c r="G13" s="37">
        <f t="shared" si="1"/>
        <v>33.948339483394832</v>
      </c>
      <c r="H13" s="36">
        <v>56</v>
      </c>
      <c r="I13" s="170">
        <v>4</v>
      </c>
      <c r="J13" s="37">
        <f t="shared" si="2"/>
        <v>7.1428571428571423</v>
      </c>
      <c r="K13" s="36">
        <v>4</v>
      </c>
      <c r="L13" s="171">
        <v>1</v>
      </c>
      <c r="M13" s="37">
        <f t="shared" si="3"/>
        <v>25</v>
      </c>
      <c r="N13" s="36">
        <v>16</v>
      </c>
      <c r="O13" s="36">
        <v>0</v>
      </c>
      <c r="P13" s="37">
        <f t="shared" si="4"/>
        <v>0</v>
      </c>
      <c r="Q13" s="140">
        <v>761</v>
      </c>
      <c r="R13" s="171">
        <v>172</v>
      </c>
      <c r="S13" s="37">
        <f t="shared" si="5"/>
        <v>22.601839684625492</v>
      </c>
      <c r="T13" s="140">
        <v>663</v>
      </c>
      <c r="U13" s="171">
        <v>230</v>
      </c>
      <c r="V13" s="37">
        <f t="shared" si="6"/>
        <v>34.690799396681747</v>
      </c>
      <c r="W13" s="140">
        <v>642</v>
      </c>
      <c r="X13" s="171">
        <v>225</v>
      </c>
      <c r="Y13" s="37">
        <f t="shared" si="7"/>
        <v>35.046728971962615</v>
      </c>
      <c r="Z13" s="140">
        <v>550</v>
      </c>
      <c r="AA13" s="171">
        <v>40</v>
      </c>
      <c r="AB13" s="37">
        <f t="shared" si="8"/>
        <v>7.2727272727272725</v>
      </c>
      <c r="AC13" s="34"/>
      <c r="AD13" s="40"/>
    </row>
    <row r="14" spans="1:32" s="41" customFormat="1" ht="18" customHeight="1">
      <c r="A14" s="141" t="s">
        <v>51</v>
      </c>
      <c r="B14" s="36">
        <v>43</v>
      </c>
      <c r="C14" s="169">
        <v>25</v>
      </c>
      <c r="D14" s="37">
        <f t="shared" si="0"/>
        <v>58.139534883720934</v>
      </c>
      <c r="E14" s="36">
        <v>43</v>
      </c>
      <c r="F14" s="169">
        <v>24</v>
      </c>
      <c r="G14" s="37">
        <f t="shared" si="1"/>
        <v>55.813953488372093</v>
      </c>
      <c r="H14" s="36">
        <v>3</v>
      </c>
      <c r="I14" s="170">
        <v>0</v>
      </c>
      <c r="J14" s="37">
        <f t="shared" si="2"/>
        <v>0</v>
      </c>
      <c r="K14" s="36">
        <v>0</v>
      </c>
      <c r="L14" s="171">
        <v>0</v>
      </c>
      <c r="M14" s="161" t="e">
        <f t="shared" si="3"/>
        <v>#DIV/0!</v>
      </c>
      <c r="N14" s="36">
        <v>0</v>
      </c>
      <c r="O14" s="36">
        <v>0</v>
      </c>
      <c r="P14" s="161" t="e">
        <f t="shared" si="4"/>
        <v>#DIV/0!</v>
      </c>
      <c r="Q14" s="140">
        <v>42</v>
      </c>
      <c r="R14" s="171">
        <v>0</v>
      </c>
      <c r="S14" s="37">
        <f t="shared" si="5"/>
        <v>0</v>
      </c>
      <c r="T14" s="140">
        <v>38</v>
      </c>
      <c r="U14" s="171">
        <v>19</v>
      </c>
      <c r="V14" s="37">
        <f t="shared" si="6"/>
        <v>50</v>
      </c>
      <c r="W14" s="140">
        <v>38</v>
      </c>
      <c r="X14" s="171">
        <v>18</v>
      </c>
      <c r="Y14" s="37">
        <f t="shared" si="7"/>
        <v>47.368421052631575</v>
      </c>
      <c r="Z14" s="140">
        <v>33</v>
      </c>
      <c r="AA14" s="171">
        <v>4</v>
      </c>
      <c r="AB14" s="37">
        <f t="shared" si="8"/>
        <v>12.121212121212121</v>
      </c>
      <c r="AC14" s="34"/>
      <c r="AD14" s="40"/>
    </row>
    <row r="15" spans="1:32" s="41" customFormat="1" ht="18" customHeight="1">
      <c r="A15" s="141" t="s">
        <v>52</v>
      </c>
      <c r="B15" s="36">
        <v>61</v>
      </c>
      <c r="C15" s="169">
        <v>19</v>
      </c>
      <c r="D15" s="37">
        <f t="shared" si="0"/>
        <v>31.147540983606557</v>
      </c>
      <c r="E15" s="36">
        <v>61</v>
      </c>
      <c r="F15" s="169">
        <v>19</v>
      </c>
      <c r="G15" s="37">
        <f t="shared" si="1"/>
        <v>31.147540983606557</v>
      </c>
      <c r="H15" s="36">
        <v>3</v>
      </c>
      <c r="I15" s="170">
        <v>0</v>
      </c>
      <c r="J15" s="37">
        <f t="shared" si="2"/>
        <v>0</v>
      </c>
      <c r="K15" s="36">
        <v>0</v>
      </c>
      <c r="L15" s="171">
        <v>0</v>
      </c>
      <c r="M15" s="161" t="e">
        <f t="shared" si="3"/>
        <v>#DIV/0!</v>
      </c>
      <c r="N15" s="36">
        <v>3</v>
      </c>
      <c r="O15" s="36">
        <v>0</v>
      </c>
      <c r="P15" s="37">
        <f t="shared" si="4"/>
        <v>0</v>
      </c>
      <c r="Q15" s="140">
        <v>59</v>
      </c>
      <c r="R15" s="171">
        <v>0</v>
      </c>
      <c r="S15" s="37">
        <f t="shared" si="5"/>
        <v>0</v>
      </c>
      <c r="T15" s="140">
        <v>54</v>
      </c>
      <c r="U15" s="171">
        <v>17</v>
      </c>
      <c r="V15" s="37">
        <f t="shared" si="6"/>
        <v>31.481481481481481</v>
      </c>
      <c r="W15" s="140">
        <v>54</v>
      </c>
      <c r="X15" s="171">
        <v>17</v>
      </c>
      <c r="Y15" s="37">
        <f t="shared" si="7"/>
        <v>31.481481481481481</v>
      </c>
      <c r="Z15" s="140">
        <v>53</v>
      </c>
      <c r="AA15" s="171">
        <v>6</v>
      </c>
      <c r="AB15" s="37">
        <f t="shared" si="8"/>
        <v>11.320754716981133</v>
      </c>
      <c r="AC15" s="34"/>
      <c r="AD15" s="40"/>
    </row>
    <row r="16" spans="1:32" s="41" customFormat="1" ht="18" customHeight="1">
      <c r="A16" s="141" t="s">
        <v>53</v>
      </c>
      <c r="B16" s="36">
        <v>36</v>
      </c>
      <c r="C16" s="169">
        <v>11</v>
      </c>
      <c r="D16" s="37">
        <f t="shared" si="0"/>
        <v>30.555555555555557</v>
      </c>
      <c r="E16" s="36">
        <v>35</v>
      </c>
      <c r="F16" s="169">
        <v>11</v>
      </c>
      <c r="G16" s="37">
        <f t="shared" si="1"/>
        <v>31.428571428571427</v>
      </c>
      <c r="H16" s="36">
        <v>1</v>
      </c>
      <c r="I16" s="170">
        <v>0</v>
      </c>
      <c r="J16" s="37">
        <f t="shared" si="2"/>
        <v>0</v>
      </c>
      <c r="K16" s="36">
        <v>0</v>
      </c>
      <c r="L16" s="171">
        <v>0</v>
      </c>
      <c r="M16" s="161" t="e">
        <f t="shared" si="3"/>
        <v>#DIV/0!</v>
      </c>
      <c r="N16" s="36">
        <v>1</v>
      </c>
      <c r="O16" s="36">
        <v>0</v>
      </c>
      <c r="P16" s="37">
        <f t="shared" si="4"/>
        <v>0</v>
      </c>
      <c r="Q16" s="140">
        <v>35</v>
      </c>
      <c r="R16" s="171">
        <v>0</v>
      </c>
      <c r="S16" s="37">
        <f t="shared" si="5"/>
        <v>0</v>
      </c>
      <c r="T16" s="140">
        <v>27</v>
      </c>
      <c r="U16" s="171">
        <v>9</v>
      </c>
      <c r="V16" s="37">
        <f t="shared" si="6"/>
        <v>33.333333333333329</v>
      </c>
      <c r="W16" s="140">
        <v>27</v>
      </c>
      <c r="X16" s="171">
        <v>9</v>
      </c>
      <c r="Y16" s="37">
        <f t="shared" si="7"/>
        <v>33.333333333333329</v>
      </c>
      <c r="Z16" s="140">
        <v>26</v>
      </c>
      <c r="AA16" s="171">
        <v>0</v>
      </c>
      <c r="AB16" s="37">
        <f t="shared" si="8"/>
        <v>0</v>
      </c>
      <c r="AC16" s="34"/>
      <c r="AD16" s="40"/>
    </row>
    <row r="17" spans="1:30" s="41" customFormat="1" ht="18" customHeight="1">
      <c r="A17" s="141" t="s">
        <v>54</v>
      </c>
      <c r="B17" s="36">
        <v>325</v>
      </c>
      <c r="C17" s="169">
        <v>95</v>
      </c>
      <c r="D17" s="37">
        <f t="shared" si="0"/>
        <v>29.230769230769234</v>
      </c>
      <c r="E17" s="36">
        <v>322</v>
      </c>
      <c r="F17" s="169">
        <v>95</v>
      </c>
      <c r="G17" s="37">
        <f t="shared" si="1"/>
        <v>29.503105590062113</v>
      </c>
      <c r="H17" s="36">
        <v>31</v>
      </c>
      <c r="I17" s="170">
        <v>0</v>
      </c>
      <c r="J17" s="37">
        <f t="shared" si="2"/>
        <v>0</v>
      </c>
      <c r="K17" s="36">
        <v>3</v>
      </c>
      <c r="L17" s="171">
        <v>0</v>
      </c>
      <c r="M17" s="37">
        <f t="shared" si="3"/>
        <v>0</v>
      </c>
      <c r="N17" s="36">
        <v>3</v>
      </c>
      <c r="O17" s="36">
        <v>0</v>
      </c>
      <c r="P17" s="37">
        <f t="shared" si="4"/>
        <v>0</v>
      </c>
      <c r="Q17" s="140">
        <v>318</v>
      </c>
      <c r="R17" s="171">
        <v>0</v>
      </c>
      <c r="S17" s="37">
        <f t="shared" si="5"/>
        <v>0</v>
      </c>
      <c r="T17" s="140">
        <v>262</v>
      </c>
      <c r="U17" s="171">
        <v>89</v>
      </c>
      <c r="V17" s="37">
        <f t="shared" si="6"/>
        <v>33.969465648854964</v>
      </c>
      <c r="W17" s="140">
        <v>262</v>
      </c>
      <c r="X17" s="171">
        <v>89</v>
      </c>
      <c r="Y17" s="37">
        <f t="shared" si="7"/>
        <v>33.969465648854964</v>
      </c>
      <c r="Z17" s="140">
        <v>238</v>
      </c>
      <c r="AA17" s="171">
        <v>6</v>
      </c>
      <c r="AB17" s="37">
        <f t="shared" si="8"/>
        <v>2.5210084033613445</v>
      </c>
      <c r="AC17" s="34"/>
      <c r="AD17" s="40"/>
    </row>
    <row r="18" spans="1:30" ht="18" customHeight="1">
      <c r="A18" s="43"/>
      <c r="B18" s="43"/>
      <c r="C18" s="43"/>
      <c r="D18" s="43"/>
      <c r="E18" s="44"/>
      <c r="F18" s="43"/>
      <c r="G18" s="43"/>
      <c r="H18" s="43"/>
      <c r="I18" s="43"/>
      <c r="J18" s="43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30" ht="18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30" ht="18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30" ht="18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30" ht="18" customHeight="1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30" ht="18" customHeight="1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30" ht="18" customHeight="1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30" ht="18" customHeight="1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30" ht="18" customHeight="1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 ht="18" customHeight="1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view="pageBreakPreview" zoomScale="80" zoomScaleNormal="70" zoomScaleSheetLayoutView="80" workbookViewId="0">
      <selection activeCell="B13" sqref="B13:C14"/>
    </sheetView>
  </sheetViews>
  <sheetFormatPr defaultColWidth="8" defaultRowHeight="13.2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4.75" customHeight="1">
      <c r="A1" s="256" t="s">
        <v>57</v>
      </c>
      <c r="B1" s="256"/>
      <c r="C1" s="256"/>
      <c r="D1" s="256"/>
      <c r="E1" s="256"/>
    </row>
    <row r="2" spans="1:16" s="4" customFormat="1" ht="23.25" customHeight="1">
      <c r="A2" s="251" t="s">
        <v>0</v>
      </c>
      <c r="B2" s="257" t="s">
        <v>80</v>
      </c>
      <c r="C2" s="257" t="s">
        <v>81</v>
      </c>
      <c r="D2" s="254" t="s">
        <v>1</v>
      </c>
      <c r="E2" s="255"/>
    </row>
    <row r="3" spans="1:16" s="4" customFormat="1" ht="42" customHeight="1">
      <c r="A3" s="252"/>
      <c r="B3" s="258"/>
      <c r="C3" s="258"/>
      <c r="D3" s="5" t="s">
        <v>2</v>
      </c>
      <c r="E3" s="6" t="s">
        <v>42</v>
      </c>
    </row>
    <row r="4" spans="1:16" s="9" customFormat="1" ht="15.75" customHeight="1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6" s="9" customFormat="1" ht="31.5" customHeight="1">
      <c r="A5" s="10" t="s">
        <v>37</v>
      </c>
      <c r="B5" s="158">
        <f>'4'!B7</f>
        <v>1118</v>
      </c>
      <c r="C5" s="158">
        <f>'4'!C7</f>
        <v>659</v>
      </c>
      <c r="D5" s="11">
        <f>C5/B5*100</f>
        <v>58.944543828264763</v>
      </c>
      <c r="E5" s="159">
        <f>C5-B5</f>
        <v>-459</v>
      </c>
      <c r="K5" s="12"/>
    </row>
    <row r="6" spans="1:16" s="4" customFormat="1" ht="31.5" customHeight="1">
      <c r="A6" s="10" t="s">
        <v>38</v>
      </c>
      <c r="B6" s="158">
        <f>'4'!E7</f>
        <v>1078</v>
      </c>
      <c r="C6" s="158">
        <f>'4'!F7</f>
        <v>641</v>
      </c>
      <c r="D6" s="11">
        <f t="shared" ref="D6:D10" si="0">C6/B6*100</f>
        <v>59.461966604823743</v>
      </c>
      <c r="E6" s="159">
        <f t="shared" ref="E6:E10" si="1">C6-B6</f>
        <v>-437</v>
      </c>
      <c r="K6" s="12"/>
      <c r="P6" s="184"/>
    </row>
    <row r="7" spans="1:16" s="4" customFormat="1" ht="54.75" customHeight="1">
      <c r="A7" s="13" t="s">
        <v>39</v>
      </c>
      <c r="B7" s="158">
        <f>'4'!H7</f>
        <v>78</v>
      </c>
      <c r="C7" s="158">
        <f>'4'!I7</f>
        <v>8</v>
      </c>
      <c r="D7" s="11">
        <f t="shared" si="0"/>
        <v>10.256410256410255</v>
      </c>
      <c r="E7" s="159">
        <f t="shared" si="1"/>
        <v>-70</v>
      </c>
      <c r="K7" s="12"/>
      <c r="M7" s="184"/>
    </row>
    <row r="8" spans="1:16" s="4" customFormat="1" ht="35.25" customHeight="1">
      <c r="A8" s="14" t="s">
        <v>40</v>
      </c>
      <c r="B8" s="158">
        <f>'4'!K7</f>
        <v>4</v>
      </c>
      <c r="C8" s="158">
        <f>'4'!L7</f>
        <v>2</v>
      </c>
      <c r="D8" s="11">
        <f t="shared" si="0"/>
        <v>50</v>
      </c>
      <c r="E8" s="159">
        <f t="shared" si="1"/>
        <v>-2</v>
      </c>
      <c r="K8" s="12"/>
      <c r="P8" s="184"/>
    </row>
    <row r="9" spans="1:16" s="4" customFormat="1" ht="45.75" customHeight="1">
      <c r="A9" s="14" t="s">
        <v>31</v>
      </c>
      <c r="B9" s="158">
        <f>'4'!N7</f>
        <v>10</v>
      </c>
      <c r="C9" s="158">
        <f>'4'!O7</f>
        <v>0</v>
      </c>
      <c r="D9" s="11">
        <f t="shared" si="0"/>
        <v>0</v>
      </c>
      <c r="E9" s="159">
        <f t="shared" si="1"/>
        <v>-10</v>
      </c>
      <c r="K9" s="12"/>
    </row>
    <row r="10" spans="1:16" s="4" customFormat="1" ht="55.5" customHeight="1">
      <c r="A10" s="14" t="s">
        <v>41</v>
      </c>
      <c r="B10" s="158">
        <f>'4'!Q7</f>
        <v>1032</v>
      </c>
      <c r="C10" s="158">
        <f>'4'!R7</f>
        <v>321</v>
      </c>
      <c r="D10" s="11">
        <f t="shared" si="0"/>
        <v>31.104651162790699</v>
      </c>
      <c r="E10" s="159">
        <f t="shared" si="1"/>
        <v>-711</v>
      </c>
      <c r="K10" s="12"/>
    </row>
    <row r="11" spans="1:16" s="4" customFormat="1" ht="12.75" customHeight="1">
      <c r="A11" s="247" t="s">
        <v>5</v>
      </c>
      <c r="B11" s="248"/>
      <c r="C11" s="248"/>
      <c r="D11" s="248"/>
      <c r="E11" s="248"/>
      <c r="K11" s="12"/>
    </row>
    <row r="12" spans="1:16" s="4" customFormat="1" ht="15" customHeight="1">
      <c r="A12" s="249"/>
      <c r="B12" s="250"/>
      <c r="C12" s="250"/>
      <c r="D12" s="250"/>
      <c r="E12" s="250"/>
      <c r="K12" s="12"/>
    </row>
    <row r="13" spans="1:16" s="4" customFormat="1" ht="20.25" customHeight="1">
      <c r="A13" s="251" t="s">
        <v>0</v>
      </c>
      <c r="B13" s="253" t="s">
        <v>82</v>
      </c>
      <c r="C13" s="253" t="s">
        <v>83</v>
      </c>
      <c r="D13" s="254" t="s">
        <v>1</v>
      </c>
      <c r="E13" s="255"/>
      <c r="K13" s="12"/>
    </row>
    <row r="14" spans="1:16" ht="35.25" customHeight="1">
      <c r="A14" s="252"/>
      <c r="B14" s="253"/>
      <c r="C14" s="253"/>
      <c r="D14" s="5" t="s">
        <v>2</v>
      </c>
      <c r="E14" s="6" t="s">
        <v>58</v>
      </c>
      <c r="K14" s="12"/>
    </row>
    <row r="15" spans="1:16" ht="24" customHeight="1">
      <c r="A15" s="10" t="s">
        <v>37</v>
      </c>
      <c r="B15" s="162">
        <f>'4'!T7</f>
        <v>855</v>
      </c>
      <c r="C15" s="162">
        <f>'4'!U7</f>
        <v>440</v>
      </c>
      <c r="D15" s="11">
        <f t="shared" ref="D15:D17" si="2">C15/B15*100</f>
        <v>51.461988304093566</v>
      </c>
      <c r="E15" s="159">
        <f t="shared" ref="E15:E17" si="3">C15-B15</f>
        <v>-415</v>
      </c>
      <c r="K15" s="12"/>
    </row>
    <row r="16" spans="1:16" ht="25.5" customHeight="1">
      <c r="A16" s="1" t="s">
        <v>38</v>
      </c>
      <c r="B16" s="162">
        <f>'4'!W7</f>
        <v>826</v>
      </c>
      <c r="C16" s="162">
        <f>'4'!X7</f>
        <v>431</v>
      </c>
      <c r="D16" s="11">
        <f t="shared" si="2"/>
        <v>52.179176755447941</v>
      </c>
      <c r="E16" s="159">
        <f t="shared" si="3"/>
        <v>-395</v>
      </c>
      <c r="K16" s="12"/>
    </row>
    <row r="17" spans="1:28" ht="33.75" customHeight="1">
      <c r="A17" s="1" t="s">
        <v>43</v>
      </c>
      <c r="B17" s="162">
        <f>'4'!Z7</f>
        <v>683</v>
      </c>
      <c r="C17" s="162">
        <f>'4'!AA7</f>
        <v>96</v>
      </c>
      <c r="D17" s="178">
        <f t="shared" si="2"/>
        <v>14.055636896046853</v>
      </c>
      <c r="E17" s="159">
        <f t="shared" si="3"/>
        <v>-587</v>
      </c>
      <c r="G17" s="180"/>
      <c r="K17" s="12"/>
      <c r="S17" s="180"/>
      <c r="V17" s="180"/>
      <c r="Y17" s="180"/>
    </row>
    <row r="20" spans="1:28">
      <c r="P20" s="180"/>
    </row>
    <row r="21" spans="1:28">
      <c r="D21" s="180"/>
      <c r="G21" s="180"/>
      <c r="S21" s="180"/>
      <c r="V21" s="180"/>
      <c r="Y21" s="180"/>
      <c r="AB21" s="180"/>
    </row>
    <row r="25" spans="1:28">
      <c r="D25" s="180"/>
      <c r="G25" s="180"/>
      <c r="S25" s="180"/>
      <c r="V25" s="180"/>
      <c r="Y25" s="180"/>
      <c r="AB25" s="180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view="pageBreakPreview" zoomScale="90" zoomScaleNormal="90" zoomScaleSheetLayoutView="90" workbookViewId="0">
      <selection activeCell="L9" sqref="L9"/>
    </sheetView>
  </sheetViews>
  <sheetFormatPr defaultColWidth="9.109375" defaultRowHeight="13.8"/>
  <cols>
    <col min="1" max="1" width="18.33203125" style="45" customWidth="1"/>
    <col min="2" max="2" width="9.88671875" style="45" customWidth="1"/>
    <col min="3" max="3" width="9.5546875" style="45" customWidth="1"/>
    <col min="4" max="4" width="8.6640625" style="45" customWidth="1"/>
    <col min="5" max="5" width="9.5546875" style="45" customWidth="1"/>
    <col min="6" max="13" width="8.6640625" style="45" customWidth="1"/>
    <col min="14" max="15" width="9.44140625" style="45" customWidth="1"/>
    <col min="16" max="16" width="8.5546875" style="45" customWidth="1"/>
    <col min="17" max="18" width="9.44140625" style="45" customWidth="1"/>
    <col min="19" max="19" width="8.5546875" style="45" customWidth="1"/>
    <col min="20" max="20" width="8.109375" style="45" customWidth="1"/>
    <col min="21" max="21" width="7.109375" style="45" customWidth="1"/>
    <col min="22" max="22" width="9.44140625" style="45" customWidth="1"/>
    <col min="23" max="23" width="8.6640625" style="45" customWidth="1"/>
    <col min="24" max="24" width="8.88671875" style="45" customWidth="1"/>
    <col min="25" max="25" width="8.5546875" style="45" customWidth="1"/>
    <col min="26" max="16384" width="9.109375" style="45"/>
  </cols>
  <sheetData>
    <row r="1" spans="1:30" s="21" customFormat="1" ht="43.5" customHeight="1">
      <c r="A1" s="20"/>
      <c r="B1" s="270" t="s">
        <v>89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53" t="s">
        <v>22</v>
      </c>
    </row>
    <row r="2" spans="1:30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6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154" t="s">
        <v>6</v>
      </c>
    </row>
    <row r="3" spans="1:30" s="26" customFormat="1" ht="74.25" customHeight="1">
      <c r="A3" s="271"/>
      <c r="B3" s="259" t="s">
        <v>26</v>
      </c>
      <c r="C3" s="259"/>
      <c r="D3" s="259"/>
      <c r="E3" s="259" t="s">
        <v>8</v>
      </c>
      <c r="F3" s="259"/>
      <c r="G3" s="259"/>
      <c r="H3" s="259" t="s">
        <v>19</v>
      </c>
      <c r="I3" s="259"/>
      <c r="J3" s="259"/>
      <c r="K3" s="259" t="s">
        <v>11</v>
      </c>
      <c r="L3" s="259"/>
      <c r="M3" s="259"/>
      <c r="N3" s="259" t="s">
        <v>12</v>
      </c>
      <c r="O3" s="259"/>
      <c r="P3" s="259"/>
      <c r="Q3" s="264" t="s">
        <v>10</v>
      </c>
      <c r="R3" s="265"/>
      <c r="S3" s="266"/>
      <c r="T3" s="264" t="s">
        <v>27</v>
      </c>
      <c r="U3" s="265"/>
      <c r="V3" s="266"/>
      <c r="W3" s="259" t="s">
        <v>13</v>
      </c>
      <c r="X3" s="259"/>
      <c r="Y3" s="259"/>
      <c r="Z3" s="259" t="s">
        <v>18</v>
      </c>
      <c r="AA3" s="259"/>
      <c r="AB3" s="259"/>
    </row>
    <row r="4" spans="1:30" s="27" customFormat="1" ht="26.25" customHeight="1">
      <c r="A4" s="272"/>
      <c r="B4" s="260">
        <v>2022</v>
      </c>
      <c r="C4" s="260">
        <v>2023</v>
      </c>
      <c r="D4" s="261" t="s">
        <v>2</v>
      </c>
      <c r="E4" s="260">
        <v>2022</v>
      </c>
      <c r="F4" s="260">
        <v>2023</v>
      </c>
      <c r="G4" s="261" t="s">
        <v>2</v>
      </c>
      <c r="H4" s="260">
        <v>2022</v>
      </c>
      <c r="I4" s="260">
        <v>2023</v>
      </c>
      <c r="J4" s="261" t="s">
        <v>2</v>
      </c>
      <c r="K4" s="260">
        <v>2022</v>
      </c>
      <c r="L4" s="260">
        <v>2023</v>
      </c>
      <c r="M4" s="261" t="s">
        <v>2</v>
      </c>
      <c r="N4" s="260">
        <v>2022</v>
      </c>
      <c r="O4" s="260">
        <v>2023</v>
      </c>
      <c r="P4" s="261" t="s">
        <v>2</v>
      </c>
      <c r="Q4" s="260">
        <v>2022</v>
      </c>
      <c r="R4" s="260">
        <v>2023</v>
      </c>
      <c r="S4" s="261" t="s">
        <v>2</v>
      </c>
      <c r="T4" s="260">
        <v>2022</v>
      </c>
      <c r="U4" s="260">
        <v>2023</v>
      </c>
      <c r="V4" s="261" t="s">
        <v>2</v>
      </c>
      <c r="W4" s="260">
        <v>2022</v>
      </c>
      <c r="X4" s="260">
        <v>2023</v>
      </c>
      <c r="Y4" s="261" t="s">
        <v>2</v>
      </c>
      <c r="Z4" s="260">
        <v>2022</v>
      </c>
      <c r="AA4" s="260">
        <v>2023</v>
      </c>
      <c r="AB4" s="261" t="s">
        <v>2</v>
      </c>
    </row>
    <row r="5" spans="1:30" s="27" customFormat="1" ht="15.75" customHeight="1">
      <c r="A5" s="273"/>
      <c r="B5" s="260"/>
      <c r="C5" s="260"/>
      <c r="D5" s="261"/>
      <c r="E5" s="260"/>
      <c r="F5" s="260"/>
      <c r="G5" s="261"/>
      <c r="H5" s="260"/>
      <c r="I5" s="260"/>
      <c r="J5" s="261"/>
      <c r="K5" s="260"/>
      <c r="L5" s="260"/>
      <c r="M5" s="261"/>
      <c r="N5" s="260"/>
      <c r="O5" s="260"/>
      <c r="P5" s="261"/>
      <c r="Q5" s="260"/>
      <c r="R5" s="260"/>
      <c r="S5" s="261"/>
      <c r="T5" s="260"/>
      <c r="U5" s="260"/>
      <c r="V5" s="261"/>
      <c r="W5" s="260"/>
      <c r="X5" s="260"/>
      <c r="Y5" s="261"/>
      <c r="Z5" s="260"/>
      <c r="AA5" s="260"/>
      <c r="AB5" s="261"/>
    </row>
    <row r="6" spans="1:30" s="30" customFormat="1" ht="11.25" customHeight="1">
      <c r="A6" s="28" t="s">
        <v>4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13</v>
      </c>
      <c r="L6" s="29">
        <v>14</v>
      </c>
      <c r="M6" s="29">
        <v>15</v>
      </c>
      <c r="N6" s="29">
        <v>16</v>
      </c>
      <c r="O6" s="29">
        <v>17</v>
      </c>
      <c r="P6" s="29">
        <v>18</v>
      </c>
      <c r="Q6" s="29">
        <v>19</v>
      </c>
      <c r="R6" s="29">
        <v>20</v>
      </c>
      <c r="S6" s="29">
        <v>21</v>
      </c>
      <c r="T6" s="29">
        <v>22</v>
      </c>
      <c r="U6" s="29">
        <v>23</v>
      </c>
      <c r="V6" s="29">
        <v>24</v>
      </c>
      <c r="W6" s="29">
        <v>25</v>
      </c>
      <c r="X6" s="29">
        <v>26</v>
      </c>
      <c r="Y6" s="29">
        <v>27</v>
      </c>
      <c r="Z6" s="29">
        <v>25</v>
      </c>
      <c r="AA6" s="29">
        <v>26</v>
      </c>
      <c r="AB6" s="29">
        <v>27</v>
      </c>
    </row>
    <row r="7" spans="1:30" s="35" customFormat="1" ht="16.5" customHeight="1">
      <c r="A7" s="31" t="s">
        <v>44</v>
      </c>
      <c r="B7" s="32">
        <f>SUM(B8:B17)</f>
        <v>1118</v>
      </c>
      <c r="C7" s="32">
        <f>SUM(C8:C17)</f>
        <v>659</v>
      </c>
      <c r="D7" s="33">
        <f>C7/B7*100</f>
        <v>58.944543828264763</v>
      </c>
      <c r="E7" s="32">
        <f>SUM(E8:E17)</f>
        <v>1078</v>
      </c>
      <c r="F7" s="32">
        <f>SUM(F8:F17)</f>
        <v>641</v>
      </c>
      <c r="G7" s="33">
        <f>F7/E7*100</f>
        <v>59.461966604823743</v>
      </c>
      <c r="H7" s="32">
        <f>SUM(H8:H17)</f>
        <v>78</v>
      </c>
      <c r="I7" s="32">
        <f>SUM(I8:I17)</f>
        <v>8</v>
      </c>
      <c r="J7" s="33">
        <f>I7/H7*100</f>
        <v>10.256410256410255</v>
      </c>
      <c r="K7" s="32">
        <f>SUM(K8:K17)</f>
        <v>4</v>
      </c>
      <c r="L7" s="32">
        <f>SUM(L8:L17)</f>
        <v>2</v>
      </c>
      <c r="M7" s="33">
        <f>L7/K7*100</f>
        <v>50</v>
      </c>
      <c r="N7" s="32">
        <f>SUM(N8:N17)</f>
        <v>10</v>
      </c>
      <c r="O7" s="32">
        <f>SUM(O8:O17)</f>
        <v>0</v>
      </c>
      <c r="P7" s="33">
        <f>O7/N7*100</f>
        <v>0</v>
      </c>
      <c r="Q7" s="32">
        <f>SUM(Q8:Q17)</f>
        <v>1032</v>
      </c>
      <c r="R7" s="32">
        <f>SUM(R8:R17)</f>
        <v>321</v>
      </c>
      <c r="S7" s="33">
        <f>R7/Q7*100</f>
        <v>31.104651162790699</v>
      </c>
      <c r="T7" s="32">
        <f>SUM(T8:T17)</f>
        <v>855</v>
      </c>
      <c r="U7" s="32">
        <f>SUM(U8:U17)</f>
        <v>440</v>
      </c>
      <c r="V7" s="33">
        <f>U7/T7*100</f>
        <v>51.461988304093566</v>
      </c>
      <c r="W7" s="32">
        <f>SUM(W8:W17)</f>
        <v>826</v>
      </c>
      <c r="X7" s="32">
        <f>SUM(X8:X17)</f>
        <v>431</v>
      </c>
      <c r="Y7" s="33">
        <f>X7/W7*100</f>
        <v>52.179176755447941</v>
      </c>
      <c r="Z7" s="32">
        <f>SUM(Z8:Z17)</f>
        <v>683</v>
      </c>
      <c r="AA7" s="32">
        <f>SUM(AA8:AA17)</f>
        <v>96</v>
      </c>
      <c r="AB7" s="33">
        <f>AA7/Z7*100</f>
        <v>14.055636896046853</v>
      </c>
      <c r="AC7" s="34"/>
    </row>
    <row r="8" spans="1:30" s="41" customFormat="1" ht="16.5" customHeight="1">
      <c r="A8" s="141" t="s">
        <v>49</v>
      </c>
      <c r="B8" s="36">
        <v>488</v>
      </c>
      <c r="C8" s="169">
        <v>476</v>
      </c>
      <c r="D8" s="37">
        <f>C8/B8*100</f>
        <v>97.540983606557376</v>
      </c>
      <c r="E8" s="38">
        <v>468</v>
      </c>
      <c r="F8" s="169">
        <v>463</v>
      </c>
      <c r="G8" s="37">
        <f>F8/E8*100</f>
        <v>98.931623931623932</v>
      </c>
      <c r="H8" s="36">
        <v>39</v>
      </c>
      <c r="I8" s="170">
        <v>6</v>
      </c>
      <c r="J8" s="37">
        <f>I8/H8*100</f>
        <v>15.384615384615385</v>
      </c>
      <c r="K8" s="36">
        <v>2</v>
      </c>
      <c r="L8" s="171">
        <v>1</v>
      </c>
      <c r="M8" s="37">
        <f>L8/K8*100</f>
        <v>50</v>
      </c>
      <c r="N8" s="36">
        <v>1</v>
      </c>
      <c r="O8" s="171">
        <v>0</v>
      </c>
      <c r="P8" s="37">
        <f>O8/N8*100</f>
        <v>0</v>
      </c>
      <c r="Q8" s="36">
        <v>444</v>
      </c>
      <c r="R8" s="171">
        <v>248</v>
      </c>
      <c r="S8" s="37">
        <f>R8/Q8*100</f>
        <v>55.85585585585585</v>
      </c>
      <c r="T8" s="36">
        <v>356</v>
      </c>
      <c r="U8" s="171">
        <v>301</v>
      </c>
      <c r="V8" s="37">
        <f>U8/T8*100</f>
        <v>84.550561797752806</v>
      </c>
      <c r="W8" s="36">
        <v>340</v>
      </c>
      <c r="X8" s="171">
        <v>293</v>
      </c>
      <c r="Y8" s="37">
        <f>X8/W8*100</f>
        <v>86.176470588235304</v>
      </c>
      <c r="Z8" s="36">
        <v>258</v>
      </c>
      <c r="AA8" s="171">
        <v>88</v>
      </c>
      <c r="AB8" s="37">
        <f>AA8/Z8*100</f>
        <v>34.108527131782942</v>
      </c>
      <c r="AC8" s="39"/>
      <c r="AD8" s="40"/>
    </row>
    <row r="9" spans="1:30" s="42" customFormat="1" ht="16.5" customHeight="1">
      <c r="A9" s="141" t="s">
        <v>45</v>
      </c>
      <c r="B9" s="36">
        <v>116</v>
      </c>
      <c r="C9" s="169">
        <v>37</v>
      </c>
      <c r="D9" s="37">
        <f t="shared" ref="D9:D17" si="0">C9/B9*100</f>
        <v>31.896551724137932</v>
      </c>
      <c r="E9" s="38">
        <v>111</v>
      </c>
      <c r="F9" s="169">
        <v>34</v>
      </c>
      <c r="G9" s="37">
        <f t="shared" ref="G9:G17" si="1">F9/E9*100</f>
        <v>30.630630630630627</v>
      </c>
      <c r="H9" s="36">
        <v>3</v>
      </c>
      <c r="I9" s="170">
        <v>0</v>
      </c>
      <c r="J9" s="37">
        <f t="shared" ref="J9:J17" si="2">I9/H9*100</f>
        <v>0</v>
      </c>
      <c r="K9" s="36">
        <v>1</v>
      </c>
      <c r="L9" s="171">
        <v>0</v>
      </c>
      <c r="M9" s="37">
        <f t="shared" ref="M9:M17" si="3">L9/K9*100</f>
        <v>0</v>
      </c>
      <c r="N9" s="36">
        <v>0</v>
      </c>
      <c r="O9" s="171">
        <v>0</v>
      </c>
      <c r="P9" s="161" t="e">
        <f t="shared" ref="P9:P17" si="4">O9/N9*100</f>
        <v>#DIV/0!</v>
      </c>
      <c r="Q9" s="36">
        <v>106</v>
      </c>
      <c r="R9" s="171">
        <v>22</v>
      </c>
      <c r="S9" s="37">
        <f t="shared" ref="S9:S17" si="5">R9/Q9*100</f>
        <v>20.754716981132077</v>
      </c>
      <c r="T9" s="36">
        <v>96</v>
      </c>
      <c r="U9" s="171">
        <v>27</v>
      </c>
      <c r="V9" s="37">
        <f t="shared" ref="V9:V17" si="6">U9/T9*100</f>
        <v>28.125</v>
      </c>
      <c r="W9" s="36">
        <v>92</v>
      </c>
      <c r="X9" s="171">
        <v>27</v>
      </c>
      <c r="Y9" s="37">
        <f t="shared" ref="Y9:Y17" si="7">X9/W9*100</f>
        <v>29.347826086956523</v>
      </c>
      <c r="Z9" s="36">
        <v>79</v>
      </c>
      <c r="AA9" s="171">
        <v>1</v>
      </c>
      <c r="AB9" s="37">
        <f t="shared" ref="AB9:AB17" si="8">AA9/Z9*100</f>
        <v>1.2658227848101267</v>
      </c>
      <c r="AC9" s="39"/>
      <c r="AD9" s="40"/>
    </row>
    <row r="10" spans="1:30" s="41" customFormat="1" ht="16.5" customHeight="1">
      <c r="A10" s="141" t="s">
        <v>46</v>
      </c>
      <c r="B10" s="36">
        <v>48</v>
      </c>
      <c r="C10" s="169">
        <v>9</v>
      </c>
      <c r="D10" s="37">
        <f t="shared" si="0"/>
        <v>18.75</v>
      </c>
      <c r="E10" s="38">
        <v>47</v>
      </c>
      <c r="F10" s="169">
        <v>9</v>
      </c>
      <c r="G10" s="37">
        <f t="shared" si="1"/>
        <v>19.148936170212767</v>
      </c>
      <c r="H10" s="36">
        <v>3</v>
      </c>
      <c r="I10" s="170">
        <v>0</v>
      </c>
      <c r="J10" s="37">
        <f t="shared" si="2"/>
        <v>0</v>
      </c>
      <c r="K10" s="36">
        <v>0</v>
      </c>
      <c r="L10" s="171">
        <v>0</v>
      </c>
      <c r="M10" s="161" t="e">
        <f t="shared" si="3"/>
        <v>#DIV/0!</v>
      </c>
      <c r="N10" s="36">
        <v>0</v>
      </c>
      <c r="O10" s="171">
        <v>0</v>
      </c>
      <c r="P10" s="161" t="e">
        <f t="shared" si="4"/>
        <v>#DIV/0!</v>
      </c>
      <c r="Q10" s="36">
        <v>47</v>
      </c>
      <c r="R10" s="171">
        <v>0</v>
      </c>
      <c r="S10" s="37">
        <f t="shared" si="5"/>
        <v>0</v>
      </c>
      <c r="T10" s="36">
        <v>40</v>
      </c>
      <c r="U10" s="171">
        <v>7</v>
      </c>
      <c r="V10" s="37">
        <f t="shared" si="6"/>
        <v>17.5</v>
      </c>
      <c r="W10" s="36">
        <v>40</v>
      </c>
      <c r="X10" s="171">
        <v>7</v>
      </c>
      <c r="Y10" s="37">
        <f t="shared" si="7"/>
        <v>17.5</v>
      </c>
      <c r="Z10" s="36">
        <v>35</v>
      </c>
      <c r="AA10" s="171">
        <v>1</v>
      </c>
      <c r="AB10" s="37">
        <f t="shared" si="8"/>
        <v>2.8571428571428572</v>
      </c>
      <c r="AC10" s="39"/>
      <c r="AD10" s="40"/>
    </row>
    <row r="11" spans="1:30" s="41" customFormat="1" ht="16.5" customHeight="1">
      <c r="A11" s="141" t="s">
        <v>47</v>
      </c>
      <c r="B11" s="36">
        <v>139</v>
      </c>
      <c r="C11" s="169">
        <v>35</v>
      </c>
      <c r="D11" s="37">
        <f t="shared" si="0"/>
        <v>25.179856115107913</v>
      </c>
      <c r="E11" s="38">
        <v>134</v>
      </c>
      <c r="F11" s="169">
        <v>35</v>
      </c>
      <c r="G11" s="37">
        <f t="shared" si="1"/>
        <v>26.119402985074625</v>
      </c>
      <c r="H11" s="36">
        <v>13</v>
      </c>
      <c r="I11" s="170">
        <v>0</v>
      </c>
      <c r="J11" s="37">
        <f t="shared" si="2"/>
        <v>0</v>
      </c>
      <c r="K11" s="36">
        <v>1</v>
      </c>
      <c r="L11" s="171">
        <v>0</v>
      </c>
      <c r="M11" s="37">
        <f t="shared" si="3"/>
        <v>0</v>
      </c>
      <c r="N11" s="36">
        <v>5</v>
      </c>
      <c r="O11" s="171">
        <v>0</v>
      </c>
      <c r="P11" s="37">
        <f t="shared" si="4"/>
        <v>0</v>
      </c>
      <c r="Q11" s="36">
        <v>130</v>
      </c>
      <c r="R11" s="171">
        <v>3</v>
      </c>
      <c r="S11" s="37">
        <f t="shared" si="5"/>
        <v>2.3076923076923079</v>
      </c>
      <c r="T11" s="36">
        <v>110</v>
      </c>
      <c r="U11" s="171">
        <v>27</v>
      </c>
      <c r="V11" s="37">
        <f t="shared" si="6"/>
        <v>24.545454545454547</v>
      </c>
      <c r="W11" s="36">
        <v>106</v>
      </c>
      <c r="X11" s="171">
        <v>27</v>
      </c>
      <c r="Y11" s="37">
        <f t="shared" si="7"/>
        <v>25.471698113207548</v>
      </c>
      <c r="Z11" s="36">
        <v>86</v>
      </c>
      <c r="AA11" s="171">
        <v>0</v>
      </c>
      <c r="AB11" s="37">
        <f t="shared" si="8"/>
        <v>0</v>
      </c>
      <c r="AC11" s="39"/>
      <c r="AD11" s="40"/>
    </row>
    <row r="12" spans="1:30" s="41" customFormat="1" ht="16.5" customHeight="1">
      <c r="A12" s="141" t="s">
        <v>48</v>
      </c>
      <c r="B12" s="36">
        <v>12</v>
      </c>
      <c r="C12" s="169">
        <v>7</v>
      </c>
      <c r="D12" s="37">
        <f t="shared" si="0"/>
        <v>58.333333333333336</v>
      </c>
      <c r="E12" s="38">
        <v>12</v>
      </c>
      <c r="F12" s="169">
        <v>7</v>
      </c>
      <c r="G12" s="37">
        <f t="shared" si="1"/>
        <v>58.333333333333336</v>
      </c>
      <c r="H12" s="36">
        <v>1</v>
      </c>
      <c r="I12" s="170">
        <v>0</v>
      </c>
      <c r="J12" s="37">
        <f t="shared" si="2"/>
        <v>0</v>
      </c>
      <c r="K12" s="36">
        <v>0</v>
      </c>
      <c r="L12" s="171">
        <v>0</v>
      </c>
      <c r="M12" s="161" t="e">
        <f t="shared" si="3"/>
        <v>#DIV/0!</v>
      </c>
      <c r="N12" s="36">
        <v>0</v>
      </c>
      <c r="O12" s="171">
        <v>0</v>
      </c>
      <c r="P12" s="161" t="e">
        <f t="shared" si="4"/>
        <v>#DIV/0!</v>
      </c>
      <c r="Q12" s="36">
        <v>11</v>
      </c>
      <c r="R12" s="171">
        <v>7</v>
      </c>
      <c r="S12" s="37">
        <f t="shared" si="5"/>
        <v>63.636363636363633</v>
      </c>
      <c r="T12" s="36">
        <v>11</v>
      </c>
      <c r="U12" s="171">
        <v>5</v>
      </c>
      <c r="V12" s="37">
        <f t="shared" si="6"/>
        <v>45.454545454545453</v>
      </c>
      <c r="W12" s="36">
        <v>11</v>
      </c>
      <c r="X12" s="171">
        <v>5</v>
      </c>
      <c r="Y12" s="37">
        <f t="shared" si="7"/>
        <v>45.454545454545453</v>
      </c>
      <c r="Z12" s="36">
        <v>9</v>
      </c>
      <c r="AA12" s="171">
        <v>0</v>
      </c>
      <c r="AB12" s="37">
        <f t="shared" si="8"/>
        <v>0</v>
      </c>
      <c r="AC12" s="39"/>
      <c r="AD12" s="40"/>
    </row>
    <row r="13" spans="1:30" s="41" customFormat="1" ht="16.5" customHeight="1">
      <c r="A13" s="141" t="s">
        <v>50</v>
      </c>
      <c r="B13" s="36">
        <v>214</v>
      </c>
      <c r="C13" s="169">
        <v>66</v>
      </c>
      <c r="D13" s="37">
        <f t="shared" si="0"/>
        <v>30.841121495327101</v>
      </c>
      <c r="E13" s="38">
        <v>205</v>
      </c>
      <c r="F13" s="169">
        <v>65</v>
      </c>
      <c r="G13" s="37">
        <f t="shared" si="1"/>
        <v>31.707317073170731</v>
      </c>
      <c r="H13" s="36">
        <v>14</v>
      </c>
      <c r="I13" s="170">
        <v>2</v>
      </c>
      <c r="J13" s="37">
        <f t="shared" si="2"/>
        <v>14.285714285714285</v>
      </c>
      <c r="K13" s="36">
        <v>0</v>
      </c>
      <c r="L13" s="171">
        <v>0</v>
      </c>
      <c r="M13" s="172" t="e">
        <f t="shared" si="3"/>
        <v>#DIV/0!</v>
      </c>
      <c r="N13" s="36">
        <v>1</v>
      </c>
      <c r="O13" s="171">
        <v>0</v>
      </c>
      <c r="P13" s="37">
        <f t="shared" si="4"/>
        <v>0</v>
      </c>
      <c r="Q13" s="36">
        <v>194</v>
      </c>
      <c r="R13" s="171">
        <v>41</v>
      </c>
      <c r="S13" s="37">
        <f t="shared" si="5"/>
        <v>21.134020618556701</v>
      </c>
      <c r="T13" s="36">
        <v>157</v>
      </c>
      <c r="U13" s="171">
        <v>46</v>
      </c>
      <c r="V13" s="37">
        <f t="shared" si="6"/>
        <v>29.29936305732484</v>
      </c>
      <c r="W13" s="36">
        <v>152</v>
      </c>
      <c r="X13" s="171">
        <v>46</v>
      </c>
      <c r="Y13" s="37">
        <f t="shared" si="7"/>
        <v>30.263157894736842</v>
      </c>
      <c r="Z13" s="36">
        <v>135</v>
      </c>
      <c r="AA13" s="171">
        <v>4</v>
      </c>
      <c r="AB13" s="37">
        <f t="shared" si="8"/>
        <v>2.9629629629629632</v>
      </c>
      <c r="AC13" s="39"/>
      <c r="AD13" s="40"/>
    </row>
    <row r="14" spans="1:30" s="41" customFormat="1" ht="16.5" customHeight="1">
      <c r="A14" s="141" t="s">
        <v>51</v>
      </c>
      <c r="B14" s="36">
        <v>25</v>
      </c>
      <c r="C14" s="169">
        <v>11</v>
      </c>
      <c r="D14" s="37">
        <f t="shared" si="0"/>
        <v>44</v>
      </c>
      <c r="E14" s="38">
        <v>25</v>
      </c>
      <c r="F14" s="169">
        <v>10</v>
      </c>
      <c r="G14" s="37">
        <f t="shared" si="1"/>
        <v>40</v>
      </c>
      <c r="H14" s="36">
        <v>2</v>
      </c>
      <c r="I14" s="170">
        <v>0</v>
      </c>
      <c r="J14" s="37">
        <f t="shared" si="2"/>
        <v>0</v>
      </c>
      <c r="K14" s="36">
        <v>0</v>
      </c>
      <c r="L14" s="171">
        <v>0</v>
      </c>
      <c r="M14" s="161" t="e">
        <f t="shared" si="3"/>
        <v>#DIV/0!</v>
      </c>
      <c r="N14" s="36">
        <v>0</v>
      </c>
      <c r="O14" s="171">
        <v>0</v>
      </c>
      <c r="P14" s="161" t="e">
        <f t="shared" si="4"/>
        <v>#DIV/0!</v>
      </c>
      <c r="Q14" s="36">
        <v>25</v>
      </c>
      <c r="R14" s="171">
        <v>0</v>
      </c>
      <c r="S14" s="37">
        <f t="shared" si="5"/>
        <v>0</v>
      </c>
      <c r="T14" s="36">
        <v>22</v>
      </c>
      <c r="U14" s="171">
        <v>10</v>
      </c>
      <c r="V14" s="37">
        <f t="shared" si="6"/>
        <v>45.454545454545453</v>
      </c>
      <c r="W14" s="36">
        <v>22</v>
      </c>
      <c r="X14" s="171">
        <v>9</v>
      </c>
      <c r="Y14" s="37">
        <f t="shared" si="7"/>
        <v>40.909090909090914</v>
      </c>
      <c r="Z14" s="36">
        <v>20</v>
      </c>
      <c r="AA14" s="171">
        <v>0</v>
      </c>
      <c r="AB14" s="37">
        <f t="shared" si="8"/>
        <v>0</v>
      </c>
      <c r="AC14" s="39"/>
      <c r="AD14" s="40"/>
    </row>
    <row r="15" spans="1:30" s="41" customFormat="1" ht="16.5" customHeight="1">
      <c r="A15" s="141" t="s">
        <v>52</v>
      </c>
      <c r="B15" s="36">
        <v>32</v>
      </c>
      <c r="C15" s="169">
        <v>7</v>
      </c>
      <c r="D15" s="37">
        <f t="shared" si="0"/>
        <v>21.875</v>
      </c>
      <c r="E15" s="38">
        <v>32</v>
      </c>
      <c r="F15" s="169">
        <v>7</v>
      </c>
      <c r="G15" s="37">
        <f t="shared" si="1"/>
        <v>21.875</v>
      </c>
      <c r="H15" s="36">
        <v>2</v>
      </c>
      <c r="I15" s="170">
        <v>0</v>
      </c>
      <c r="J15" s="37">
        <f t="shared" si="2"/>
        <v>0</v>
      </c>
      <c r="K15" s="36">
        <v>0</v>
      </c>
      <c r="L15" s="171">
        <v>1</v>
      </c>
      <c r="M15" s="161" t="e">
        <f t="shared" si="3"/>
        <v>#DIV/0!</v>
      </c>
      <c r="N15" s="36">
        <v>3</v>
      </c>
      <c r="O15" s="171">
        <v>0</v>
      </c>
      <c r="P15" s="221">
        <f t="shared" si="4"/>
        <v>0</v>
      </c>
      <c r="Q15" s="36">
        <v>32</v>
      </c>
      <c r="R15" s="171">
        <v>0</v>
      </c>
      <c r="S15" s="37">
        <f t="shared" si="5"/>
        <v>0</v>
      </c>
      <c r="T15" s="36">
        <v>29</v>
      </c>
      <c r="U15" s="171">
        <v>7</v>
      </c>
      <c r="V15" s="37">
        <f t="shared" si="6"/>
        <v>24.137931034482758</v>
      </c>
      <c r="W15" s="36">
        <v>29</v>
      </c>
      <c r="X15" s="171">
        <v>7</v>
      </c>
      <c r="Y15" s="37">
        <f t="shared" si="7"/>
        <v>24.137931034482758</v>
      </c>
      <c r="Z15" s="36">
        <v>29</v>
      </c>
      <c r="AA15" s="171">
        <v>1</v>
      </c>
      <c r="AB15" s="37">
        <f t="shared" si="8"/>
        <v>3.4482758620689653</v>
      </c>
      <c r="AC15" s="39"/>
      <c r="AD15" s="40"/>
    </row>
    <row r="16" spans="1:30" s="41" customFormat="1" ht="16.5" customHeight="1">
      <c r="A16" s="141" t="s">
        <v>53</v>
      </c>
      <c r="B16" s="36">
        <v>15</v>
      </c>
      <c r="C16" s="169">
        <v>6</v>
      </c>
      <c r="D16" s="37">
        <f t="shared" si="0"/>
        <v>40</v>
      </c>
      <c r="E16" s="38">
        <v>15</v>
      </c>
      <c r="F16" s="169">
        <v>6</v>
      </c>
      <c r="G16" s="37">
        <f t="shared" si="1"/>
        <v>40</v>
      </c>
      <c r="H16" s="36">
        <v>0</v>
      </c>
      <c r="I16" s="170">
        <v>0</v>
      </c>
      <c r="J16" s="161" t="e">
        <f t="shared" si="2"/>
        <v>#DIV/0!</v>
      </c>
      <c r="K16" s="36">
        <v>0</v>
      </c>
      <c r="L16" s="171">
        <v>0</v>
      </c>
      <c r="M16" s="161" t="e">
        <f t="shared" si="3"/>
        <v>#DIV/0!</v>
      </c>
      <c r="N16" s="36">
        <v>0</v>
      </c>
      <c r="O16" s="171">
        <v>0</v>
      </c>
      <c r="P16" s="161" t="e">
        <f t="shared" si="4"/>
        <v>#DIV/0!</v>
      </c>
      <c r="Q16" s="36">
        <v>15</v>
      </c>
      <c r="R16" s="171">
        <v>0</v>
      </c>
      <c r="S16" s="37">
        <f t="shared" si="5"/>
        <v>0</v>
      </c>
      <c r="T16" s="36">
        <v>11</v>
      </c>
      <c r="U16" s="171">
        <v>5</v>
      </c>
      <c r="V16" s="37">
        <f t="shared" si="6"/>
        <v>45.454545454545453</v>
      </c>
      <c r="W16" s="36">
        <v>11</v>
      </c>
      <c r="X16" s="171">
        <v>5</v>
      </c>
      <c r="Y16" s="37">
        <f t="shared" si="7"/>
        <v>45.454545454545453</v>
      </c>
      <c r="Z16" s="36">
        <v>10</v>
      </c>
      <c r="AA16" s="171">
        <v>0</v>
      </c>
      <c r="AB16" s="37">
        <f t="shared" si="8"/>
        <v>0</v>
      </c>
      <c r="AC16" s="39"/>
      <c r="AD16" s="40"/>
    </row>
    <row r="17" spans="1:30" s="41" customFormat="1" ht="16.5" customHeight="1">
      <c r="A17" s="141" t="s">
        <v>54</v>
      </c>
      <c r="B17" s="36">
        <v>29</v>
      </c>
      <c r="C17" s="169">
        <v>5</v>
      </c>
      <c r="D17" s="37">
        <f t="shared" si="0"/>
        <v>17.241379310344829</v>
      </c>
      <c r="E17" s="38">
        <v>29</v>
      </c>
      <c r="F17" s="169">
        <v>5</v>
      </c>
      <c r="G17" s="37">
        <f t="shared" si="1"/>
        <v>17.241379310344829</v>
      </c>
      <c r="H17" s="36">
        <v>1</v>
      </c>
      <c r="I17" s="170">
        <v>0</v>
      </c>
      <c r="J17" s="37">
        <f t="shared" si="2"/>
        <v>0</v>
      </c>
      <c r="K17" s="36">
        <v>0</v>
      </c>
      <c r="L17" s="171">
        <v>0</v>
      </c>
      <c r="M17" s="161" t="e">
        <f t="shared" si="3"/>
        <v>#DIV/0!</v>
      </c>
      <c r="N17" s="36">
        <v>0</v>
      </c>
      <c r="O17" s="171">
        <v>0</v>
      </c>
      <c r="P17" s="161" t="e">
        <f t="shared" si="4"/>
        <v>#DIV/0!</v>
      </c>
      <c r="Q17" s="36">
        <v>28</v>
      </c>
      <c r="R17" s="171">
        <v>0</v>
      </c>
      <c r="S17" s="37">
        <f t="shared" si="5"/>
        <v>0</v>
      </c>
      <c r="T17" s="36">
        <v>23</v>
      </c>
      <c r="U17" s="171">
        <v>5</v>
      </c>
      <c r="V17" s="37">
        <f t="shared" si="6"/>
        <v>21.739130434782609</v>
      </c>
      <c r="W17" s="36">
        <v>23</v>
      </c>
      <c r="X17" s="171">
        <v>5</v>
      </c>
      <c r="Y17" s="37">
        <f t="shared" si="7"/>
        <v>21.739130434782609</v>
      </c>
      <c r="Z17" s="36">
        <v>22</v>
      </c>
      <c r="AA17" s="171">
        <v>1</v>
      </c>
      <c r="AB17" s="37">
        <f t="shared" si="8"/>
        <v>4.5454545454545459</v>
      </c>
      <c r="AC17" s="39"/>
      <c r="AD17" s="40"/>
    </row>
    <row r="18" spans="1:30">
      <c r="A18" s="43"/>
      <c r="B18" s="43"/>
      <c r="C18" s="43"/>
      <c r="D18" s="43"/>
      <c r="E18" s="44"/>
      <c r="F18" s="43"/>
      <c r="G18" s="43"/>
      <c r="H18" s="43"/>
      <c r="I18" s="43"/>
      <c r="J18" s="43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30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30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30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30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30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30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30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30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view="pageBreakPreview" topLeftCell="A10" zoomScale="80" zoomScaleNormal="70" zoomScaleSheetLayoutView="80" workbookViewId="0">
      <selection activeCell="A20" sqref="A20"/>
    </sheetView>
  </sheetViews>
  <sheetFormatPr defaultColWidth="8" defaultRowHeight="13.2"/>
  <cols>
    <col min="1" max="1" width="61.6640625" style="3" customWidth="1"/>
    <col min="2" max="2" width="16.33203125" style="15" customWidth="1"/>
    <col min="3" max="3" width="15.6640625" style="15" customWidth="1"/>
    <col min="4" max="4" width="12.5546875" style="3" customWidth="1"/>
    <col min="5" max="5" width="12.441406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49.8" customHeight="1">
      <c r="A1" s="256" t="s">
        <v>62</v>
      </c>
      <c r="B1" s="256"/>
      <c r="C1" s="256"/>
      <c r="D1" s="256"/>
      <c r="E1" s="256"/>
    </row>
    <row r="2" spans="1:16" ht="9.75" customHeight="1">
      <c r="A2" s="274"/>
      <c r="B2" s="274"/>
      <c r="C2" s="274"/>
      <c r="D2" s="274"/>
      <c r="E2" s="274"/>
    </row>
    <row r="3" spans="1:16" s="4" customFormat="1" ht="23.25" customHeight="1">
      <c r="A3" s="251" t="s">
        <v>0</v>
      </c>
      <c r="B3" s="257" t="s">
        <v>80</v>
      </c>
      <c r="C3" s="257" t="s">
        <v>81</v>
      </c>
      <c r="D3" s="275" t="s">
        <v>1</v>
      </c>
      <c r="E3" s="276"/>
    </row>
    <row r="4" spans="1:16" s="4" customFormat="1" ht="27.6">
      <c r="A4" s="252"/>
      <c r="B4" s="258"/>
      <c r="C4" s="258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58">
        <f>'6'!B8</f>
        <v>370</v>
      </c>
      <c r="C6" s="158">
        <f>'6'!C8</f>
        <v>64</v>
      </c>
      <c r="D6" s="11">
        <f>C6/B6*100</f>
        <v>17.297297297297298</v>
      </c>
      <c r="E6" s="159">
        <f>C6-B6</f>
        <v>-306</v>
      </c>
      <c r="I6" s="12"/>
      <c r="P6" s="183"/>
    </row>
    <row r="7" spans="1:16" s="4" customFormat="1" ht="29.25" customHeight="1">
      <c r="A7" s="10" t="s">
        <v>38</v>
      </c>
      <c r="B7" s="158">
        <f>'6'!E8</f>
        <v>367</v>
      </c>
      <c r="C7" s="158">
        <f>'6'!F8</f>
        <v>64</v>
      </c>
      <c r="D7" s="11">
        <f t="shared" ref="D7:D11" si="0">C7/B7*100</f>
        <v>17.438692098092641</v>
      </c>
      <c r="E7" s="159">
        <f t="shared" ref="E7:E11" si="1">C7-B7</f>
        <v>-303</v>
      </c>
      <c r="I7" s="12"/>
      <c r="M7" s="184"/>
    </row>
    <row r="8" spans="1:16" s="4" customFormat="1" ht="43.2" customHeight="1">
      <c r="A8" s="13" t="s">
        <v>39</v>
      </c>
      <c r="B8" s="158">
        <f>'6'!H8</f>
        <v>53</v>
      </c>
      <c r="C8" s="158">
        <f>'6'!I8</f>
        <v>2</v>
      </c>
      <c r="D8" s="11">
        <f t="shared" si="0"/>
        <v>3.7735849056603774</v>
      </c>
      <c r="E8" s="159">
        <f t="shared" si="1"/>
        <v>-51</v>
      </c>
      <c r="I8" s="12"/>
      <c r="P8" s="184"/>
    </row>
    <row r="9" spans="1:16" s="4" customFormat="1" ht="29.4" customHeight="1">
      <c r="A9" s="14" t="s">
        <v>40</v>
      </c>
      <c r="B9" s="158">
        <f>'6'!K8</f>
        <v>3</v>
      </c>
      <c r="C9" s="158">
        <f>'6'!L8</f>
        <v>0</v>
      </c>
      <c r="D9" s="11">
        <f t="shared" si="0"/>
        <v>0</v>
      </c>
      <c r="E9" s="159">
        <f t="shared" si="1"/>
        <v>-3</v>
      </c>
      <c r="I9" s="12"/>
    </row>
    <row r="10" spans="1:16" s="4" customFormat="1" ht="43.2" customHeight="1">
      <c r="A10" s="14" t="s">
        <v>31</v>
      </c>
      <c r="B10" s="158">
        <f>'6'!N8</f>
        <v>2</v>
      </c>
      <c r="C10" s="158">
        <f>'6'!O8</f>
        <v>0</v>
      </c>
      <c r="D10" s="11">
        <v>0</v>
      </c>
      <c r="E10" s="159">
        <f t="shared" si="1"/>
        <v>-2</v>
      </c>
      <c r="I10" s="12"/>
    </row>
    <row r="11" spans="1:16" s="4" customFormat="1" ht="46.2" customHeight="1">
      <c r="A11" s="14" t="s">
        <v>41</v>
      </c>
      <c r="B11" s="158">
        <f>'6'!Q8</f>
        <v>346</v>
      </c>
      <c r="C11" s="158">
        <f>'6'!R8</f>
        <v>20</v>
      </c>
      <c r="D11" s="11">
        <f t="shared" si="0"/>
        <v>5.7803468208092488</v>
      </c>
      <c r="E11" s="159">
        <f t="shared" si="1"/>
        <v>-326</v>
      </c>
      <c r="I11" s="12"/>
    </row>
    <row r="12" spans="1:16" s="4" customFormat="1" ht="12.75" customHeight="1">
      <c r="A12" s="247" t="s">
        <v>5</v>
      </c>
      <c r="B12" s="248"/>
      <c r="C12" s="248"/>
      <c r="D12" s="248"/>
      <c r="E12" s="248"/>
      <c r="I12" s="12"/>
    </row>
    <row r="13" spans="1:16" s="4" customFormat="1" ht="18" customHeight="1">
      <c r="A13" s="249"/>
      <c r="B13" s="250"/>
      <c r="C13" s="250"/>
      <c r="D13" s="250"/>
      <c r="E13" s="250"/>
      <c r="I13" s="12"/>
    </row>
    <row r="14" spans="1:16" s="4" customFormat="1" ht="20.25" customHeight="1">
      <c r="A14" s="251" t="s">
        <v>0</v>
      </c>
      <c r="B14" s="253" t="s">
        <v>82</v>
      </c>
      <c r="C14" s="253" t="s">
        <v>83</v>
      </c>
      <c r="D14" s="275" t="s">
        <v>1</v>
      </c>
      <c r="E14" s="276"/>
      <c r="I14" s="12"/>
    </row>
    <row r="15" spans="1:16" ht="27.75" customHeight="1">
      <c r="A15" s="252"/>
      <c r="B15" s="253"/>
      <c r="C15" s="253"/>
      <c r="D15" s="17" t="s">
        <v>2</v>
      </c>
      <c r="E15" s="6" t="s">
        <v>58</v>
      </c>
      <c r="I15" s="12"/>
    </row>
    <row r="16" spans="1:16" ht="28.5" customHeight="1">
      <c r="A16" s="10" t="s">
        <v>37</v>
      </c>
      <c r="B16" s="162">
        <f>'6'!T8</f>
        <v>274</v>
      </c>
      <c r="C16" s="162">
        <f>'6'!U8</f>
        <v>53</v>
      </c>
      <c r="D16" s="11">
        <f t="shared" ref="D16:D18" si="2">C16/B16*100</f>
        <v>19.34306569343066</v>
      </c>
      <c r="E16" s="159">
        <f t="shared" ref="E16:E18" si="3">C16-B16</f>
        <v>-221</v>
      </c>
      <c r="I16" s="12"/>
    </row>
    <row r="17" spans="1:28" ht="25.5" customHeight="1">
      <c r="A17" s="1" t="s">
        <v>38</v>
      </c>
      <c r="B17" s="162">
        <f>'6'!W8</f>
        <v>271</v>
      </c>
      <c r="C17" s="162">
        <f>'6'!X8</f>
        <v>53</v>
      </c>
      <c r="D17" s="178">
        <f t="shared" si="2"/>
        <v>19.557195571955717</v>
      </c>
      <c r="E17" s="159">
        <f t="shared" si="3"/>
        <v>-218</v>
      </c>
      <c r="G17" s="180"/>
      <c r="I17" s="12"/>
      <c r="S17" s="180"/>
      <c r="V17" s="180"/>
      <c r="Y17" s="180"/>
    </row>
    <row r="18" spans="1:28" ht="27.75" customHeight="1">
      <c r="A18" s="1" t="s">
        <v>43</v>
      </c>
      <c r="B18" s="162">
        <f>'6'!Z8</f>
        <v>250</v>
      </c>
      <c r="C18" s="162">
        <f>'6'!AA8</f>
        <v>9</v>
      </c>
      <c r="D18" s="11">
        <f t="shared" si="2"/>
        <v>3.5999999999999996</v>
      </c>
      <c r="E18" s="159">
        <f t="shared" si="3"/>
        <v>-241</v>
      </c>
      <c r="I18" s="12"/>
    </row>
    <row r="19" spans="1:28" ht="34.799999999999997" customHeight="1">
      <c r="A19" s="334" t="s">
        <v>96</v>
      </c>
      <c r="B19" s="334"/>
      <c r="C19" s="334"/>
      <c r="D19" s="334"/>
      <c r="E19" s="334"/>
    </row>
    <row r="20" spans="1:28">
      <c r="P20" s="180"/>
    </row>
    <row r="21" spans="1:28">
      <c r="D21" s="180"/>
      <c r="G21" s="180"/>
      <c r="S21" s="180"/>
      <c r="V21" s="180"/>
      <c r="Y21" s="180"/>
      <c r="AB21" s="180"/>
    </row>
    <row r="25" spans="1:28">
      <c r="D25" s="180"/>
      <c r="G25" s="180"/>
      <c r="S25" s="180"/>
      <c r="V25" s="180"/>
      <c r="Y25" s="180"/>
      <c r="AB25" s="180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view="pageBreakPreview" zoomScale="85" zoomScaleNormal="85" zoomScaleSheetLayoutView="85" workbookViewId="0">
      <selection activeCell="B19" sqref="B19:M19"/>
    </sheetView>
  </sheetViews>
  <sheetFormatPr defaultRowHeight="15.6"/>
  <cols>
    <col min="1" max="1" width="18.6640625" style="72" customWidth="1"/>
    <col min="2" max="2" width="10.44140625" style="72" customWidth="1"/>
    <col min="3" max="3" width="9.44140625" style="72" customWidth="1"/>
    <col min="4" max="4" width="8.5546875" style="72" customWidth="1"/>
    <col min="5" max="5" width="11" style="69" customWidth="1"/>
    <col min="6" max="6" width="11.109375" style="69" customWidth="1"/>
    <col min="7" max="7" width="8.33203125" style="73" customWidth="1"/>
    <col min="8" max="8" width="10.109375" style="69" customWidth="1"/>
    <col min="9" max="9" width="8.88671875" style="69" customWidth="1"/>
    <col min="10" max="10" width="8.5546875" style="73" customWidth="1"/>
    <col min="11" max="11" width="8.109375" style="69" customWidth="1"/>
    <col min="12" max="12" width="7.5546875" style="69" customWidth="1"/>
    <col min="13" max="13" width="8.33203125" style="73" customWidth="1"/>
    <col min="14" max="15" width="8.6640625" style="73" customWidth="1"/>
    <col min="16" max="16" width="7.33203125" style="73" customWidth="1"/>
    <col min="17" max="17" width="8.109375" style="69" customWidth="1"/>
    <col min="18" max="18" width="8.6640625" style="69" customWidth="1"/>
    <col min="19" max="19" width="8.77734375" style="73" customWidth="1"/>
    <col min="20" max="20" width="9.33203125" style="69" customWidth="1"/>
    <col min="21" max="21" width="7.109375" style="69" customWidth="1"/>
    <col min="22" max="22" width="9.44140625" style="73" customWidth="1"/>
    <col min="23" max="23" width="8.109375" style="69" customWidth="1"/>
    <col min="24" max="24" width="9.5546875" style="69" customWidth="1"/>
    <col min="25" max="25" width="8.109375" style="73" customWidth="1"/>
    <col min="26" max="26" width="9.5546875" style="69" customWidth="1"/>
    <col min="27" max="27" width="9.5546875" style="71" customWidth="1"/>
    <col min="28" max="28" width="8.109375" style="73" customWidth="1"/>
    <col min="29" max="31" width="8.88671875" style="69"/>
    <col min="32" max="32" width="10.88671875" style="69" bestFit="1" customWidth="1"/>
    <col min="33" max="253" width="8.88671875" style="69"/>
    <col min="254" max="254" width="18.6640625" style="69" customWidth="1"/>
    <col min="255" max="256" width="9.44140625" style="69" customWidth="1"/>
    <col min="257" max="257" width="7.6640625" style="69" customWidth="1"/>
    <col min="258" max="258" width="9.33203125" style="69" customWidth="1"/>
    <col min="259" max="259" width="9.88671875" style="69" customWidth="1"/>
    <col min="260" max="260" width="7.109375" style="69" customWidth="1"/>
    <col min="261" max="261" width="8.5546875" style="69" customWidth="1"/>
    <col min="262" max="262" width="8.88671875" style="69" customWidth="1"/>
    <col min="263" max="263" width="7.109375" style="69" customWidth="1"/>
    <col min="264" max="264" width="9" style="69" customWidth="1"/>
    <col min="265" max="265" width="8.6640625" style="69" customWidth="1"/>
    <col min="266" max="266" width="6.5546875" style="69" customWidth="1"/>
    <col min="267" max="267" width="8.109375" style="69" customWidth="1"/>
    <col min="268" max="268" width="7.5546875" style="69" customWidth="1"/>
    <col min="269" max="269" width="7" style="69" customWidth="1"/>
    <col min="270" max="271" width="8.6640625" style="69" customWidth="1"/>
    <col min="272" max="272" width="7.33203125" style="69" customWidth="1"/>
    <col min="273" max="273" width="8.109375" style="69" customWidth="1"/>
    <col min="274" max="274" width="8.6640625" style="69" customWidth="1"/>
    <col min="275" max="275" width="6.44140625" style="69" customWidth="1"/>
    <col min="276" max="277" width="9.33203125" style="69" customWidth="1"/>
    <col min="278" max="278" width="6.44140625" style="69" customWidth="1"/>
    <col min="279" max="280" width="9.5546875" style="69" customWidth="1"/>
    <col min="281" max="281" width="6.44140625" style="69" customWidth="1"/>
    <col min="282" max="283" width="9.5546875" style="69" customWidth="1"/>
    <col min="284" max="284" width="6.6640625" style="69" customWidth="1"/>
    <col min="285" max="287" width="8.88671875" style="69"/>
    <col min="288" max="288" width="10.88671875" style="69" bestFit="1" customWidth="1"/>
    <col min="289" max="509" width="8.88671875" style="69"/>
    <col min="510" max="510" width="18.6640625" style="69" customWidth="1"/>
    <col min="511" max="512" width="9.44140625" style="69" customWidth="1"/>
    <col min="513" max="513" width="7.6640625" style="69" customWidth="1"/>
    <col min="514" max="514" width="9.33203125" style="69" customWidth="1"/>
    <col min="515" max="515" width="9.88671875" style="69" customWidth="1"/>
    <col min="516" max="516" width="7.109375" style="69" customWidth="1"/>
    <col min="517" max="517" width="8.5546875" style="69" customWidth="1"/>
    <col min="518" max="518" width="8.88671875" style="69" customWidth="1"/>
    <col min="519" max="519" width="7.109375" style="69" customWidth="1"/>
    <col min="520" max="520" width="9" style="69" customWidth="1"/>
    <col min="521" max="521" width="8.6640625" style="69" customWidth="1"/>
    <col min="522" max="522" width="6.5546875" style="69" customWidth="1"/>
    <col min="523" max="523" width="8.109375" style="69" customWidth="1"/>
    <col min="524" max="524" width="7.5546875" style="69" customWidth="1"/>
    <col min="525" max="525" width="7" style="69" customWidth="1"/>
    <col min="526" max="527" width="8.6640625" style="69" customWidth="1"/>
    <col min="528" max="528" width="7.33203125" style="69" customWidth="1"/>
    <col min="529" max="529" width="8.109375" style="69" customWidth="1"/>
    <col min="530" max="530" width="8.6640625" style="69" customWidth="1"/>
    <col min="531" max="531" width="6.44140625" style="69" customWidth="1"/>
    <col min="532" max="533" width="9.33203125" style="69" customWidth="1"/>
    <col min="534" max="534" width="6.44140625" style="69" customWidth="1"/>
    <col min="535" max="536" width="9.5546875" style="69" customWidth="1"/>
    <col min="537" max="537" width="6.44140625" style="69" customWidth="1"/>
    <col min="538" max="539" width="9.5546875" style="69" customWidth="1"/>
    <col min="540" max="540" width="6.6640625" style="69" customWidth="1"/>
    <col min="541" max="543" width="8.88671875" style="69"/>
    <col min="544" max="544" width="10.88671875" style="69" bestFit="1" customWidth="1"/>
    <col min="545" max="765" width="8.88671875" style="69"/>
    <col min="766" max="766" width="18.6640625" style="69" customWidth="1"/>
    <col min="767" max="768" width="9.44140625" style="69" customWidth="1"/>
    <col min="769" max="769" width="7.6640625" style="69" customWidth="1"/>
    <col min="770" max="770" width="9.33203125" style="69" customWidth="1"/>
    <col min="771" max="771" width="9.88671875" style="69" customWidth="1"/>
    <col min="772" max="772" width="7.109375" style="69" customWidth="1"/>
    <col min="773" max="773" width="8.5546875" style="69" customWidth="1"/>
    <col min="774" max="774" width="8.88671875" style="69" customWidth="1"/>
    <col min="775" max="775" width="7.109375" style="69" customWidth="1"/>
    <col min="776" max="776" width="9" style="69" customWidth="1"/>
    <col min="777" max="777" width="8.6640625" style="69" customWidth="1"/>
    <col min="778" max="778" width="6.5546875" style="69" customWidth="1"/>
    <col min="779" max="779" width="8.109375" style="69" customWidth="1"/>
    <col min="780" max="780" width="7.5546875" style="69" customWidth="1"/>
    <col min="781" max="781" width="7" style="69" customWidth="1"/>
    <col min="782" max="783" width="8.6640625" style="69" customWidth="1"/>
    <col min="784" max="784" width="7.33203125" style="69" customWidth="1"/>
    <col min="785" max="785" width="8.109375" style="69" customWidth="1"/>
    <col min="786" max="786" width="8.6640625" style="69" customWidth="1"/>
    <col min="787" max="787" width="6.44140625" style="69" customWidth="1"/>
    <col min="788" max="789" width="9.33203125" style="69" customWidth="1"/>
    <col min="790" max="790" width="6.44140625" style="69" customWidth="1"/>
    <col min="791" max="792" width="9.5546875" style="69" customWidth="1"/>
    <col min="793" max="793" width="6.44140625" style="69" customWidth="1"/>
    <col min="794" max="795" width="9.5546875" style="69" customWidth="1"/>
    <col min="796" max="796" width="6.6640625" style="69" customWidth="1"/>
    <col min="797" max="799" width="8.88671875" style="69"/>
    <col min="800" max="800" width="10.88671875" style="69" bestFit="1" customWidth="1"/>
    <col min="801" max="1021" width="8.88671875" style="69"/>
    <col min="1022" max="1022" width="18.6640625" style="69" customWidth="1"/>
    <col min="1023" max="1024" width="9.44140625" style="69" customWidth="1"/>
    <col min="1025" max="1025" width="7.6640625" style="69" customWidth="1"/>
    <col min="1026" max="1026" width="9.33203125" style="69" customWidth="1"/>
    <col min="1027" max="1027" width="9.88671875" style="69" customWidth="1"/>
    <col min="1028" max="1028" width="7.109375" style="69" customWidth="1"/>
    <col min="1029" max="1029" width="8.5546875" style="69" customWidth="1"/>
    <col min="1030" max="1030" width="8.88671875" style="69" customWidth="1"/>
    <col min="1031" max="1031" width="7.109375" style="69" customWidth="1"/>
    <col min="1032" max="1032" width="9" style="69" customWidth="1"/>
    <col min="1033" max="1033" width="8.6640625" style="69" customWidth="1"/>
    <col min="1034" max="1034" width="6.5546875" style="69" customWidth="1"/>
    <col min="1035" max="1035" width="8.109375" style="69" customWidth="1"/>
    <col min="1036" max="1036" width="7.5546875" style="69" customWidth="1"/>
    <col min="1037" max="1037" width="7" style="69" customWidth="1"/>
    <col min="1038" max="1039" width="8.6640625" style="69" customWidth="1"/>
    <col min="1040" max="1040" width="7.33203125" style="69" customWidth="1"/>
    <col min="1041" max="1041" width="8.109375" style="69" customWidth="1"/>
    <col min="1042" max="1042" width="8.6640625" style="69" customWidth="1"/>
    <col min="1043" max="1043" width="6.44140625" style="69" customWidth="1"/>
    <col min="1044" max="1045" width="9.33203125" style="69" customWidth="1"/>
    <col min="1046" max="1046" width="6.44140625" style="69" customWidth="1"/>
    <col min="1047" max="1048" width="9.5546875" style="69" customWidth="1"/>
    <col min="1049" max="1049" width="6.44140625" style="69" customWidth="1"/>
    <col min="1050" max="1051" width="9.5546875" style="69" customWidth="1"/>
    <col min="1052" max="1052" width="6.6640625" style="69" customWidth="1"/>
    <col min="1053" max="1055" width="8.88671875" style="69"/>
    <col min="1056" max="1056" width="10.88671875" style="69" bestFit="1" customWidth="1"/>
    <col min="1057" max="1277" width="8.88671875" style="69"/>
    <col min="1278" max="1278" width="18.6640625" style="69" customWidth="1"/>
    <col min="1279" max="1280" width="9.44140625" style="69" customWidth="1"/>
    <col min="1281" max="1281" width="7.6640625" style="69" customWidth="1"/>
    <col min="1282" max="1282" width="9.33203125" style="69" customWidth="1"/>
    <col min="1283" max="1283" width="9.88671875" style="69" customWidth="1"/>
    <col min="1284" max="1284" width="7.109375" style="69" customWidth="1"/>
    <col min="1285" max="1285" width="8.5546875" style="69" customWidth="1"/>
    <col min="1286" max="1286" width="8.88671875" style="69" customWidth="1"/>
    <col min="1287" max="1287" width="7.109375" style="69" customWidth="1"/>
    <col min="1288" max="1288" width="9" style="69" customWidth="1"/>
    <col min="1289" max="1289" width="8.6640625" style="69" customWidth="1"/>
    <col min="1290" max="1290" width="6.5546875" style="69" customWidth="1"/>
    <col min="1291" max="1291" width="8.109375" style="69" customWidth="1"/>
    <col min="1292" max="1292" width="7.5546875" style="69" customWidth="1"/>
    <col min="1293" max="1293" width="7" style="69" customWidth="1"/>
    <col min="1294" max="1295" width="8.6640625" style="69" customWidth="1"/>
    <col min="1296" max="1296" width="7.33203125" style="69" customWidth="1"/>
    <col min="1297" max="1297" width="8.109375" style="69" customWidth="1"/>
    <col min="1298" max="1298" width="8.6640625" style="69" customWidth="1"/>
    <col min="1299" max="1299" width="6.44140625" style="69" customWidth="1"/>
    <col min="1300" max="1301" width="9.33203125" style="69" customWidth="1"/>
    <col min="1302" max="1302" width="6.44140625" style="69" customWidth="1"/>
    <col min="1303" max="1304" width="9.5546875" style="69" customWidth="1"/>
    <col min="1305" max="1305" width="6.44140625" style="69" customWidth="1"/>
    <col min="1306" max="1307" width="9.5546875" style="69" customWidth="1"/>
    <col min="1308" max="1308" width="6.6640625" style="69" customWidth="1"/>
    <col min="1309" max="1311" width="8.88671875" style="69"/>
    <col min="1312" max="1312" width="10.88671875" style="69" bestFit="1" customWidth="1"/>
    <col min="1313" max="1533" width="8.88671875" style="69"/>
    <col min="1534" max="1534" width="18.6640625" style="69" customWidth="1"/>
    <col min="1535" max="1536" width="9.44140625" style="69" customWidth="1"/>
    <col min="1537" max="1537" width="7.6640625" style="69" customWidth="1"/>
    <col min="1538" max="1538" width="9.33203125" style="69" customWidth="1"/>
    <col min="1539" max="1539" width="9.88671875" style="69" customWidth="1"/>
    <col min="1540" max="1540" width="7.109375" style="69" customWidth="1"/>
    <col min="1541" max="1541" width="8.5546875" style="69" customWidth="1"/>
    <col min="1542" max="1542" width="8.88671875" style="69" customWidth="1"/>
    <col min="1543" max="1543" width="7.109375" style="69" customWidth="1"/>
    <col min="1544" max="1544" width="9" style="69" customWidth="1"/>
    <col min="1545" max="1545" width="8.6640625" style="69" customWidth="1"/>
    <col min="1546" max="1546" width="6.5546875" style="69" customWidth="1"/>
    <col min="1547" max="1547" width="8.109375" style="69" customWidth="1"/>
    <col min="1548" max="1548" width="7.5546875" style="69" customWidth="1"/>
    <col min="1549" max="1549" width="7" style="69" customWidth="1"/>
    <col min="1550" max="1551" width="8.6640625" style="69" customWidth="1"/>
    <col min="1552" max="1552" width="7.33203125" style="69" customWidth="1"/>
    <col min="1553" max="1553" width="8.109375" style="69" customWidth="1"/>
    <col min="1554" max="1554" width="8.6640625" style="69" customWidth="1"/>
    <col min="1555" max="1555" width="6.44140625" style="69" customWidth="1"/>
    <col min="1556" max="1557" width="9.33203125" style="69" customWidth="1"/>
    <col min="1558" max="1558" width="6.44140625" style="69" customWidth="1"/>
    <col min="1559" max="1560" width="9.5546875" style="69" customWidth="1"/>
    <col min="1561" max="1561" width="6.44140625" style="69" customWidth="1"/>
    <col min="1562" max="1563" width="9.5546875" style="69" customWidth="1"/>
    <col min="1564" max="1564" width="6.6640625" style="69" customWidth="1"/>
    <col min="1565" max="1567" width="8.88671875" style="69"/>
    <col min="1568" max="1568" width="10.88671875" style="69" bestFit="1" customWidth="1"/>
    <col min="1569" max="1789" width="8.88671875" style="69"/>
    <col min="1790" max="1790" width="18.6640625" style="69" customWidth="1"/>
    <col min="1791" max="1792" width="9.44140625" style="69" customWidth="1"/>
    <col min="1793" max="1793" width="7.6640625" style="69" customWidth="1"/>
    <col min="1794" max="1794" width="9.33203125" style="69" customWidth="1"/>
    <col min="1795" max="1795" width="9.88671875" style="69" customWidth="1"/>
    <col min="1796" max="1796" width="7.109375" style="69" customWidth="1"/>
    <col min="1797" max="1797" width="8.5546875" style="69" customWidth="1"/>
    <col min="1798" max="1798" width="8.88671875" style="69" customWidth="1"/>
    <col min="1799" max="1799" width="7.109375" style="69" customWidth="1"/>
    <col min="1800" max="1800" width="9" style="69" customWidth="1"/>
    <col min="1801" max="1801" width="8.6640625" style="69" customWidth="1"/>
    <col min="1802" max="1802" width="6.5546875" style="69" customWidth="1"/>
    <col min="1803" max="1803" width="8.109375" style="69" customWidth="1"/>
    <col min="1804" max="1804" width="7.5546875" style="69" customWidth="1"/>
    <col min="1805" max="1805" width="7" style="69" customWidth="1"/>
    <col min="1806" max="1807" width="8.6640625" style="69" customWidth="1"/>
    <col min="1808" max="1808" width="7.33203125" style="69" customWidth="1"/>
    <col min="1809" max="1809" width="8.109375" style="69" customWidth="1"/>
    <col min="1810" max="1810" width="8.6640625" style="69" customWidth="1"/>
    <col min="1811" max="1811" width="6.44140625" style="69" customWidth="1"/>
    <col min="1812" max="1813" width="9.33203125" style="69" customWidth="1"/>
    <col min="1814" max="1814" width="6.44140625" style="69" customWidth="1"/>
    <col min="1815" max="1816" width="9.5546875" style="69" customWidth="1"/>
    <col min="1817" max="1817" width="6.44140625" style="69" customWidth="1"/>
    <col min="1818" max="1819" width="9.5546875" style="69" customWidth="1"/>
    <col min="1820" max="1820" width="6.6640625" style="69" customWidth="1"/>
    <col min="1821" max="1823" width="8.88671875" style="69"/>
    <col min="1824" max="1824" width="10.88671875" style="69" bestFit="1" customWidth="1"/>
    <col min="1825" max="2045" width="8.88671875" style="69"/>
    <col min="2046" max="2046" width="18.6640625" style="69" customWidth="1"/>
    <col min="2047" max="2048" width="9.44140625" style="69" customWidth="1"/>
    <col min="2049" max="2049" width="7.6640625" style="69" customWidth="1"/>
    <col min="2050" max="2050" width="9.33203125" style="69" customWidth="1"/>
    <col min="2051" max="2051" width="9.88671875" style="69" customWidth="1"/>
    <col min="2052" max="2052" width="7.109375" style="69" customWidth="1"/>
    <col min="2053" max="2053" width="8.5546875" style="69" customWidth="1"/>
    <col min="2054" max="2054" width="8.88671875" style="69" customWidth="1"/>
    <col min="2055" max="2055" width="7.109375" style="69" customWidth="1"/>
    <col min="2056" max="2056" width="9" style="69" customWidth="1"/>
    <col min="2057" max="2057" width="8.6640625" style="69" customWidth="1"/>
    <col min="2058" max="2058" width="6.5546875" style="69" customWidth="1"/>
    <col min="2059" max="2059" width="8.109375" style="69" customWidth="1"/>
    <col min="2060" max="2060" width="7.5546875" style="69" customWidth="1"/>
    <col min="2061" max="2061" width="7" style="69" customWidth="1"/>
    <col min="2062" max="2063" width="8.6640625" style="69" customWidth="1"/>
    <col min="2064" max="2064" width="7.33203125" style="69" customWidth="1"/>
    <col min="2065" max="2065" width="8.109375" style="69" customWidth="1"/>
    <col min="2066" max="2066" width="8.6640625" style="69" customWidth="1"/>
    <col min="2067" max="2067" width="6.44140625" style="69" customWidth="1"/>
    <col min="2068" max="2069" width="9.33203125" style="69" customWidth="1"/>
    <col min="2070" max="2070" width="6.44140625" style="69" customWidth="1"/>
    <col min="2071" max="2072" width="9.5546875" style="69" customWidth="1"/>
    <col min="2073" max="2073" width="6.44140625" style="69" customWidth="1"/>
    <col min="2074" max="2075" width="9.5546875" style="69" customWidth="1"/>
    <col min="2076" max="2076" width="6.6640625" style="69" customWidth="1"/>
    <col min="2077" max="2079" width="8.88671875" style="69"/>
    <col min="2080" max="2080" width="10.88671875" style="69" bestFit="1" customWidth="1"/>
    <col min="2081" max="2301" width="8.88671875" style="69"/>
    <col min="2302" max="2302" width="18.6640625" style="69" customWidth="1"/>
    <col min="2303" max="2304" width="9.44140625" style="69" customWidth="1"/>
    <col min="2305" max="2305" width="7.6640625" style="69" customWidth="1"/>
    <col min="2306" max="2306" width="9.33203125" style="69" customWidth="1"/>
    <col min="2307" max="2307" width="9.88671875" style="69" customWidth="1"/>
    <col min="2308" max="2308" width="7.109375" style="69" customWidth="1"/>
    <col min="2309" max="2309" width="8.5546875" style="69" customWidth="1"/>
    <col min="2310" max="2310" width="8.88671875" style="69" customWidth="1"/>
    <col min="2311" max="2311" width="7.109375" style="69" customWidth="1"/>
    <col min="2312" max="2312" width="9" style="69" customWidth="1"/>
    <col min="2313" max="2313" width="8.6640625" style="69" customWidth="1"/>
    <col min="2314" max="2314" width="6.5546875" style="69" customWidth="1"/>
    <col min="2315" max="2315" width="8.109375" style="69" customWidth="1"/>
    <col min="2316" max="2316" width="7.5546875" style="69" customWidth="1"/>
    <col min="2317" max="2317" width="7" style="69" customWidth="1"/>
    <col min="2318" max="2319" width="8.6640625" style="69" customWidth="1"/>
    <col min="2320" max="2320" width="7.33203125" style="69" customWidth="1"/>
    <col min="2321" max="2321" width="8.109375" style="69" customWidth="1"/>
    <col min="2322" max="2322" width="8.6640625" style="69" customWidth="1"/>
    <col min="2323" max="2323" width="6.44140625" style="69" customWidth="1"/>
    <col min="2324" max="2325" width="9.33203125" style="69" customWidth="1"/>
    <col min="2326" max="2326" width="6.44140625" style="69" customWidth="1"/>
    <col min="2327" max="2328" width="9.5546875" style="69" customWidth="1"/>
    <col min="2329" max="2329" width="6.44140625" style="69" customWidth="1"/>
    <col min="2330" max="2331" width="9.5546875" style="69" customWidth="1"/>
    <col min="2332" max="2332" width="6.6640625" style="69" customWidth="1"/>
    <col min="2333" max="2335" width="8.88671875" style="69"/>
    <col min="2336" max="2336" width="10.88671875" style="69" bestFit="1" customWidth="1"/>
    <col min="2337" max="2557" width="8.88671875" style="69"/>
    <col min="2558" max="2558" width="18.6640625" style="69" customWidth="1"/>
    <col min="2559" max="2560" width="9.44140625" style="69" customWidth="1"/>
    <col min="2561" max="2561" width="7.6640625" style="69" customWidth="1"/>
    <col min="2562" max="2562" width="9.33203125" style="69" customWidth="1"/>
    <col min="2563" max="2563" width="9.88671875" style="69" customWidth="1"/>
    <col min="2564" max="2564" width="7.109375" style="69" customWidth="1"/>
    <col min="2565" max="2565" width="8.5546875" style="69" customWidth="1"/>
    <col min="2566" max="2566" width="8.88671875" style="69" customWidth="1"/>
    <col min="2567" max="2567" width="7.109375" style="69" customWidth="1"/>
    <col min="2568" max="2568" width="9" style="69" customWidth="1"/>
    <col min="2569" max="2569" width="8.6640625" style="69" customWidth="1"/>
    <col min="2570" max="2570" width="6.5546875" style="69" customWidth="1"/>
    <col min="2571" max="2571" width="8.109375" style="69" customWidth="1"/>
    <col min="2572" max="2572" width="7.5546875" style="69" customWidth="1"/>
    <col min="2573" max="2573" width="7" style="69" customWidth="1"/>
    <col min="2574" max="2575" width="8.6640625" style="69" customWidth="1"/>
    <col min="2576" max="2576" width="7.33203125" style="69" customWidth="1"/>
    <col min="2577" max="2577" width="8.109375" style="69" customWidth="1"/>
    <col min="2578" max="2578" width="8.6640625" style="69" customWidth="1"/>
    <col min="2579" max="2579" width="6.44140625" style="69" customWidth="1"/>
    <col min="2580" max="2581" width="9.33203125" style="69" customWidth="1"/>
    <col min="2582" max="2582" width="6.44140625" style="69" customWidth="1"/>
    <col min="2583" max="2584" width="9.5546875" style="69" customWidth="1"/>
    <col min="2585" max="2585" width="6.44140625" style="69" customWidth="1"/>
    <col min="2586" max="2587" width="9.5546875" style="69" customWidth="1"/>
    <col min="2588" max="2588" width="6.6640625" style="69" customWidth="1"/>
    <col min="2589" max="2591" width="8.88671875" style="69"/>
    <col min="2592" max="2592" width="10.88671875" style="69" bestFit="1" customWidth="1"/>
    <col min="2593" max="2813" width="8.88671875" style="69"/>
    <col min="2814" max="2814" width="18.6640625" style="69" customWidth="1"/>
    <col min="2815" max="2816" width="9.44140625" style="69" customWidth="1"/>
    <col min="2817" max="2817" width="7.6640625" style="69" customWidth="1"/>
    <col min="2818" max="2818" width="9.33203125" style="69" customWidth="1"/>
    <col min="2819" max="2819" width="9.88671875" style="69" customWidth="1"/>
    <col min="2820" max="2820" width="7.109375" style="69" customWidth="1"/>
    <col min="2821" max="2821" width="8.5546875" style="69" customWidth="1"/>
    <col min="2822" max="2822" width="8.88671875" style="69" customWidth="1"/>
    <col min="2823" max="2823" width="7.109375" style="69" customWidth="1"/>
    <col min="2824" max="2824" width="9" style="69" customWidth="1"/>
    <col min="2825" max="2825" width="8.6640625" style="69" customWidth="1"/>
    <col min="2826" max="2826" width="6.5546875" style="69" customWidth="1"/>
    <col min="2827" max="2827" width="8.109375" style="69" customWidth="1"/>
    <col min="2828" max="2828" width="7.5546875" style="69" customWidth="1"/>
    <col min="2829" max="2829" width="7" style="69" customWidth="1"/>
    <col min="2830" max="2831" width="8.6640625" style="69" customWidth="1"/>
    <col min="2832" max="2832" width="7.33203125" style="69" customWidth="1"/>
    <col min="2833" max="2833" width="8.109375" style="69" customWidth="1"/>
    <col min="2834" max="2834" width="8.6640625" style="69" customWidth="1"/>
    <col min="2835" max="2835" width="6.44140625" style="69" customWidth="1"/>
    <col min="2836" max="2837" width="9.33203125" style="69" customWidth="1"/>
    <col min="2838" max="2838" width="6.44140625" style="69" customWidth="1"/>
    <col min="2839" max="2840" width="9.5546875" style="69" customWidth="1"/>
    <col min="2841" max="2841" width="6.44140625" style="69" customWidth="1"/>
    <col min="2842" max="2843" width="9.5546875" style="69" customWidth="1"/>
    <col min="2844" max="2844" width="6.6640625" style="69" customWidth="1"/>
    <col min="2845" max="2847" width="8.88671875" style="69"/>
    <col min="2848" max="2848" width="10.88671875" style="69" bestFit="1" customWidth="1"/>
    <col min="2849" max="3069" width="8.88671875" style="69"/>
    <col min="3070" max="3070" width="18.6640625" style="69" customWidth="1"/>
    <col min="3071" max="3072" width="9.44140625" style="69" customWidth="1"/>
    <col min="3073" max="3073" width="7.6640625" style="69" customWidth="1"/>
    <col min="3074" max="3074" width="9.33203125" style="69" customWidth="1"/>
    <col min="3075" max="3075" width="9.88671875" style="69" customWidth="1"/>
    <col min="3076" max="3076" width="7.109375" style="69" customWidth="1"/>
    <col min="3077" max="3077" width="8.5546875" style="69" customWidth="1"/>
    <col min="3078" max="3078" width="8.88671875" style="69" customWidth="1"/>
    <col min="3079" max="3079" width="7.109375" style="69" customWidth="1"/>
    <col min="3080" max="3080" width="9" style="69" customWidth="1"/>
    <col min="3081" max="3081" width="8.6640625" style="69" customWidth="1"/>
    <col min="3082" max="3082" width="6.5546875" style="69" customWidth="1"/>
    <col min="3083" max="3083" width="8.109375" style="69" customWidth="1"/>
    <col min="3084" max="3084" width="7.5546875" style="69" customWidth="1"/>
    <col min="3085" max="3085" width="7" style="69" customWidth="1"/>
    <col min="3086" max="3087" width="8.6640625" style="69" customWidth="1"/>
    <col min="3088" max="3088" width="7.33203125" style="69" customWidth="1"/>
    <col min="3089" max="3089" width="8.109375" style="69" customWidth="1"/>
    <col min="3090" max="3090" width="8.6640625" style="69" customWidth="1"/>
    <col min="3091" max="3091" width="6.44140625" style="69" customWidth="1"/>
    <col min="3092" max="3093" width="9.33203125" style="69" customWidth="1"/>
    <col min="3094" max="3094" width="6.44140625" style="69" customWidth="1"/>
    <col min="3095" max="3096" width="9.5546875" style="69" customWidth="1"/>
    <col min="3097" max="3097" width="6.44140625" style="69" customWidth="1"/>
    <col min="3098" max="3099" width="9.5546875" style="69" customWidth="1"/>
    <col min="3100" max="3100" width="6.6640625" style="69" customWidth="1"/>
    <col min="3101" max="3103" width="8.88671875" style="69"/>
    <col min="3104" max="3104" width="10.88671875" style="69" bestFit="1" customWidth="1"/>
    <col min="3105" max="3325" width="8.88671875" style="69"/>
    <col min="3326" max="3326" width="18.6640625" style="69" customWidth="1"/>
    <col min="3327" max="3328" width="9.44140625" style="69" customWidth="1"/>
    <col min="3329" max="3329" width="7.6640625" style="69" customWidth="1"/>
    <col min="3330" max="3330" width="9.33203125" style="69" customWidth="1"/>
    <col min="3331" max="3331" width="9.88671875" style="69" customWidth="1"/>
    <col min="3332" max="3332" width="7.109375" style="69" customWidth="1"/>
    <col min="3333" max="3333" width="8.5546875" style="69" customWidth="1"/>
    <col min="3334" max="3334" width="8.88671875" style="69" customWidth="1"/>
    <col min="3335" max="3335" width="7.109375" style="69" customWidth="1"/>
    <col min="3336" max="3336" width="9" style="69" customWidth="1"/>
    <col min="3337" max="3337" width="8.6640625" style="69" customWidth="1"/>
    <col min="3338" max="3338" width="6.5546875" style="69" customWidth="1"/>
    <col min="3339" max="3339" width="8.109375" style="69" customWidth="1"/>
    <col min="3340" max="3340" width="7.5546875" style="69" customWidth="1"/>
    <col min="3341" max="3341" width="7" style="69" customWidth="1"/>
    <col min="3342" max="3343" width="8.6640625" style="69" customWidth="1"/>
    <col min="3344" max="3344" width="7.33203125" style="69" customWidth="1"/>
    <col min="3345" max="3345" width="8.109375" style="69" customWidth="1"/>
    <col min="3346" max="3346" width="8.6640625" style="69" customWidth="1"/>
    <col min="3347" max="3347" width="6.44140625" style="69" customWidth="1"/>
    <col min="3348" max="3349" width="9.33203125" style="69" customWidth="1"/>
    <col min="3350" max="3350" width="6.44140625" style="69" customWidth="1"/>
    <col min="3351" max="3352" width="9.5546875" style="69" customWidth="1"/>
    <col min="3353" max="3353" width="6.44140625" style="69" customWidth="1"/>
    <col min="3354" max="3355" width="9.5546875" style="69" customWidth="1"/>
    <col min="3356" max="3356" width="6.6640625" style="69" customWidth="1"/>
    <col min="3357" max="3359" width="8.88671875" style="69"/>
    <col min="3360" max="3360" width="10.88671875" style="69" bestFit="1" customWidth="1"/>
    <col min="3361" max="3581" width="8.88671875" style="69"/>
    <col min="3582" max="3582" width="18.6640625" style="69" customWidth="1"/>
    <col min="3583" max="3584" width="9.44140625" style="69" customWidth="1"/>
    <col min="3585" max="3585" width="7.6640625" style="69" customWidth="1"/>
    <col min="3586" max="3586" width="9.33203125" style="69" customWidth="1"/>
    <col min="3587" max="3587" width="9.88671875" style="69" customWidth="1"/>
    <col min="3588" max="3588" width="7.109375" style="69" customWidth="1"/>
    <col min="3589" max="3589" width="8.5546875" style="69" customWidth="1"/>
    <col min="3590" max="3590" width="8.88671875" style="69" customWidth="1"/>
    <col min="3591" max="3591" width="7.109375" style="69" customWidth="1"/>
    <col min="3592" max="3592" width="9" style="69" customWidth="1"/>
    <col min="3593" max="3593" width="8.6640625" style="69" customWidth="1"/>
    <col min="3594" max="3594" width="6.5546875" style="69" customWidth="1"/>
    <col min="3595" max="3595" width="8.109375" style="69" customWidth="1"/>
    <col min="3596" max="3596" width="7.5546875" style="69" customWidth="1"/>
    <col min="3597" max="3597" width="7" style="69" customWidth="1"/>
    <col min="3598" max="3599" width="8.6640625" style="69" customWidth="1"/>
    <col min="3600" max="3600" width="7.33203125" style="69" customWidth="1"/>
    <col min="3601" max="3601" width="8.109375" style="69" customWidth="1"/>
    <col min="3602" max="3602" width="8.6640625" style="69" customWidth="1"/>
    <col min="3603" max="3603" width="6.44140625" style="69" customWidth="1"/>
    <col min="3604" max="3605" width="9.33203125" style="69" customWidth="1"/>
    <col min="3606" max="3606" width="6.44140625" style="69" customWidth="1"/>
    <col min="3607" max="3608" width="9.5546875" style="69" customWidth="1"/>
    <col min="3609" max="3609" width="6.44140625" style="69" customWidth="1"/>
    <col min="3610" max="3611" width="9.5546875" style="69" customWidth="1"/>
    <col min="3612" max="3612" width="6.6640625" style="69" customWidth="1"/>
    <col min="3613" max="3615" width="8.88671875" style="69"/>
    <col min="3616" max="3616" width="10.88671875" style="69" bestFit="1" customWidth="1"/>
    <col min="3617" max="3837" width="8.88671875" style="69"/>
    <col min="3838" max="3838" width="18.6640625" style="69" customWidth="1"/>
    <col min="3839" max="3840" width="9.44140625" style="69" customWidth="1"/>
    <col min="3841" max="3841" width="7.6640625" style="69" customWidth="1"/>
    <col min="3842" max="3842" width="9.33203125" style="69" customWidth="1"/>
    <col min="3843" max="3843" width="9.88671875" style="69" customWidth="1"/>
    <col min="3844" max="3844" width="7.109375" style="69" customWidth="1"/>
    <col min="3845" max="3845" width="8.5546875" style="69" customWidth="1"/>
    <col min="3846" max="3846" width="8.88671875" style="69" customWidth="1"/>
    <col min="3847" max="3847" width="7.109375" style="69" customWidth="1"/>
    <col min="3848" max="3848" width="9" style="69" customWidth="1"/>
    <col min="3849" max="3849" width="8.6640625" style="69" customWidth="1"/>
    <col min="3850" max="3850" width="6.5546875" style="69" customWidth="1"/>
    <col min="3851" max="3851" width="8.109375" style="69" customWidth="1"/>
    <col min="3852" max="3852" width="7.5546875" style="69" customWidth="1"/>
    <col min="3853" max="3853" width="7" style="69" customWidth="1"/>
    <col min="3854" max="3855" width="8.6640625" style="69" customWidth="1"/>
    <col min="3856" max="3856" width="7.33203125" style="69" customWidth="1"/>
    <col min="3857" max="3857" width="8.109375" style="69" customWidth="1"/>
    <col min="3858" max="3858" width="8.6640625" style="69" customWidth="1"/>
    <col min="3859" max="3859" width="6.44140625" style="69" customWidth="1"/>
    <col min="3860" max="3861" width="9.33203125" style="69" customWidth="1"/>
    <col min="3862" max="3862" width="6.44140625" style="69" customWidth="1"/>
    <col min="3863" max="3864" width="9.5546875" style="69" customWidth="1"/>
    <col min="3865" max="3865" width="6.44140625" style="69" customWidth="1"/>
    <col min="3866" max="3867" width="9.5546875" style="69" customWidth="1"/>
    <col min="3868" max="3868" width="6.6640625" style="69" customWidth="1"/>
    <col min="3869" max="3871" width="8.88671875" style="69"/>
    <col min="3872" max="3872" width="10.88671875" style="69" bestFit="1" customWidth="1"/>
    <col min="3873" max="4093" width="8.88671875" style="69"/>
    <col min="4094" max="4094" width="18.6640625" style="69" customWidth="1"/>
    <col min="4095" max="4096" width="9.44140625" style="69" customWidth="1"/>
    <col min="4097" max="4097" width="7.6640625" style="69" customWidth="1"/>
    <col min="4098" max="4098" width="9.33203125" style="69" customWidth="1"/>
    <col min="4099" max="4099" width="9.88671875" style="69" customWidth="1"/>
    <col min="4100" max="4100" width="7.109375" style="69" customWidth="1"/>
    <col min="4101" max="4101" width="8.5546875" style="69" customWidth="1"/>
    <col min="4102" max="4102" width="8.88671875" style="69" customWidth="1"/>
    <col min="4103" max="4103" width="7.109375" style="69" customWidth="1"/>
    <col min="4104" max="4104" width="9" style="69" customWidth="1"/>
    <col min="4105" max="4105" width="8.6640625" style="69" customWidth="1"/>
    <col min="4106" max="4106" width="6.5546875" style="69" customWidth="1"/>
    <col min="4107" max="4107" width="8.109375" style="69" customWidth="1"/>
    <col min="4108" max="4108" width="7.5546875" style="69" customWidth="1"/>
    <col min="4109" max="4109" width="7" style="69" customWidth="1"/>
    <col min="4110" max="4111" width="8.6640625" style="69" customWidth="1"/>
    <col min="4112" max="4112" width="7.33203125" style="69" customWidth="1"/>
    <col min="4113" max="4113" width="8.109375" style="69" customWidth="1"/>
    <col min="4114" max="4114" width="8.6640625" style="69" customWidth="1"/>
    <col min="4115" max="4115" width="6.44140625" style="69" customWidth="1"/>
    <col min="4116" max="4117" width="9.33203125" style="69" customWidth="1"/>
    <col min="4118" max="4118" width="6.44140625" style="69" customWidth="1"/>
    <col min="4119" max="4120" width="9.5546875" style="69" customWidth="1"/>
    <col min="4121" max="4121" width="6.44140625" style="69" customWidth="1"/>
    <col min="4122" max="4123" width="9.5546875" style="69" customWidth="1"/>
    <col min="4124" max="4124" width="6.6640625" style="69" customWidth="1"/>
    <col min="4125" max="4127" width="8.88671875" style="69"/>
    <col min="4128" max="4128" width="10.88671875" style="69" bestFit="1" customWidth="1"/>
    <col min="4129" max="4349" width="8.88671875" style="69"/>
    <col min="4350" max="4350" width="18.6640625" style="69" customWidth="1"/>
    <col min="4351" max="4352" width="9.44140625" style="69" customWidth="1"/>
    <col min="4353" max="4353" width="7.6640625" style="69" customWidth="1"/>
    <col min="4354" max="4354" width="9.33203125" style="69" customWidth="1"/>
    <col min="4355" max="4355" width="9.88671875" style="69" customWidth="1"/>
    <col min="4356" max="4356" width="7.109375" style="69" customWidth="1"/>
    <col min="4357" max="4357" width="8.5546875" style="69" customWidth="1"/>
    <col min="4358" max="4358" width="8.88671875" style="69" customWidth="1"/>
    <col min="4359" max="4359" width="7.109375" style="69" customWidth="1"/>
    <col min="4360" max="4360" width="9" style="69" customWidth="1"/>
    <col min="4361" max="4361" width="8.6640625" style="69" customWidth="1"/>
    <col min="4362" max="4362" width="6.5546875" style="69" customWidth="1"/>
    <col min="4363" max="4363" width="8.109375" style="69" customWidth="1"/>
    <col min="4364" max="4364" width="7.5546875" style="69" customWidth="1"/>
    <col min="4365" max="4365" width="7" style="69" customWidth="1"/>
    <col min="4366" max="4367" width="8.6640625" style="69" customWidth="1"/>
    <col min="4368" max="4368" width="7.33203125" style="69" customWidth="1"/>
    <col min="4369" max="4369" width="8.109375" style="69" customWidth="1"/>
    <col min="4370" max="4370" width="8.6640625" style="69" customWidth="1"/>
    <col min="4371" max="4371" width="6.44140625" style="69" customWidth="1"/>
    <col min="4372" max="4373" width="9.33203125" style="69" customWidth="1"/>
    <col min="4374" max="4374" width="6.44140625" style="69" customWidth="1"/>
    <col min="4375" max="4376" width="9.5546875" style="69" customWidth="1"/>
    <col min="4377" max="4377" width="6.44140625" style="69" customWidth="1"/>
    <col min="4378" max="4379" width="9.5546875" style="69" customWidth="1"/>
    <col min="4380" max="4380" width="6.6640625" style="69" customWidth="1"/>
    <col min="4381" max="4383" width="8.88671875" style="69"/>
    <col min="4384" max="4384" width="10.88671875" style="69" bestFit="1" customWidth="1"/>
    <col min="4385" max="4605" width="8.88671875" style="69"/>
    <col min="4606" max="4606" width="18.6640625" style="69" customWidth="1"/>
    <col min="4607" max="4608" width="9.44140625" style="69" customWidth="1"/>
    <col min="4609" max="4609" width="7.6640625" style="69" customWidth="1"/>
    <col min="4610" max="4610" width="9.33203125" style="69" customWidth="1"/>
    <col min="4611" max="4611" width="9.88671875" style="69" customWidth="1"/>
    <col min="4612" max="4612" width="7.109375" style="69" customWidth="1"/>
    <col min="4613" max="4613" width="8.5546875" style="69" customWidth="1"/>
    <col min="4614" max="4614" width="8.88671875" style="69" customWidth="1"/>
    <col min="4615" max="4615" width="7.109375" style="69" customWidth="1"/>
    <col min="4616" max="4616" width="9" style="69" customWidth="1"/>
    <col min="4617" max="4617" width="8.6640625" style="69" customWidth="1"/>
    <col min="4618" max="4618" width="6.5546875" style="69" customWidth="1"/>
    <col min="4619" max="4619" width="8.109375" style="69" customWidth="1"/>
    <col min="4620" max="4620" width="7.5546875" style="69" customWidth="1"/>
    <col min="4621" max="4621" width="7" style="69" customWidth="1"/>
    <col min="4622" max="4623" width="8.6640625" style="69" customWidth="1"/>
    <col min="4624" max="4624" width="7.33203125" style="69" customWidth="1"/>
    <col min="4625" max="4625" width="8.109375" style="69" customWidth="1"/>
    <col min="4626" max="4626" width="8.6640625" style="69" customWidth="1"/>
    <col min="4627" max="4627" width="6.44140625" style="69" customWidth="1"/>
    <col min="4628" max="4629" width="9.33203125" style="69" customWidth="1"/>
    <col min="4630" max="4630" width="6.44140625" style="69" customWidth="1"/>
    <col min="4631" max="4632" width="9.5546875" style="69" customWidth="1"/>
    <col min="4633" max="4633" width="6.44140625" style="69" customWidth="1"/>
    <col min="4634" max="4635" width="9.5546875" style="69" customWidth="1"/>
    <col min="4636" max="4636" width="6.6640625" style="69" customWidth="1"/>
    <col min="4637" max="4639" width="8.88671875" style="69"/>
    <col min="4640" max="4640" width="10.88671875" style="69" bestFit="1" customWidth="1"/>
    <col min="4641" max="4861" width="8.88671875" style="69"/>
    <col min="4862" max="4862" width="18.6640625" style="69" customWidth="1"/>
    <col min="4863" max="4864" width="9.44140625" style="69" customWidth="1"/>
    <col min="4865" max="4865" width="7.6640625" style="69" customWidth="1"/>
    <col min="4866" max="4866" width="9.33203125" style="69" customWidth="1"/>
    <col min="4867" max="4867" width="9.88671875" style="69" customWidth="1"/>
    <col min="4868" max="4868" width="7.109375" style="69" customWidth="1"/>
    <col min="4869" max="4869" width="8.5546875" style="69" customWidth="1"/>
    <col min="4870" max="4870" width="8.88671875" style="69" customWidth="1"/>
    <col min="4871" max="4871" width="7.109375" style="69" customWidth="1"/>
    <col min="4872" max="4872" width="9" style="69" customWidth="1"/>
    <col min="4873" max="4873" width="8.6640625" style="69" customWidth="1"/>
    <col min="4874" max="4874" width="6.5546875" style="69" customWidth="1"/>
    <col min="4875" max="4875" width="8.109375" style="69" customWidth="1"/>
    <col min="4876" max="4876" width="7.5546875" style="69" customWidth="1"/>
    <col min="4877" max="4877" width="7" style="69" customWidth="1"/>
    <col min="4878" max="4879" width="8.6640625" style="69" customWidth="1"/>
    <col min="4880" max="4880" width="7.33203125" style="69" customWidth="1"/>
    <col min="4881" max="4881" width="8.109375" style="69" customWidth="1"/>
    <col min="4882" max="4882" width="8.6640625" style="69" customWidth="1"/>
    <col min="4883" max="4883" width="6.44140625" style="69" customWidth="1"/>
    <col min="4884" max="4885" width="9.33203125" style="69" customWidth="1"/>
    <col min="4886" max="4886" width="6.44140625" style="69" customWidth="1"/>
    <col min="4887" max="4888" width="9.5546875" style="69" customWidth="1"/>
    <col min="4889" max="4889" width="6.44140625" style="69" customWidth="1"/>
    <col min="4890" max="4891" width="9.5546875" style="69" customWidth="1"/>
    <col min="4892" max="4892" width="6.6640625" style="69" customWidth="1"/>
    <col min="4893" max="4895" width="8.88671875" style="69"/>
    <col min="4896" max="4896" width="10.88671875" style="69" bestFit="1" customWidth="1"/>
    <col min="4897" max="5117" width="8.88671875" style="69"/>
    <col min="5118" max="5118" width="18.6640625" style="69" customWidth="1"/>
    <col min="5119" max="5120" width="9.44140625" style="69" customWidth="1"/>
    <col min="5121" max="5121" width="7.6640625" style="69" customWidth="1"/>
    <col min="5122" max="5122" width="9.33203125" style="69" customWidth="1"/>
    <col min="5123" max="5123" width="9.88671875" style="69" customWidth="1"/>
    <col min="5124" max="5124" width="7.109375" style="69" customWidth="1"/>
    <col min="5125" max="5125" width="8.5546875" style="69" customWidth="1"/>
    <col min="5126" max="5126" width="8.88671875" style="69" customWidth="1"/>
    <col min="5127" max="5127" width="7.109375" style="69" customWidth="1"/>
    <col min="5128" max="5128" width="9" style="69" customWidth="1"/>
    <col min="5129" max="5129" width="8.6640625" style="69" customWidth="1"/>
    <col min="5130" max="5130" width="6.5546875" style="69" customWidth="1"/>
    <col min="5131" max="5131" width="8.109375" style="69" customWidth="1"/>
    <col min="5132" max="5132" width="7.5546875" style="69" customWidth="1"/>
    <col min="5133" max="5133" width="7" style="69" customWidth="1"/>
    <col min="5134" max="5135" width="8.6640625" style="69" customWidth="1"/>
    <col min="5136" max="5136" width="7.33203125" style="69" customWidth="1"/>
    <col min="5137" max="5137" width="8.109375" style="69" customWidth="1"/>
    <col min="5138" max="5138" width="8.6640625" style="69" customWidth="1"/>
    <col min="5139" max="5139" width="6.44140625" style="69" customWidth="1"/>
    <col min="5140" max="5141" width="9.33203125" style="69" customWidth="1"/>
    <col min="5142" max="5142" width="6.44140625" style="69" customWidth="1"/>
    <col min="5143" max="5144" width="9.5546875" style="69" customWidth="1"/>
    <col min="5145" max="5145" width="6.44140625" style="69" customWidth="1"/>
    <col min="5146" max="5147" width="9.5546875" style="69" customWidth="1"/>
    <col min="5148" max="5148" width="6.6640625" style="69" customWidth="1"/>
    <col min="5149" max="5151" width="8.88671875" style="69"/>
    <col min="5152" max="5152" width="10.88671875" style="69" bestFit="1" customWidth="1"/>
    <col min="5153" max="5373" width="8.88671875" style="69"/>
    <col min="5374" max="5374" width="18.6640625" style="69" customWidth="1"/>
    <col min="5375" max="5376" width="9.44140625" style="69" customWidth="1"/>
    <col min="5377" max="5377" width="7.6640625" style="69" customWidth="1"/>
    <col min="5378" max="5378" width="9.33203125" style="69" customWidth="1"/>
    <col min="5379" max="5379" width="9.88671875" style="69" customWidth="1"/>
    <col min="5380" max="5380" width="7.109375" style="69" customWidth="1"/>
    <col min="5381" max="5381" width="8.5546875" style="69" customWidth="1"/>
    <col min="5382" max="5382" width="8.88671875" style="69" customWidth="1"/>
    <col min="5383" max="5383" width="7.109375" style="69" customWidth="1"/>
    <col min="5384" max="5384" width="9" style="69" customWidth="1"/>
    <col min="5385" max="5385" width="8.6640625" style="69" customWidth="1"/>
    <col min="5386" max="5386" width="6.5546875" style="69" customWidth="1"/>
    <col min="5387" max="5387" width="8.109375" style="69" customWidth="1"/>
    <col min="5388" max="5388" width="7.5546875" style="69" customWidth="1"/>
    <col min="5389" max="5389" width="7" style="69" customWidth="1"/>
    <col min="5390" max="5391" width="8.6640625" style="69" customWidth="1"/>
    <col min="5392" max="5392" width="7.33203125" style="69" customWidth="1"/>
    <col min="5393" max="5393" width="8.109375" style="69" customWidth="1"/>
    <col min="5394" max="5394" width="8.6640625" style="69" customWidth="1"/>
    <col min="5395" max="5395" width="6.44140625" style="69" customWidth="1"/>
    <col min="5396" max="5397" width="9.33203125" style="69" customWidth="1"/>
    <col min="5398" max="5398" width="6.44140625" style="69" customWidth="1"/>
    <col min="5399" max="5400" width="9.5546875" style="69" customWidth="1"/>
    <col min="5401" max="5401" width="6.44140625" style="69" customWidth="1"/>
    <col min="5402" max="5403" width="9.5546875" style="69" customWidth="1"/>
    <col min="5404" max="5404" width="6.6640625" style="69" customWidth="1"/>
    <col min="5405" max="5407" width="8.88671875" style="69"/>
    <col min="5408" max="5408" width="10.88671875" style="69" bestFit="1" customWidth="1"/>
    <col min="5409" max="5629" width="8.88671875" style="69"/>
    <col min="5630" max="5630" width="18.6640625" style="69" customWidth="1"/>
    <col min="5631" max="5632" width="9.44140625" style="69" customWidth="1"/>
    <col min="5633" max="5633" width="7.6640625" style="69" customWidth="1"/>
    <col min="5634" max="5634" width="9.33203125" style="69" customWidth="1"/>
    <col min="5635" max="5635" width="9.88671875" style="69" customWidth="1"/>
    <col min="5636" max="5636" width="7.109375" style="69" customWidth="1"/>
    <col min="5637" max="5637" width="8.5546875" style="69" customWidth="1"/>
    <col min="5638" max="5638" width="8.88671875" style="69" customWidth="1"/>
    <col min="5639" max="5639" width="7.109375" style="69" customWidth="1"/>
    <col min="5640" max="5640" width="9" style="69" customWidth="1"/>
    <col min="5641" max="5641" width="8.6640625" style="69" customWidth="1"/>
    <col min="5642" max="5642" width="6.5546875" style="69" customWidth="1"/>
    <col min="5643" max="5643" width="8.109375" style="69" customWidth="1"/>
    <col min="5644" max="5644" width="7.5546875" style="69" customWidth="1"/>
    <col min="5645" max="5645" width="7" style="69" customWidth="1"/>
    <col min="5646" max="5647" width="8.6640625" style="69" customWidth="1"/>
    <col min="5648" max="5648" width="7.33203125" style="69" customWidth="1"/>
    <col min="5649" max="5649" width="8.109375" style="69" customWidth="1"/>
    <col min="5650" max="5650" width="8.6640625" style="69" customWidth="1"/>
    <col min="5651" max="5651" width="6.44140625" style="69" customWidth="1"/>
    <col min="5652" max="5653" width="9.33203125" style="69" customWidth="1"/>
    <col min="5654" max="5654" width="6.44140625" style="69" customWidth="1"/>
    <col min="5655" max="5656" width="9.5546875" style="69" customWidth="1"/>
    <col min="5657" max="5657" width="6.44140625" style="69" customWidth="1"/>
    <col min="5658" max="5659" width="9.5546875" style="69" customWidth="1"/>
    <col min="5660" max="5660" width="6.6640625" style="69" customWidth="1"/>
    <col min="5661" max="5663" width="8.88671875" style="69"/>
    <col min="5664" max="5664" width="10.88671875" style="69" bestFit="1" customWidth="1"/>
    <col min="5665" max="5885" width="8.88671875" style="69"/>
    <col min="5886" max="5886" width="18.6640625" style="69" customWidth="1"/>
    <col min="5887" max="5888" width="9.44140625" style="69" customWidth="1"/>
    <col min="5889" max="5889" width="7.6640625" style="69" customWidth="1"/>
    <col min="5890" max="5890" width="9.33203125" style="69" customWidth="1"/>
    <col min="5891" max="5891" width="9.88671875" style="69" customWidth="1"/>
    <col min="5892" max="5892" width="7.109375" style="69" customWidth="1"/>
    <col min="5893" max="5893" width="8.5546875" style="69" customWidth="1"/>
    <col min="5894" max="5894" width="8.88671875" style="69" customWidth="1"/>
    <col min="5895" max="5895" width="7.109375" style="69" customWidth="1"/>
    <col min="5896" max="5896" width="9" style="69" customWidth="1"/>
    <col min="5897" max="5897" width="8.6640625" style="69" customWidth="1"/>
    <col min="5898" max="5898" width="6.5546875" style="69" customWidth="1"/>
    <col min="5899" max="5899" width="8.109375" style="69" customWidth="1"/>
    <col min="5900" max="5900" width="7.5546875" style="69" customWidth="1"/>
    <col min="5901" max="5901" width="7" style="69" customWidth="1"/>
    <col min="5902" max="5903" width="8.6640625" style="69" customWidth="1"/>
    <col min="5904" max="5904" width="7.33203125" style="69" customWidth="1"/>
    <col min="5905" max="5905" width="8.109375" style="69" customWidth="1"/>
    <col min="5906" max="5906" width="8.6640625" style="69" customWidth="1"/>
    <col min="5907" max="5907" width="6.44140625" style="69" customWidth="1"/>
    <col min="5908" max="5909" width="9.33203125" style="69" customWidth="1"/>
    <col min="5910" max="5910" width="6.44140625" style="69" customWidth="1"/>
    <col min="5911" max="5912" width="9.5546875" style="69" customWidth="1"/>
    <col min="5913" max="5913" width="6.44140625" style="69" customWidth="1"/>
    <col min="5914" max="5915" width="9.5546875" style="69" customWidth="1"/>
    <col min="5916" max="5916" width="6.6640625" style="69" customWidth="1"/>
    <col min="5917" max="5919" width="8.88671875" style="69"/>
    <col min="5920" max="5920" width="10.88671875" style="69" bestFit="1" customWidth="1"/>
    <col min="5921" max="6141" width="8.88671875" style="69"/>
    <col min="6142" max="6142" width="18.6640625" style="69" customWidth="1"/>
    <col min="6143" max="6144" width="9.44140625" style="69" customWidth="1"/>
    <col min="6145" max="6145" width="7.6640625" style="69" customWidth="1"/>
    <col min="6146" max="6146" width="9.33203125" style="69" customWidth="1"/>
    <col min="6147" max="6147" width="9.88671875" style="69" customWidth="1"/>
    <col min="6148" max="6148" width="7.109375" style="69" customWidth="1"/>
    <col min="6149" max="6149" width="8.5546875" style="69" customWidth="1"/>
    <col min="6150" max="6150" width="8.88671875" style="69" customWidth="1"/>
    <col min="6151" max="6151" width="7.109375" style="69" customWidth="1"/>
    <col min="6152" max="6152" width="9" style="69" customWidth="1"/>
    <col min="6153" max="6153" width="8.6640625" style="69" customWidth="1"/>
    <col min="6154" max="6154" width="6.5546875" style="69" customWidth="1"/>
    <col min="6155" max="6155" width="8.109375" style="69" customWidth="1"/>
    <col min="6156" max="6156" width="7.5546875" style="69" customWidth="1"/>
    <col min="6157" max="6157" width="7" style="69" customWidth="1"/>
    <col min="6158" max="6159" width="8.6640625" style="69" customWidth="1"/>
    <col min="6160" max="6160" width="7.33203125" style="69" customWidth="1"/>
    <col min="6161" max="6161" width="8.109375" style="69" customWidth="1"/>
    <col min="6162" max="6162" width="8.6640625" style="69" customWidth="1"/>
    <col min="6163" max="6163" width="6.44140625" style="69" customWidth="1"/>
    <col min="6164" max="6165" width="9.33203125" style="69" customWidth="1"/>
    <col min="6166" max="6166" width="6.44140625" style="69" customWidth="1"/>
    <col min="6167" max="6168" width="9.5546875" style="69" customWidth="1"/>
    <col min="6169" max="6169" width="6.44140625" style="69" customWidth="1"/>
    <col min="6170" max="6171" width="9.5546875" style="69" customWidth="1"/>
    <col min="6172" max="6172" width="6.6640625" style="69" customWidth="1"/>
    <col min="6173" max="6175" width="8.88671875" style="69"/>
    <col min="6176" max="6176" width="10.88671875" style="69" bestFit="1" customWidth="1"/>
    <col min="6177" max="6397" width="8.88671875" style="69"/>
    <col min="6398" max="6398" width="18.6640625" style="69" customWidth="1"/>
    <col min="6399" max="6400" width="9.44140625" style="69" customWidth="1"/>
    <col min="6401" max="6401" width="7.6640625" style="69" customWidth="1"/>
    <col min="6402" max="6402" width="9.33203125" style="69" customWidth="1"/>
    <col min="6403" max="6403" width="9.88671875" style="69" customWidth="1"/>
    <col min="6404" max="6404" width="7.109375" style="69" customWidth="1"/>
    <col min="6405" max="6405" width="8.5546875" style="69" customWidth="1"/>
    <col min="6406" max="6406" width="8.88671875" style="69" customWidth="1"/>
    <col min="6407" max="6407" width="7.109375" style="69" customWidth="1"/>
    <col min="6408" max="6408" width="9" style="69" customWidth="1"/>
    <col min="6409" max="6409" width="8.6640625" style="69" customWidth="1"/>
    <col min="6410" max="6410" width="6.5546875" style="69" customWidth="1"/>
    <col min="6411" max="6411" width="8.109375" style="69" customWidth="1"/>
    <col min="6412" max="6412" width="7.5546875" style="69" customWidth="1"/>
    <col min="6413" max="6413" width="7" style="69" customWidth="1"/>
    <col min="6414" max="6415" width="8.6640625" style="69" customWidth="1"/>
    <col min="6416" max="6416" width="7.33203125" style="69" customWidth="1"/>
    <col min="6417" max="6417" width="8.109375" style="69" customWidth="1"/>
    <col min="6418" max="6418" width="8.6640625" style="69" customWidth="1"/>
    <col min="6419" max="6419" width="6.44140625" style="69" customWidth="1"/>
    <col min="6420" max="6421" width="9.33203125" style="69" customWidth="1"/>
    <col min="6422" max="6422" width="6.44140625" style="69" customWidth="1"/>
    <col min="6423" max="6424" width="9.5546875" style="69" customWidth="1"/>
    <col min="6425" max="6425" width="6.44140625" style="69" customWidth="1"/>
    <col min="6426" max="6427" width="9.5546875" style="69" customWidth="1"/>
    <col min="6428" max="6428" width="6.6640625" style="69" customWidth="1"/>
    <col min="6429" max="6431" width="8.88671875" style="69"/>
    <col min="6432" max="6432" width="10.88671875" style="69" bestFit="1" customWidth="1"/>
    <col min="6433" max="6653" width="8.88671875" style="69"/>
    <col min="6654" max="6654" width="18.6640625" style="69" customWidth="1"/>
    <col min="6655" max="6656" width="9.44140625" style="69" customWidth="1"/>
    <col min="6657" max="6657" width="7.6640625" style="69" customWidth="1"/>
    <col min="6658" max="6658" width="9.33203125" style="69" customWidth="1"/>
    <col min="6659" max="6659" width="9.88671875" style="69" customWidth="1"/>
    <col min="6660" max="6660" width="7.109375" style="69" customWidth="1"/>
    <col min="6661" max="6661" width="8.5546875" style="69" customWidth="1"/>
    <col min="6662" max="6662" width="8.88671875" style="69" customWidth="1"/>
    <col min="6663" max="6663" width="7.109375" style="69" customWidth="1"/>
    <col min="6664" max="6664" width="9" style="69" customWidth="1"/>
    <col min="6665" max="6665" width="8.6640625" style="69" customWidth="1"/>
    <col min="6666" max="6666" width="6.5546875" style="69" customWidth="1"/>
    <col min="6667" max="6667" width="8.109375" style="69" customWidth="1"/>
    <col min="6668" max="6668" width="7.5546875" style="69" customWidth="1"/>
    <col min="6669" max="6669" width="7" style="69" customWidth="1"/>
    <col min="6670" max="6671" width="8.6640625" style="69" customWidth="1"/>
    <col min="6672" max="6672" width="7.33203125" style="69" customWidth="1"/>
    <col min="6673" max="6673" width="8.109375" style="69" customWidth="1"/>
    <col min="6674" max="6674" width="8.6640625" style="69" customWidth="1"/>
    <col min="6675" max="6675" width="6.44140625" style="69" customWidth="1"/>
    <col min="6676" max="6677" width="9.33203125" style="69" customWidth="1"/>
    <col min="6678" max="6678" width="6.44140625" style="69" customWidth="1"/>
    <col min="6679" max="6680" width="9.5546875" style="69" customWidth="1"/>
    <col min="6681" max="6681" width="6.44140625" style="69" customWidth="1"/>
    <col min="6682" max="6683" width="9.5546875" style="69" customWidth="1"/>
    <col min="6684" max="6684" width="6.6640625" style="69" customWidth="1"/>
    <col min="6685" max="6687" width="8.88671875" style="69"/>
    <col min="6688" max="6688" width="10.88671875" style="69" bestFit="1" customWidth="1"/>
    <col min="6689" max="6909" width="8.88671875" style="69"/>
    <col min="6910" max="6910" width="18.6640625" style="69" customWidth="1"/>
    <col min="6911" max="6912" width="9.44140625" style="69" customWidth="1"/>
    <col min="6913" max="6913" width="7.6640625" style="69" customWidth="1"/>
    <col min="6914" max="6914" width="9.33203125" style="69" customWidth="1"/>
    <col min="6915" max="6915" width="9.88671875" style="69" customWidth="1"/>
    <col min="6916" max="6916" width="7.109375" style="69" customWidth="1"/>
    <col min="6917" max="6917" width="8.5546875" style="69" customWidth="1"/>
    <col min="6918" max="6918" width="8.88671875" style="69" customWidth="1"/>
    <col min="6919" max="6919" width="7.109375" style="69" customWidth="1"/>
    <col min="6920" max="6920" width="9" style="69" customWidth="1"/>
    <col min="6921" max="6921" width="8.6640625" style="69" customWidth="1"/>
    <col min="6922" max="6922" width="6.5546875" style="69" customWidth="1"/>
    <col min="6923" max="6923" width="8.109375" style="69" customWidth="1"/>
    <col min="6924" max="6924" width="7.5546875" style="69" customWidth="1"/>
    <col min="6925" max="6925" width="7" style="69" customWidth="1"/>
    <col min="6926" max="6927" width="8.6640625" style="69" customWidth="1"/>
    <col min="6928" max="6928" width="7.33203125" style="69" customWidth="1"/>
    <col min="6929" max="6929" width="8.109375" style="69" customWidth="1"/>
    <col min="6930" max="6930" width="8.6640625" style="69" customWidth="1"/>
    <col min="6931" max="6931" width="6.44140625" style="69" customWidth="1"/>
    <col min="6932" max="6933" width="9.33203125" style="69" customWidth="1"/>
    <col min="6934" max="6934" width="6.44140625" style="69" customWidth="1"/>
    <col min="6935" max="6936" width="9.5546875" style="69" customWidth="1"/>
    <col min="6937" max="6937" width="6.44140625" style="69" customWidth="1"/>
    <col min="6938" max="6939" width="9.5546875" style="69" customWidth="1"/>
    <col min="6940" max="6940" width="6.6640625" style="69" customWidth="1"/>
    <col min="6941" max="6943" width="8.88671875" style="69"/>
    <col min="6944" max="6944" width="10.88671875" style="69" bestFit="1" customWidth="1"/>
    <col min="6945" max="7165" width="8.88671875" style="69"/>
    <col min="7166" max="7166" width="18.6640625" style="69" customWidth="1"/>
    <col min="7167" max="7168" width="9.44140625" style="69" customWidth="1"/>
    <col min="7169" max="7169" width="7.6640625" style="69" customWidth="1"/>
    <col min="7170" max="7170" width="9.33203125" style="69" customWidth="1"/>
    <col min="7171" max="7171" width="9.88671875" style="69" customWidth="1"/>
    <col min="7172" max="7172" width="7.109375" style="69" customWidth="1"/>
    <col min="7173" max="7173" width="8.5546875" style="69" customWidth="1"/>
    <col min="7174" max="7174" width="8.88671875" style="69" customWidth="1"/>
    <col min="7175" max="7175" width="7.109375" style="69" customWidth="1"/>
    <col min="7176" max="7176" width="9" style="69" customWidth="1"/>
    <col min="7177" max="7177" width="8.6640625" style="69" customWidth="1"/>
    <col min="7178" max="7178" width="6.5546875" style="69" customWidth="1"/>
    <col min="7179" max="7179" width="8.109375" style="69" customWidth="1"/>
    <col min="7180" max="7180" width="7.5546875" style="69" customWidth="1"/>
    <col min="7181" max="7181" width="7" style="69" customWidth="1"/>
    <col min="7182" max="7183" width="8.6640625" style="69" customWidth="1"/>
    <col min="7184" max="7184" width="7.33203125" style="69" customWidth="1"/>
    <col min="7185" max="7185" width="8.109375" style="69" customWidth="1"/>
    <col min="7186" max="7186" width="8.6640625" style="69" customWidth="1"/>
    <col min="7187" max="7187" width="6.44140625" style="69" customWidth="1"/>
    <col min="7188" max="7189" width="9.33203125" style="69" customWidth="1"/>
    <col min="7190" max="7190" width="6.44140625" style="69" customWidth="1"/>
    <col min="7191" max="7192" width="9.5546875" style="69" customWidth="1"/>
    <col min="7193" max="7193" width="6.44140625" style="69" customWidth="1"/>
    <col min="7194" max="7195" width="9.5546875" style="69" customWidth="1"/>
    <col min="7196" max="7196" width="6.6640625" style="69" customWidth="1"/>
    <col min="7197" max="7199" width="8.88671875" style="69"/>
    <col min="7200" max="7200" width="10.88671875" style="69" bestFit="1" customWidth="1"/>
    <col min="7201" max="7421" width="8.88671875" style="69"/>
    <col min="7422" max="7422" width="18.6640625" style="69" customWidth="1"/>
    <col min="7423" max="7424" width="9.44140625" style="69" customWidth="1"/>
    <col min="7425" max="7425" width="7.6640625" style="69" customWidth="1"/>
    <col min="7426" max="7426" width="9.33203125" style="69" customWidth="1"/>
    <col min="7427" max="7427" width="9.88671875" style="69" customWidth="1"/>
    <col min="7428" max="7428" width="7.109375" style="69" customWidth="1"/>
    <col min="7429" max="7429" width="8.5546875" style="69" customWidth="1"/>
    <col min="7430" max="7430" width="8.88671875" style="69" customWidth="1"/>
    <col min="7431" max="7431" width="7.109375" style="69" customWidth="1"/>
    <col min="7432" max="7432" width="9" style="69" customWidth="1"/>
    <col min="7433" max="7433" width="8.6640625" style="69" customWidth="1"/>
    <col min="7434" max="7434" width="6.5546875" style="69" customWidth="1"/>
    <col min="7435" max="7435" width="8.109375" style="69" customWidth="1"/>
    <col min="7436" max="7436" width="7.5546875" style="69" customWidth="1"/>
    <col min="7437" max="7437" width="7" style="69" customWidth="1"/>
    <col min="7438" max="7439" width="8.6640625" style="69" customWidth="1"/>
    <col min="7440" max="7440" width="7.33203125" style="69" customWidth="1"/>
    <col min="7441" max="7441" width="8.109375" style="69" customWidth="1"/>
    <col min="7442" max="7442" width="8.6640625" style="69" customWidth="1"/>
    <col min="7443" max="7443" width="6.44140625" style="69" customWidth="1"/>
    <col min="7444" max="7445" width="9.33203125" style="69" customWidth="1"/>
    <col min="7446" max="7446" width="6.44140625" style="69" customWidth="1"/>
    <col min="7447" max="7448" width="9.5546875" style="69" customWidth="1"/>
    <col min="7449" max="7449" width="6.44140625" style="69" customWidth="1"/>
    <col min="7450" max="7451" width="9.5546875" style="69" customWidth="1"/>
    <col min="7452" max="7452" width="6.6640625" style="69" customWidth="1"/>
    <col min="7453" max="7455" width="8.88671875" style="69"/>
    <col min="7456" max="7456" width="10.88671875" style="69" bestFit="1" customWidth="1"/>
    <col min="7457" max="7677" width="8.88671875" style="69"/>
    <col min="7678" max="7678" width="18.6640625" style="69" customWidth="1"/>
    <col min="7679" max="7680" width="9.44140625" style="69" customWidth="1"/>
    <col min="7681" max="7681" width="7.6640625" style="69" customWidth="1"/>
    <col min="7682" max="7682" width="9.33203125" style="69" customWidth="1"/>
    <col min="7683" max="7683" width="9.88671875" style="69" customWidth="1"/>
    <col min="7684" max="7684" width="7.109375" style="69" customWidth="1"/>
    <col min="7685" max="7685" width="8.5546875" style="69" customWidth="1"/>
    <col min="7686" max="7686" width="8.88671875" style="69" customWidth="1"/>
    <col min="7687" max="7687" width="7.109375" style="69" customWidth="1"/>
    <col min="7688" max="7688" width="9" style="69" customWidth="1"/>
    <col min="7689" max="7689" width="8.6640625" style="69" customWidth="1"/>
    <col min="7690" max="7690" width="6.5546875" style="69" customWidth="1"/>
    <col min="7691" max="7691" width="8.109375" style="69" customWidth="1"/>
    <col min="7692" max="7692" width="7.5546875" style="69" customWidth="1"/>
    <col min="7693" max="7693" width="7" style="69" customWidth="1"/>
    <col min="7694" max="7695" width="8.6640625" style="69" customWidth="1"/>
    <col min="7696" max="7696" width="7.33203125" style="69" customWidth="1"/>
    <col min="7697" max="7697" width="8.109375" style="69" customWidth="1"/>
    <col min="7698" max="7698" width="8.6640625" style="69" customWidth="1"/>
    <col min="7699" max="7699" width="6.44140625" style="69" customWidth="1"/>
    <col min="7700" max="7701" width="9.33203125" style="69" customWidth="1"/>
    <col min="7702" max="7702" width="6.44140625" style="69" customWidth="1"/>
    <col min="7703" max="7704" width="9.5546875" style="69" customWidth="1"/>
    <col min="7705" max="7705" width="6.44140625" style="69" customWidth="1"/>
    <col min="7706" max="7707" width="9.5546875" style="69" customWidth="1"/>
    <col min="7708" max="7708" width="6.6640625" style="69" customWidth="1"/>
    <col min="7709" max="7711" width="8.88671875" style="69"/>
    <col min="7712" max="7712" width="10.88671875" style="69" bestFit="1" customWidth="1"/>
    <col min="7713" max="7933" width="8.88671875" style="69"/>
    <col min="7934" max="7934" width="18.6640625" style="69" customWidth="1"/>
    <col min="7935" max="7936" width="9.44140625" style="69" customWidth="1"/>
    <col min="7937" max="7937" width="7.6640625" style="69" customWidth="1"/>
    <col min="7938" max="7938" width="9.33203125" style="69" customWidth="1"/>
    <col min="7939" max="7939" width="9.88671875" style="69" customWidth="1"/>
    <col min="7940" max="7940" width="7.109375" style="69" customWidth="1"/>
    <col min="7941" max="7941" width="8.5546875" style="69" customWidth="1"/>
    <col min="7942" max="7942" width="8.88671875" style="69" customWidth="1"/>
    <col min="7943" max="7943" width="7.109375" style="69" customWidth="1"/>
    <col min="7944" max="7944" width="9" style="69" customWidth="1"/>
    <col min="7945" max="7945" width="8.6640625" style="69" customWidth="1"/>
    <col min="7946" max="7946" width="6.5546875" style="69" customWidth="1"/>
    <col min="7947" max="7947" width="8.109375" style="69" customWidth="1"/>
    <col min="7948" max="7948" width="7.5546875" style="69" customWidth="1"/>
    <col min="7949" max="7949" width="7" style="69" customWidth="1"/>
    <col min="7950" max="7951" width="8.6640625" style="69" customWidth="1"/>
    <col min="7952" max="7952" width="7.33203125" style="69" customWidth="1"/>
    <col min="7953" max="7953" width="8.109375" style="69" customWidth="1"/>
    <col min="7954" max="7954" width="8.6640625" style="69" customWidth="1"/>
    <col min="7955" max="7955" width="6.44140625" style="69" customWidth="1"/>
    <col min="7956" max="7957" width="9.33203125" style="69" customWidth="1"/>
    <col min="7958" max="7958" width="6.44140625" style="69" customWidth="1"/>
    <col min="7959" max="7960" width="9.5546875" style="69" customWidth="1"/>
    <col min="7961" max="7961" width="6.44140625" style="69" customWidth="1"/>
    <col min="7962" max="7963" width="9.5546875" style="69" customWidth="1"/>
    <col min="7964" max="7964" width="6.6640625" style="69" customWidth="1"/>
    <col min="7965" max="7967" width="8.88671875" style="69"/>
    <col min="7968" max="7968" width="10.88671875" style="69" bestFit="1" customWidth="1"/>
    <col min="7969" max="8189" width="8.88671875" style="69"/>
    <col min="8190" max="8190" width="18.6640625" style="69" customWidth="1"/>
    <col min="8191" max="8192" width="9.44140625" style="69" customWidth="1"/>
    <col min="8193" max="8193" width="7.6640625" style="69" customWidth="1"/>
    <col min="8194" max="8194" width="9.33203125" style="69" customWidth="1"/>
    <col min="8195" max="8195" width="9.88671875" style="69" customWidth="1"/>
    <col min="8196" max="8196" width="7.109375" style="69" customWidth="1"/>
    <col min="8197" max="8197" width="8.5546875" style="69" customWidth="1"/>
    <col min="8198" max="8198" width="8.88671875" style="69" customWidth="1"/>
    <col min="8199" max="8199" width="7.109375" style="69" customWidth="1"/>
    <col min="8200" max="8200" width="9" style="69" customWidth="1"/>
    <col min="8201" max="8201" width="8.6640625" style="69" customWidth="1"/>
    <col min="8202" max="8202" width="6.5546875" style="69" customWidth="1"/>
    <col min="8203" max="8203" width="8.109375" style="69" customWidth="1"/>
    <col min="8204" max="8204" width="7.5546875" style="69" customWidth="1"/>
    <col min="8205" max="8205" width="7" style="69" customWidth="1"/>
    <col min="8206" max="8207" width="8.6640625" style="69" customWidth="1"/>
    <col min="8208" max="8208" width="7.33203125" style="69" customWidth="1"/>
    <col min="8209" max="8209" width="8.109375" style="69" customWidth="1"/>
    <col min="8210" max="8210" width="8.6640625" style="69" customWidth="1"/>
    <col min="8211" max="8211" width="6.44140625" style="69" customWidth="1"/>
    <col min="8212" max="8213" width="9.33203125" style="69" customWidth="1"/>
    <col min="8214" max="8214" width="6.44140625" style="69" customWidth="1"/>
    <col min="8215" max="8216" width="9.5546875" style="69" customWidth="1"/>
    <col min="8217" max="8217" width="6.44140625" style="69" customWidth="1"/>
    <col min="8218" max="8219" width="9.5546875" style="69" customWidth="1"/>
    <col min="8220" max="8220" width="6.6640625" style="69" customWidth="1"/>
    <col min="8221" max="8223" width="8.88671875" style="69"/>
    <col min="8224" max="8224" width="10.88671875" style="69" bestFit="1" customWidth="1"/>
    <col min="8225" max="8445" width="8.88671875" style="69"/>
    <col min="8446" max="8446" width="18.6640625" style="69" customWidth="1"/>
    <col min="8447" max="8448" width="9.44140625" style="69" customWidth="1"/>
    <col min="8449" max="8449" width="7.6640625" style="69" customWidth="1"/>
    <col min="8450" max="8450" width="9.33203125" style="69" customWidth="1"/>
    <col min="8451" max="8451" width="9.88671875" style="69" customWidth="1"/>
    <col min="8452" max="8452" width="7.109375" style="69" customWidth="1"/>
    <col min="8453" max="8453" width="8.5546875" style="69" customWidth="1"/>
    <col min="8454" max="8454" width="8.88671875" style="69" customWidth="1"/>
    <col min="8455" max="8455" width="7.109375" style="69" customWidth="1"/>
    <col min="8456" max="8456" width="9" style="69" customWidth="1"/>
    <col min="8457" max="8457" width="8.6640625" style="69" customWidth="1"/>
    <col min="8458" max="8458" width="6.5546875" style="69" customWidth="1"/>
    <col min="8459" max="8459" width="8.109375" style="69" customWidth="1"/>
    <col min="8460" max="8460" width="7.5546875" style="69" customWidth="1"/>
    <col min="8461" max="8461" width="7" style="69" customWidth="1"/>
    <col min="8462" max="8463" width="8.6640625" style="69" customWidth="1"/>
    <col min="8464" max="8464" width="7.33203125" style="69" customWidth="1"/>
    <col min="8465" max="8465" width="8.109375" style="69" customWidth="1"/>
    <col min="8466" max="8466" width="8.6640625" style="69" customWidth="1"/>
    <col min="8467" max="8467" width="6.44140625" style="69" customWidth="1"/>
    <col min="8468" max="8469" width="9.33203125" style="69" customWidth="1"/>
    <col min="8470" max="8470" width="6.44140625" style="69" customWidth="1"/>
    <col min="8471" max="8472" width="9.5546875" style="69" customWidth="1"/>
    <col min="8473" max="8473" width="6.44140625" style="69" customWidth="1"/>
    <col min="8474" max="8475" width="9.5546875" style="69" customWidth="1"/>
    <col min="8476" max="8476" width="6.6640625" style="69" customWidth="1"/>
    <col min="8477" max="8479" width="8.88671875" style="69"/>
    <col min="8480" max="8480" width="10.88671875" style="69" bestFit="1" customWidth="1"/>
    <col min="8481" max="8701" width="8.88671875" style="69"/>
    <col min="8702" max="8702" width="18.6640625" style="69" customWidth="1"/>
    <col min="8703" max="8704" width="9.44140625" style="69" customWidth="1"/>
    <col min="8705" max="8705" width="7.6640625" style="69" customWidth="1"/>
    <col min="8706" max="8706" width="9.33203125" style="69" customWidth="1"/>
    <col min="8707" max="8707" width="9.88671875" style="69" customWidth="1"/>
    <col min="8708" max="8708" width="7.109375" style="69" customWidth="1"/>
    <col min="8709" max="8709" width="8.5546875" style="69" customWidth="1"/>
    <col min="8710" max="8710" width="8.88671875" style="69" customWidth="1"/>
    <col min="8711" max="8711" width="7.109375" style="69" customWidth="1"/>
    <col min="8712" max="8712" width="9" style="69" customWidth="1"/>
    <col min="8713" max="8713" width="8.6640625" style="69" customWidth="1"/>
    <col min="8714" max="8714" width="6.5546875" style="69" customWidth="1"/>
    <col min="8715" max="8715" width="8.109375" style="69" customWidth="1"/>
    <col min="8716" max="8716" width="7.5546875" style="69" customWidth="1"/>
    <col min="8717" max="8717" width="7" style="69" customWidth="1"/>
    <col min="8718" max="8719" width="8.6640625" style="69" customWidth="1"/>
    <col min="8720" max="8720" width="7.33203125" style="69" customWidth="1"/>
    <col min="8721" max="8721" width="8.109375" style="69" customWidth="1"/>
    <col min="8722" max="8722" width="8.6640625" style="69" customWidth="1"/>
    <col min="8723" max="8723" width="6.44140625" style="69" customWidth="1"/>
    <col min="8724" max="8725" width="9.33203125" style="69" customWidth="1"/>
    <col min="8726" max="8726" width="6.44140625" style="69" customWidth="1"/>
    <col min="8727" max="8728" width="9.5546875" style="69" customWidth="1"/>
    <col min="8729" max="8729" width="6.44140625" style="69" customWidth="1"/>
    <col min="8730" max="8731" width="9.5546875" style="69" customWidth="1"/>
    <col min="8732" max="8732" width="6.6640625" style="69" customWidth="1"/>
    <col min="8733" max="8735" width="8.88671875" style="69"/>
    <col min="8736" max="8736" width="10.88671875" style="69" bestFit="1" customWidth="1"/>
    <col min="8737" max="8957" width="8.88671875" style="69"/>
    <col min="8958" max="8958" width="18.6640625" style="69" customWidth="1"/>
    <col min="8959" max="8960" width="9.44140625" style="69" customWidth="1"/>
    <col min="8961" max="8961" width="7.6640625" style="69" customWidth="1"/>
    <col min="8962" max="8962" width="9.33203125" style="69" customWidth="1"/>
    <col min="8963" max="8963" width="9.88671875" style="69" customWidth="1"/>
    <col min="8964" max="8964" width="7.109375" style="69" customWidth="1"/>
    <col min="8965" max="8965" width="8.5546875" style="69" customWidth="1"/>
    <col min="8966" max="8966" width="8.88671875" style="69" customWidth="1"/>
    <col min="8967" max="8967" width="7.109375" style="69" customWidth="1"/>
    <col min="8968" max="8968" width="9" style="69" customWidth="1"/>
    <col min="8969" max="8969" width="8.6640625" style="69" customWidth="1"/>
    <col min="8970" max="8970" width="6.5546875" style="69" customWidth="1"/>
    <col min="8971" max="8971" width="8.109375" style="69" customWidth="1"/>
    <col min="8972" max="8972" width="7.5546875" style="69" customWidth="1"/>
    <col min="8973" max="8973" width="7" style="69" customWidth="1"/>
    <col min="8974" max="8975" width="8.6640625" style="69" customWidth="1"/>
    <col min="8976" max="8976" width="7.33203125" style="69" customWidth="1"/>
    <col min="8977" max="8977" width="8.109375" style="69" customWidth="1"/>
    <col min="8978" max="8978" width="8.6640625" style="69" customWidth="1"/>
    <col min="8979" max="8979" width="6.44140625" style="69" customWidth="1"/>
    <col min="8980" max="8981" width="9.33203125" style="69" customWidth="1"/>
    <col min="8982" max="8982" width="6.44140625" style="69" customWidth="1"/>
    <col min="8983" max="8984" width="9.5546875" style="69" customWidth="1"/>
    <col min="8985" max="8985" width="6.44140625" style="69" customWidth="1"/>
    <col min="8986" max="8987" width="9.5546875" style="69" customWidth="1"/>
    <col min="8988" max="8988" width="6.6640625" style="69" customWidth="1"/>
    <col min="8989" max="8991" width="8.88671875" style="69"/>
    <col min="8992" max="8992" width="10.88671875" style="69" bestFit="1" customWidth="1"/>
    <col min="8993" max="9213" width="8.88671875" style="69"/>
    <col min="9214" max="9214" width="18.6640625" style="69" customWidth="1"/>
    <col min="9215" max="9216" width="9.44140625" style="69" customWidth="1"/>
    <col min="9217" max="9217" width="7.6640625" style="69" customWidth="1"/>
    <col min="9218" max="9218" width="9.33203125" style="69" customWidth="1"/>
    <col min="9219" max="9219" width="9.88671875" style="69" customWidth="1"/>
    <col min="9220" max="9220" width="7.109375" style="69" customWidth="1"/>
    <col min="9221" max="9221" width="8.5546875" style="69" customWidth="1"/>
    <col min="9222" max="9222" width="8.88671875" style="69" customWidth="1"/>
    <col min="9223" max="9223" width="7.109375" style="69" customWidth="1"/>
    <col min="9224" max="9224" width="9" style="69" customWidth="1"/>
    <col min="9225" max="9225" width="8.6640625" style="69" customWidth="1"/>
    <col min="9226" max="9226" width="6.5546875" style="69" customWidth="1"/>
    <col min="9227" max="9227" width="8.109375" style="69" customWidth="1"/>
    <col min="9228" max="9228" width="7.5546875" style="69" customWidth="1"/>
    <col min="9229" max="9229" width="7" style="69" customWidth="1"/>
    <col min="9230" max="9231" width="8.6640625" style="69" customWidth="1"/>
    <col min="9232" max="9232" width="7.33203125" style="69" customWidth="1"/>
    <col min="9233" max="9233" width="8.109375" style="69" customWidth="1"/>
    <col min="9234" max="9234" width="8.6640625" style="69" customWidth="1"/>
    <col min="9235" max="9235" width="6.44140625" style="69" customWidth="1"/>
    <col min="9236" max="9237" width="9.33203125" style="69" customWidth="1"/>
    <col min="9238" max="9238" width="6.44140625" style="69" customWidth="1"/>
    <col min="9239" max="9240" width="9.5546875" style="69" customWidth="1"/>
    <col min="9241" max="9241" width="6.44140625" style="69" customWidth="1"/>
    <col min="9242" max="9243" width="9.5546875" style="69" customWidth="1"/>
    <col min="9244" max="9244" width="6.6640625" style="69" customWidth="1"/>
    <col min="9245" max="9247" width="8.88671875" style="69"/>
    <col min="9248" max="9248" width="10.88671875" style="69" bestFit="1" customWidth="1"/>
    <col min="9249" max="9469" width="8.88671875" style="69"/>
    <col min="9470" max="9470" width="18.6640625" style="69" customWidth="1"/>
    <col min="9471" max="9472" width="9.44140625" style="69" customWidth="1"/>
    <col min="9473" max="9473" width="7.6640625" style="69" customWidth="1"/>
    <col min="9474" max="9474" width="9.33203125" style="69" customWidth="1"/>
    <col min="9475" max="9475" width="9.88671875" style="69" customWidth="1"/>
    <col min="9476" max="9476" width="7.109375" style="69" customWidth="1"/>
    <col min="9477" max="9477" width="8.5546875" style="69" customWidth="1"/>
    <col min="9478" max="9478" width="8.88671875" style="69" customWidth="1"/>
    <col min="9479" max="9479" width="7.109375" style="69" customWidth="1"/>
    <col min="9480" max="9480" width="9" style="69" customWidth="1"/>
    <col min="9481" max="9481" width="8.6640625" style="69" customWidth="1"/>
    <col min="9482" max="9482" width="6.5546875" style="69" customWidth="1"/>
    <col min="9483" max="9483" width="8.109375" style="69" customWidth="1"/>
    <col min="9484" max="9484" width="7.5546875" style="69" customWidth="1"/>
    <col min="9485" max="9485" width="7" style="69" customWidth="1"/>
    <col min="9486" max="9487" width="8.6640625" style="69" customWidth="1"/>
    <col min="9488" max="9488" width="7.33203125" style="69" customWidth="1"/>
    <col min="9489" max="9489" width="8.109375" style="69" customWidth="1"/>
    <col min="9490" max="9490" width="8.6640625" style="69" customWidth="1"/>
    <col min="9491" max="9491" width="6.44140625" style="69" customWidth="1"/>
    <col min="9492" max="9493" width="9.33203125" style="69" customWidth="1"/>
    <col min="9494" max="9494" width="6.44140625" style="69" customWidth="1"/>
    <col min="9495" max="9496" width="9.5546875" style="69" customWidth="1"/>
    <col min="9497" max="9497" width="6.44140625" style="69" customWidth="1"/>
    <col min="9498" max="9499" width="9.5546875" style="69" customWidth="1"/>
    <col min="9500" max="9500" width="6.6640625" style="69" customWidth="1"/>
    <col min="9501" max="9503" width="8.88671875" style="69"/>
    <col min="9504" max="9504" width="10.88671875" style="69" bestFit="1" customWidth="1"/>
    <col min="9505" max="9725" width="8.88671875" style="69"/>
    <col min="9726" max="9726" width="18.6640625" style="69" customWidth="1"/>
    <col min="9727" max="9728" width="9.44140625" style="69" customWidth="1"/>
    <col min="9729" max="9729" width="7.6640625" style="69" customWidth="1"/>
    <col min="9730" max="9730" width="9.33203125" style="69" customWidth="1"/>
    <col min="9731" max="9731" width="9.88671875" style="69" customWidth="1"/>
    <col min="9732" max="9732" width="7.109375" style="69" customWidth="1"/>
    <col min="9733" max="9733" width="8.5546875" style="69" customWidth="1"/>
    <col min="9734" max="9734" width="8.88671875" style="69" customWidth="1"/>
    <col min="9735" max="9735" width="7.109375" style="69" customWidth="1"/>
    <col min="9736" max="9736" width="9" style="69" customWidth="1"/>
    <col min="9737" max="9737" width="8.6640625" style="69" customWidth="1"/>
    <col min="9738" max="9738" width="6.5546875" style="69" customWidth="1"/>
    <col min="9739" max="9739" width="8.109375" style="69" customWidth="1"/>
    <col min="9740" max="9740" width="7.5546875" style="69" customWidth="1"/>
    <col min="9741" max="9741" width="7" style="69" customWidth="1"/>
    <col min="9742" max="9743" width="8.6640625" style="69" customWidth="1"/>
    <col min="9744" max="9744" width="7.33203125" style="69" customWidth="1"/>
    <col min="9745" max="9745" width="8.109375" style="69" customWidth="1"/>
    <col min="9746" max="9746" width="8.6640625" style="69" customWidth="1"/>
    <col min="9747" max="9747" width="6.44140625" style="69" customWidth="1"/>
    <col min="9748" max="9749" width="9.33203125" style="69" customWidth="1"/>
    <col min="9750" max="9750" width="6.44140625" style="69" customWidth="1"/>
    <col min="9751" max="9752" width="9.5546875" style="69" customWidth="1"/>
    <col min="9753" max="9753" width="6.44140625" style="69" customWidth="1"/>
    <col min="9754" max="9755" width="9.5546875" style="69" customWidth="1"/>
    <col min="9756" max="9756" width="6.6640625" style="69" customWidth="1"/>
    <col min="9757" max="9759" width="8.88671875" style="69"/>
    <col min="9760" max="9760" width="10.88671875" style="69" bestFit="1" customWidth="1"/>
    <col min="9761" max="9981" width="8.88671875" style="69"/>
    <col min="9982" max="9982" width="18.6640625" style="69" customWidth="1"/>
    <col min="9983" max="9984" width="9.44140625" style="69" customWidth="1"/>
    <col min="9985" max="9985" width="7.6640625" style="69" customWidth="1"/>
    <col min="9986" max="9986" width="9.33203125" style="69" customWidth="1"/>
    <col min="9987" max="9987" width="9.88671875" style="69" customWidth="1"/>
    <col min="9988" max="9988" width="7.109375" style="69" customWidth="1"/>
    <col min="9989" max="9989" width="8.5546875" style="69" customWidth="1"/>
    <col min="9990" max="9990" width="8.88671875" style="69" customWidth="1"/>
    <col min="9991" max="9991" width="7.109375" style="69" customWidth="1"/>
    <col min="9992" max="9992" width="9" style="69" customWidth="1"/>
    <col min="9993" max="9993" width="8.6640625" style="69" customWidth="1"/>
    <col min="9994" max="9994" width="6.5546875" style="69" customWidth="1"/>
    <col min="9995" max="9995" width="8.109375" style="69" customWidth="1"/>
    <col min="9996" max="9996" width="7.5546875" style="69" customWidth="1"/>
    <col min="9997" max="9997" width="7" style="69" customWidth="1"/>
    <col min="9998" max="9999" width="8.6640625" style="69" customWidth="1"/>
    <col min="10000" max="10000" width="7.33203125" style="69" customWidth="1"/>
    <col min="10001" max="10001" width="8.109375" style="69" customWidth="1"/>
    <col min="10002" max="10002" width="8.6640625" style="69" customWidth="1"/>
    <col min="10003" max="10003" width="6.44140625" style="69" customWidth="1"/>
    <col min="10004" max="10005" width="9.33203125" style="69" customWidth="1"/>
    <col min="10006" max="10006" width="6.44140625" style="69" customWidth="1"/>
    <col min="10007" max="10008" width="9.5546875" style="69" customWidth="1"/>
    <col min="10009" max="10009" width="6.44140625" style="69" customWidth="1"/>
    <col min="10010" max="10011" width="9.5546875" style="69" customWidth="1"/>
    <col min="10012" max="10012" width="6.6640625" style="69" customWidth="1"/>
    <col min="10013" max="10015" width="8.88671875" style="69"/>
    <col min="10016" max="10016" width="10.88671875" style="69" bestFit="1" customWidth="1"/>
    <col min="10017" max="10237" width="8.88671875" style="69"/>
    <col min="10238" max="10238" width="18.6640625" style="69" customWidth="1"/>
    <col min="10239" max="10240" width="9.44140625" style="69" customWidth="1"/>
    <col min="10241" max="10241" width="7.6640625" style="69" customWidth="1"/>
    <col min="10242" max="10242" width="9.33203125" style="69" customWidth="1"/>
    <col min="10243" max="10243" width="9.88671875" style="69" customWidth="1"/>
    <col min="10244" max="10244" width="7.109375" style="69" customWidth="1"/>
    <col min="10245" max="10245" width="8.5546875" style="69" customWidth="1"/>
    <col min="10246" max="10246" width="8.88671875" style="69" customWidth="1"/>
    <col min="10247" max="10247" width="7.109375" style="69" customWidth="1"/>
    <col min="10248" max="10248" width="9" style="69" customWidth="1"/>
    <col min="10249" max="10249" width="8.6640625" style="69" customWidth="1"/>
    <col min="10250" max="10250" width="6.5546875" style="69" customWidth="1"/>
    <col min="10251" max="10251" width="8.109375" style="69" customWidth="1"/>
    <col min="10252" max="10252" width="7.5546875" style="69" customWidth="1"/>
    <col min="10253" max="10253" width="7" style="69" customWidth="1"/>
    <col min="10254" max="10255" width="8.6640625" style="69" customWidth="1"/>
    <col min="10256" max="10256" width="7.33203125" style="69" customWidth="1"/>
    <col min="10257" max="10257" width="8.109375" style="69" customWidth="1"/>
    <col min="10258" max="10258" width="8.6640625" style="69" customWidth="1"/>
    <col min="10259" max="10259" width="6.44140625" style="69" customWidth="1"/>
    <col min="10260" max="10261" width="9.33203125" style="69" customWidth="1"/>
    <col min="10262" max="10262" width="6.44140625" style="69" customWidth="1"/>
    <col min="10263" max="10264" width="9.5546875" style="69" customWidth="1"/>
    <col min="10265" max="10265" width="6.44140625" style="69" customWidth="1"/>
    <col min="10266" max="10267" width="9.5546875" style="69" customWidth="1"/>
    <col min="10268" max="10268" width="6.6640625" style="69" customWidth="1"/>
    <col min="10269" max="10271" width="8.88671875" style="69"/>
    <col min="10272" max="10272" width="10.88671875" style="69" bestFit="1" customWidth="1"/>
    <col min="10273" max="10493" width="8.88671875" style="69"/>
    <col min="10494" max="10494" width="18.6640625" style="69" customWidth="1"/>
    <col min="10495" max="10496" width="9.44140625" style="69" customWidth="1"/>
    <col min="10497" max="10497" width="7.6640625" style="69" customWidth="1"/>
    <col min="10498" max="10498" width="9.33203125" style="69" customWidth="1"/>
    <col min="10499" max="10499" width="9.88671875" style="69" customWidth="1"/>
    <col min="10500" max="10500" width="7.109375" style="69" customWidth="1"/>
    <col min="10501" max="10501" width="8.5546875" style="69" customWidth="1"/>
    <col min="10502" max="10502" width="8.88671875" style="69" customWidth="1"/>
    <col min="10503" max="10503" width="7.109375" style="69" customWidth="1"/>
    <col min="10504" max="10504" width="9" style="69" customWidth="1"/>
    <col min="10505" max="10505" width="8.6640625" style="69" customWidth="1"/>
    <col min="10506" max="10506" width="6.5546875" style="69" customWidth="1"/>
    <col min="10507" max="10507" width="8.109375" style="69" customWidth="1"/>
    <col min="10508" max="10508" width="7.5546875" style="69" customWidth="1"/>
    <col min="10509" max="10509" width="7" style="69" customWidth="1"/>
    <col min="10510" max="10511" width="8.6640625" style="69" customWidth="1"/>
    <col min="10512" max="10512" width="7.33203125" style="69" customWidth="1"/>
    <col min="10513" max="10513" width="8.109375" style="69" customWidth="1"/>
    <col min="10514" max="10514" width="8.6640625" style="69" customWidth="1"/>
    <col min="10515" max="10515" width="6.44140625" style="69" customWidth="1"/>
    <col min="10516" max="10517" width="9.33203125" style="69" customWidth="1"/>
    <col min="10518" max="10518" width="6.44140625" style="69" customWidth="1"/>
    <col min="10519" max="10520" width="9.5546875" style="69" customWidth="1"/>
    <col min="10521" max="10521" width="6.44140625" style="69" customWidth="1"/>
    <col min="10522" max="10523" width="9.5546875" style="69" customWidth="1"/>
    <col min="10524" max="10524" width="6.6640625" style="69" customWidth="1"/>
    <col min="10525" max="10527" width="8.88671875" style="69"/>
    <col min="10528" max="10528" width="10.88671875" style="69" bestFit="1" customWidth="1"/>
    <col min="10529" max="10749" width="8.88671875" style="69"/>
    <col min="10750" max="10750" width="18.6640625" style="69" customWidth="1"/>
    <col min="10751" max="10752" width="9.44140625" style="69" customWidth="1"/>
    <col min="10753" max="10753" width="7.6640625" style="69" customWidth="1"/>
    <col min="10754" max="10754" width="9.33203125" style="69" customWidth="1"/>
    <col min="10755" max="10755" width="9.88671875" style="69" customWidth="1"/>
    <col min="10756" max="10756" width="7.109375" style="69" customWidth="1"/>
    <col min="10757" max="10757" width="8.5546875" style="69" customWidth="1"/>
    <col min="10758" max="10758" width="8.88671875" style="69" customWidth="1"/>
    <col min="10759" max="10759" width="7.109375" style="69" customWidth="1"/>
    <col min="10760" max="10760" width="9" style="69" customWidth="1"/>
    <col min="10761" max="10761" width="8.6640625" style="69" customWidth="1"/>
    <col min="10762" max="10762" width="6.5546875" style="69" customWidth="1"/>
    <col min="10763" max="10763" width="8.109375" style="69" customWidth="1"/>
    <col min="10764" max="10764" width="7.5546875" style="69" customWidth="1"/>
    <col min="10765" max="10765" width="7" style="69" customWidth="1"/>
    <col min="10766" max="10767" width="8.6640625" style="69" customWidth="1"/>
    <col min="10768" max="10768" width="7.33203125" style="69" customWidth="1"/>
    <col min="10769" max="10769" width="8.109375" style="69" customWidth="1"/>
    <col min="10770" max="10770" width="8.6640625" style="69" customWidth="1"/>
    <col min="10771" max="10771" width="6.44140625" style="69" customWidth="1"/>
    <col min="10772" max="10773" width="9.33203125" style="69" customWidth="1"/>
    <col min="10774" max="10774" width="6.44140625" style="69" customWidth="1"/>
    <col min="10775" max="10776" width="9.5546875" style="69" customWidth="1"/>
    <col min="10777" max="10777" width="6.44140625" style="69" customWidth="1"/>
    <col min="10778" max="10779" width="9.5546875" style="69" customWidth="1"/>
    <col min="10780" max="10780" width="6.6640625" style="69" customWidth="1"/>
    <col min="10781" max="10783" width="8.88671875" style="69"/>
    <col min="10784" max="10784" width="10.88671875" style="69" bestFit="1" customWidth="1"/>
    <col min="10785" max="11005" width="8.88671875" style="69"/>
    <col min="11006" max="11006" width="18.6640625" style="69" customWidth="1"/>
    <col min="11007" max="11008" width="9.44140625" style="69" customWidth="1"/>
    <col min="11009" max="11009" width="7.6640625" style="69" customWidth="1"/>
    <col min="11010" max="11010" width="9.33203125" style="69" customWidth="1"/>
    <col min="11011" max="11011" width="9.88671875" style="69" customWidth="1"/>
    <col min="11012" max="11012" width="7.109375" style="69" customWidth="1"/>
    <col min="11013" max="11013" width="8.5546875" style="69" customWidth="1"/>
    <col min="11014" max="11014" width="8.88671875" style="69" customWidth="1"/>
    <col min="11015" max="11015" width="7.109375" style="69" customWidth="1"/>
    <col min="11016" max="11016" width="9" style="69" customWidth="1"/>
    <col min="11017" max="11017" width="8.6640625" style="69" customWidth="1"/>
    <col min="11018" max="11018" width="6.5546875" style="69" customWidth="1"/>
    <col min="11019" max="11019" width="8.109375" style="69" customWidth="1"/>
    <col min="11020" max="11020" width="7.5546875" style="69" customWidth="1"/>
    <col min="11021" max="11021" width="7" style="69" customWidth="1"/>
    <col min="11022" max="11023" width="8.6640625" style="69" customWidth="1"/>
    <col min="11024" max="11024" width="7.33203125" style="69" customWidth="1"/>
    <col min="11025" max="11025" width="8.109375" style="69" customWidth="1"/>
    <col min="11026" max="11026" width="8.6640625" style="69" customWidth="1"/>
    <col min="11027" max="11027" width="6.44140625" style="69" customWidth="1"/>
    <col min="11028" max="11029" width="9.33203125" style="69" customWidth="1"/>
    <col min="11030" max="11030" width="6.44140625" style="69" customWidth="1"/>
    <col min="11031" max="11032" width="9.5546875" style="69" customWidth="1"/>
    <col min="11033" max="11033" width="6.44140625" style="69" customWidth="1"/>
    <col min="11034" max="11035" width="9.5546875" style="69" customWidth="1"/>
    <col min="11036" max="11036" width="6.6640625" style="69" customWidth="1"/>
    <col min="11037" max="11039" width="8.88671875" style="69"/>
    <col min="11040" max="11040" width="10.88671875" style="69" bestFit="1" customWidth="1"/>
    <col min="11041" max="11261" width="8.88671875" style="69"/>
    <col min="11262" max="11262" width="18.6640625" style="69" customWidth="1"/>
    <col min="11263" max="11264" width="9.44140625" style="69" customWidth="1"/>
    <col min="11265" max="11265" width="7.6640625" style="69" customWidth="1"/>
    <col min="11266" max="11266" width="9.33203125" style="69" customWidth="1"/>
    <col min="11267" max="11267" width="9.88671875" style="69" customWidth="1"/>
    <col min="11268" max="11268" width="7.109375" style="69" customWidth="1"/>
    <col min="11269" max="11269" width="8.5546875" style="69" customWidth="1"/>
    <col min="11270" max="11270" width="8.88671875" style="69" customWidth="1"/>
    <col min="11271" max="11271" width="7.109375" style="69" customWidth="1"/>
    <col min="11272" max="11272" width="9" style="69" customWidth="1"/>
    <col min="11273" max="11273" width="8.6640625" style="69" customWidth="1"/>
    <col min="11274" max="11274" width="6.5546875" style="69" customWidth="1"/>
    <col min="11275" max="11275" width="8.109375" style="69" customWidth="1"/>
    <col min="11276" max="11276" width="7.5546875" style="69" customWidth="1"/>
    <col min="11277" max="11277" width="7" style="69" customWidth="1"/>
    <col min="11278" max="11279" width="8.6640625" style="69" customWidth="1"/>
    <col min="11280" max="11280" width="7.33203125" style="69" customWidth="1"/>
    <col min="11281" max="11281" width="8.109375" style="69" customWidth="1"/>
    <col min="11282" max="11282" width="8.6640625" style="69" customWidth="1"/>
    <col min="11283" max="11283" width="6.44140625" style="69" customWidth="1"/>
    <col min="11284" max="11285" width="9.33203125" style="69" customWidth="1"/>
    <col min="11286" max="11286" width="6.44140625" style="69" customWidth="1"/>
    <col min="11287" max="11288" width="9.5546875" style="69" customWidth="1"/>
    <col min="11289" max="11289" width="6.44140625" style="69" customWidth="1"/>
    <col min="11290" max="11291" width="9.5546875" style="69" customWidth="1"/>
    <col min="11292" max="11292" width="6.6640625" style="69" customWidth="1"/>
    <col min="11293" max="11295" width="8.88671875" style="69"/>
    <col min="11296" max="11296" width="10.88671875" style="69" bestFit="1" customWidth="1"/>
    <col min="11297" max="11517" width="8.88671875" style="69"/>
    <col min="11518" max="11518" width="18.6640625" style="69" customWidth="1"/>
    <col min="11519" max="11520" width="9.44140625" style="69" customWidth="1"/>
    <col min="11521" max="11521" width="7.6640625" style="69" customWidth="1"/>
    <col min="11522" max="11522" width="9.33203125" style="69" customWidth="1"/>
    <col min="11523" max="11523" width="9.88671875" style="69" customWidth="1"/>
    <col min="11524" max="11524" width="7.109375" style="69" customWidth="1"/>
    <col min="11525" max="11525" width="8.5546875" style="69" customWidth="1"/>
    <col min="11526" max="11526" width="8.88671875" style="69" customWidth="1"/>
    <col min="11527" max="11527" width="7.109375" style="69" customWidth="1"/>
    <col min="11528" max="11528" width="9" style="69" customWidth="1"/>
    <col min="11529" max="11529" width="8.6640625" style="69" customWidth="1"/>
    <col min="11530" max="11530" width="6.5546875" style="69" customWidth="1"/>
    <col min="11531" max="11531" width="8.109375" style="69" customWidth="1"/>
    <col min="11532" max="11532" width="7.5546875" style="69" customWidth="1"/>
    <col min="11533" max="11533" width="7" style="69" customWidth="1"/>
    <col min="11534" max="11535" width="8.6640625" style="69" customWidth="1"/>
    <col min="11536" max="11536" width="7.33203125" style="69" customWidth="1"/>
    <col min="11537" max="11537" width="8.109375" style="69" customWidth="1"/>
    <col min="11538" max="11538" width="8.6640625" style="69" customWidth="1"/>
    <col min="11539" max="11539" width="6.44140625" style="69" customWidth="1"/>
    <col min="11540" max="11541" width="9.33203125" style="69" customWidth="1"/>
    <col min="11542" max="11542" width="6.44140625" style="69" customWidth="1"/>
    <col min="11543" max="11544" width="9.5546875" style="69" customWidth="1"/>
    <col min="11545" max="11545" width="6.44140625" style="69" customWidth="1"/>
    <col min="11546" max="11547" width="9.5546875" style="69" customWidth="1"/>
    <col min="11548" max="11548" width="6.6640625" style="69" customWidth="1"/>
    <col min="11549" max="11551" width="8.88671875" style="69"/>
    <col min="11552" max="11552" width="10.88671875" style="69" bestFit="1" customWidth="1"/>
    <col min="11553" max="11773" width="8.88671875" style="69"/>
    <col min="11774" max="11774" width="18.6640625" style="69" customWidth="1"/>
    <col min="11775" max="11776" width="9.44140625" style="69" customWidth="1"/>
    <col min="11777" max="11777" width="7.6640625" style="69" customWidth="1"/>
    <col min="11778" max="11778" width="9.33203125" style="69" customWidth="1"/>
    <col min="11779" max="11779" width="9.88671875" style="69" customWidth="1"/>
    <col min="11780" max="11780" width="7.109375" style="69" customWidth="1"/>
    <col min="11781" max="11781" width="8.5546875" style="69" customWidth="1"/>
    <col min="11782" max="11782" width="8.88671875" style="69" customWidth="1"/>
    <col min="11783" max="11783" width="7.109375" style="69" customWidth="1"/>
    <col min="11784" max="11784" width="9" style="69" customWidth="1"/>
    <col min="11785" max="11785" width="8.6640625" style="69" customWidth="1"/>
    <col min="11786" max="11786" width="6.5546875" style="69" customWidth="1"/>
    <col min="11787" max="11787" width="8.109375" style="69" customWidth="1"/>
    <col min="11788" max="11788" width="7.5546875" style="69" customWidth="1"/>
    <col min="11789" max="11789" width="7" style="69" customWidth="1"/>
    <col min="11790" max="11791" width="8.6640625" style="69" customWidth="1"/>
    <col min="11792" max="11792" width="7.33203125" style="69" customWidth="1"/>
    <col min="11793" max="11793" width="8.109375" style="69" customWidth="1"/>
    <col min="11794" max="11794" width="8.6640625" style="69" customWidth="1"/>
    <col min="11795" max="11795" width="6.44140625" style="69" customWidth="1"/>
    <col min="11796" max="11797" width="9.33203125" style="69" customWidth="1"/>
    <col min="11798" max="11798" width="6.44140625" style="69" customWidth="1"/>
    <col min="11799" max="11800" width="9.5546875" style="69" customWidth="1"/>
    <col min="11801" max="11801" width="6.44140625" style="69" customWidth="1"/>
    <col min="11802" max="11803" width="9.5546875" style="69" customWidth="1"/>
    <col min="11804" max="11804" width="6.6640625" style="69" customWidth="1"/>
    <col min="11805" max="11807" width="8.88671875" style="69"/>
    <col min="11808" max="11808" width="10.88671875" style="69" bestFit="1" customWidth="1"/>
    <col min="11809" max="12029" width="8.88671875" style="69"/>
    <col min="12030" max="12030" width="18.6640625" style="69" customWidth="1"/>
    <col min="12031" max="12032" width="9.44140625" style="69" customWidth="1"/>
    <col min="12033" max="12033" width="7.6640625" style="69" customWidth="1"/>
    <col min="12034" max="12034" width="9.33203125" style="69" customWidth="1"/>
    <col min="12035" max="12035" width="9.88671875" style="69" customWidth="1"/>
    <col min="12036" max="12036" width="7.109375" style="69" customWidth="1"/>
    <col min="12037" max="12037" width="8.5546875" style="69" customWidth="1"/>
    <col min="12038" max="12038" width="8.88671875" style="69" customWidth="1"/>
    <col min="12039" max="12039" width="7.109375" style="69" customWidth="1"/>
    <col min="12040" max="12040" width="9" style="69" customWidth="1"/>
    <col min="12041" max="12041" width="8.6640625" style="69" customWidth="1"/>
    <col min="12042" max="12042" width="6.5546875" style="69" customWidth="1"/>
    <col min="12043" max="12043" width="8.109375" style="69" customWidth="1"/>
    <col min="12044" max="12044" width="7.5546875" style="69" customWidth="1"/>
    <col min="12045" max="12045" width="7" style="69" customWidth="1"/>
    <col min="12046" max="12047" width="8.6640625" style="69" customWidth="1"/>
    <col min="12048" max="12048" width="7.33203125" style="69" customWidth="1"/>
    <col min="12049" max="12049" width="8.109375" style="69" customWidth="1"/>
    <col min="12050" max="12050" width="8.6640625" style="69" customWidth="1"/>
    <col min="12051" max="12051" width="6.44140625" style="69" customWidth="1"/>
    <col min="12052" max="12053" width="9.33203125" style="69" customWidth="1"/>
    <col min="12054" max="12054" width="6.44140625" style="69" customWidth="1"/>
    <col min="12055" max="12056" width="9.5546875" style="69" customWidth="1"/>
    <col min="12057" max="12057" width="6.44140625" style="69" customWidth="1"/>
    <col min="12058" max="12059" width="9.5546875" style="69" customWidth="1"/>
    <col min="12060" max="12060" width="6.6640625" style="69" customWidth="1"/>
    <col min="12061" max="12063" width="8.88671875" style="69"/>
    <col min="12064" max="12064" width="10.88671875" style="69" bestFit="1" customWidth="1"/>
    <col min="12065" max="12285" width="8.88671875" style="69"/>
    <col min="12286" max="12286" width="18.6640625" style="69" customWidth="1"/>
    <col min="12287" max="12288" width="9.44140625" style="69" customWidth="1"/>
    <col min="12289" max="12289" width="7.6640625" style="69" customWidth="1"/>
    <col min="12290" max="12290" width="9.33203125" style="69" customWidth="1"/>
    <col min="12291" max="12291" width="9.88671875" style="69" customWidth="1"/>
    <col min="12292" max="12292" width="7.109375" style="69" customWidth="1"/>
    <col min="12293" max="12293" width="8.5546875" style="69" customWidth="1"/>
    <col min="12294" max="12294" width="8.88671875" style="69" customWidth="1"/>
    <col min="12295" max="12295" width="7.109375" style="69" customWidth="1"/>
    <col min="12296" max="12296" width="9" style="69" customWidth="1"/>
    <col min="12297" max="12297" width="8.6640625" style="69" customWidth="1"/>
    <col min="12298" max="12298" width="6.5546875" style="69" customWidth="1"/>
    <col min="12299" max="12299" width="8.109375" style="69" customWidth="1"/>
    <col min="12300" max="12300" width="7.5546875" style="69" customWidth="1"/>
    <col min="12301" max="12301" width="7" style="69" customWidth="1"/>
    <col min="12302" max="12303" width="8.6640625" style="69" customWidth="1"/>
    <col min="12304" max="12304" width="7.33203125" style="69" customWidth="1"/>
    <col min="12305" max="12305" width="8.109375" style="69" customWidth="1"/>
    <col min="12306" max="12306" width="8.6640625" style="69" customWidth="1"/>
    <col min="12307" max="12307" width="6.44140625" style="69" customWidth="1"/>
    <col min="12308" max="12309" width="9.33203125" style="69" customWidth="1"/>
    <col min="12310" max="12310" width="6.44140625" style="69" customWidth="1"/>
    <col min="12311" max="12312" width="9.5546875" style="69" customWidth="1"/>
    <col min="12313" max="12313" width="6.44140625" style="69" customWidth="1"/>
    <col min="12314" max="12315" width="9.5546875" style="69" customWidth="1"/>
    <col min="12316" max="12316" width="6.6640625" style="69" customWidth="1"/>
    <col min="12317" max="12319" width="8.88671875" style="69"/>
    <col min="12320" max="12320" width="10.88671875" style="69" bestFit="1" customWidth="1"/>
    <col min="12321" max="12541" width="8.88671875" style="69"/>
    <col min="12542" max="12542" width="18.6640625" style="69" customWidth="1"/>
    <col min="12543" max="12544" width="9.44140625" style="69" customWidth="1"/>
    <col min="12545" max="12545" width="7.6640625" style="69" customWidth="1"/>
    <col min="12546" max="12546" width="9.33203125" style="69" customWidth="1"/>
    <col min="12547" max="12547" width="9.88671875" style="69" customWidth="1"/>
    <col min="12548" max="12548" width="7.109375" style="69" customWidth="1"/>
    <col min="12549" max="12549" width="8.5546875" style="69" customWidth="1"/>
    <col min="12550" max="12550" width="8.88671875" style="69" customWidth="1"/>
    <col min="12551" max="12551" width="7.109375" style="69" customWidth="1"/>
    <col min="12552" max="12552" width="9" style="69" customWidth="1"/>
    <col min="12553" max="12553" width="8.6640625" style="69" customWidth="1"/>
    <col min="12554" max="12554" width="6.5546875" style="69" customWidth="1"/>
    <col min="12555" max="12555" width="8.109375" style="69" customWidth="1"/>
    <col min="12556" max="12556" width="7.5546875" style="69" customWidth="1"/>
    <col min="12557" max="12557" width="7" style="69" customWidth="1"/>
    <col min="12558" max="12559" width="8.6640625" style="69" customWidth="1"/>
    <col min="12560" max="12560" width="7.33203125" style="69" customWidth="1"/>
    <col min="12561" max="12561" width="8.109375" style="69" customWidth="1"/>
    <col min="12562" max="12562" width="8.6640625" style="69" customWidth="1"/>
    <col min="12563" max="12563" width="6.44140625" style="69" customWidth="1"/>
    <col min="12564" max="12565" width="9.33203125" style="69" customWidth="1"/>
    <col min="12566" max="12566" width="6.44140625" style="69" customWidth="1"/>
    <col min="12567" max="12568" width="9.5546875" style="69" customWidth="1"/>
    <col min="12569" max="12569" width="6.44140625" style="69" customWidth="1"/>
    <col min="12570" max="12571" width="9.5546875" style="69" customWidth="1"/>
    <col min="12572" max="12572" width="6.6640625" style="69" customWidth="1"/>
    <col min="12573" max="12575" width="8.88671875" style="69"/>
    <col min="12576" max="12576" width="10.88671875" style="69" bestFit="1" customWidth="1"/>
    <col min="12577" max="12797" width="8.88671875" style="69"/>
    <col min="12798" max="12798" width="18.6640625" style="69" customWidth="1"/>
    <col min="12799" max="12800" width="9.44140625" style="69" customWidth="1"/>
    <col min="12801" max="12801" width="7.6640625" style="69" customWidth="1"/>
    <col min="12802" max="12802" width="9.33203125" style="69" customWidth="1"/>
    <col min="12803" max="12803" width="9.88671875" style="69" customWidth="1"/>
    <col min="12804" max="12804" width="7.109375" style="69" customWidth="1"/>
    <col min="12805" max="12805" width="8.5546875" style="69" customWidth="1"/>
    <col min="12806" max="12806" width="8.88671875" style="69" customWidth="1"/>
    <col min="12807" max="12807" width="7.109375" style="69" customWidth="1"/>
    <col min="12808" max="12808" width="9" style="69" customWidth="1"/>
    <col min="12809" max="12809" width="8.6640625" style="69" customWidth="1"/>
    <col min="12810" max="12810" width="6.5546875" style="69" customWidth="1"/>
    <col min="12811" max="12811" width="8.109375" style="69" customWidth="1"/>
    <col min="12812" max="12812" width="7.5546875" style="69" customWidth="1"/>
    <col min="12813" max="12813" width="7" style="69" customWidth="1"/>
    <col min="12814" max="12815" width="8.6640625" style="69" customWidth="1"/>
    <col min="12816" max="12816" width="7.33203125" style="69" customWidth="1"/>
    <col min="12817" max="12817" width="8.109375" style="69" customWidth="1"/>
    <col min="12818" max="12818" width="8.6640625" style="69" customWidth="1"/>
    <col min="12819" max="12819" width="6.44140625" style="69" customWidth="1"/>
    <col min="12820" max="12821" width="9.33203125" style="69" customWidth="1"/>
    <col min="12822" max="12822" width="6.44140625" style="69" customWidth="1"/>
    <col min="12823" max="12824" width="9.5546875" style="69" customWidth="1"/>
    <col min="12825" max="12825" width="6.44140625" style="69" customWidth="1"/>
    <col min="12826" max="12827" width="9.5546875" style="69" customWidth="1"/>
    <col min="12828" max="12828" width="6.6640625" style="69" customWidth="1"/>
    <col min="12829" max="12831" width="8.88671875" style="69"/>
    <col min="12832" max="12832" width="10.88671875" style="69" bestFit="1" customWidth="1"/>
    <col min="12833" max="13053" width="8.88671875" style="69"/>
    <col min="13054" max="13054" width="18.6640625" style="69" customWidth="1"/>
    <col min="13055" max="13056" width="9.44140625" style="69" customWidth="1"/>
    <col min="13057" max="13057" width="7.6640625" style="69" customWidth="1"/>
    <col min="13058" max="13058" width="9.33203125" style="69" customWidth="1"/>
    <col min="13059" max="13059" width="9.88671875" style="69" customWidth="1"/>
    <col min="13060" max="13060" width="7.109375" style="69" customWidth="1"/>
    <col min="13061" max="13061" width="8.5546875" style="69" customWidth="1"/>
    <col min="13062" max="13062" width="8.88671875" style="69" customWidth="1"/>
    <col min="13063" max="13063" width="7.109375" style="69" customWidth="1"/>
    <col min="13064" max="13064" width="9" style="69" customWidth="1"/>
    <col min="13065" max="13065" width="8.6640625" style="69" customWidth="1"/>
    <col min="13066" max="13066" width="6.5546875" style="69" customWidth="1"/>
    <col min="13067" max="13067" width="8.109375" style="69" customWidth="1"/>
    <col min="13068" max="13068" width="7.5546875" style="69" customWidth="1"/>
    <col min="13069" max="13069" width="7" style="69" customWidth="1"/>
    <col min="13070" max="13071" width="8.6640625" style="69" customWidth="1"/>
    <col min="13072" max="13072" width="7.33203125" style="69" customWidth="1"/>
    <col min="13073" max="13073" width="8.109375" style="69" customWidth="1"/>
    <col min="13074" max="13074" width="8.6640625" style="69" customWidth="1"/>
    <col min="13075" max="13075" width="6.44140625" style="69" customWidth="1"/>
    <col min="13076" max="13077" width="9.33203125" style="69" customWidth="1"/>
    <col min="13078" max="13078" width="6.44140625" style="69" customWidth="1"/>
    <col min="13079" max="13080" width="9.5546875" style="69" customWidth="1"/>
    <col min="13081" max="13081" width="6.44140625" style="69" customWidth="1"/>
    <col min="13082" max="13083" width="9.5546875" style="69" customWidth="1"/>
    <col min="13084" max="13084" width="6.6640625" style="69" customWidth="1"/>
    <col min="13085" max="13087" width="8.88671875" style="69"/>
    <col min="13088" max="13088" width="10.88671875" style="69" bestFit="1" customWidth="1"/>
    <col min="13089" max="13309" width="8.88671875" style="69"/>
    <col min="13310" max="13310" width="18.6640625" style="69" customWidth="1"/>
    <col min="13311" max="13312" width="9.44140625" style="69" customWidth="1"/>
    <col min="13313" max="13313" width="7.6640625" style="69" customWidth="1"/>
    <col min="13314" max="13314" width="9.33203125" style="69" customWidth="1"/>
    <col min="13315" max="13315" width="9.88671875" style="69" customWidth="1"/>
    <col min="13316" max="13316" width="7.109375" style="69" customWidth="1"/>
    <col min="13317" max="13317" width="8.5546875" style="69" customWidth="1"/>
    <col min="13318" max="13318" width="8.88671875" style="69" customWidth="1"/>
    <col min="13319" max="13319" width="7.109375" style="69" customWidth="1"/>
    <col min="13320" max="13320" width="9" style="69" customWidth="1"/>
    <col min="13321" max="13321" width="8.6640625" style="69" customWidth="1"/>
    <col min="13322" max="13322" width="6.5546875" style="69" customWidth="1"/>
    <col min="13323" max="13323" width="8.109375" style="69" customWidth="1"/>
    <col min="13324" max="13324" width="7.5546875" style="69" customWidth="1"/>
    <col min="13325" max="13325" width="7" style="69" customWidth="1"/>
    <col min="13326" max="13327" width="8.6640625" style="69" customWidth="1"/>
    <col min="13328" max="13328" width="7.33203125" style="69" customWidth="1"/>
    <col min="13329" max="13329" width="8.109375" style="69" customWidth="1"/>
    <col min="13330" max="13330" width="8.6640625" style="69" customWidth="1"/>
    <col min="13331" max="13331" width="6.44140625" style="69" customWidth="1"/>
    <col min="13332" max="13333" width="9.33203125" style="69" customWidth="1"/>
    <col min="13334" max="13334" width="6.44140625" style="69" customWidth="1"/>
    <col min="13335" max="13336" width="9.5546875" style="69" customWidth="1"/>
    <col min="13337" max="13337" width="6.44140625" style="69" customWidth="1"/>
    <col min="13338" max="13339" width="9.5546875" style="69" customWidth="1"/>
    <col min="13340" max="13340" width="6.6640625" style="69" customWidth="1"/>
    <col min="13341" max="13343" width="8.88671875" style="69"/>
    <col min="13344" max="13344" width="10.88671875" style="69" bestFit="1" customWidth="1"/>
    <col min="13345" max="13565" width="8.88671875" style="69"/>
    <col min="13566" max="13566" width="18.6640625" style="69" customWidth="1"/>
    <col min="13567" max="13568" width="9.44140625" style="69" customWidth="1"/>
    <col min="13569" max="13569" width="7.6640625" style="69" customWidth="1"/>
    <col min="13570" max="13570" width="9.33203125" style="69" customWidth="1"/>
    <col min="13571" max="13571" width="9.88671875" style="69" customWidth="1"/>
    <col min="13572" max="13572" width="7.109375" style="69" customWidth="1"/>
    <col min="13573" max="13573" width="8.5546875" style="69" customWidth="1"/>
    <col min="13574" max="13574" width="8.88671875" style="69" customWidth="1"/>
    <col min="13575" max="13575" width="7.109375" style="69" customWidth="1"/>
    <col min="13576" max="13576" width="9" style="69" customWidth="1"/>
    <col min="13577" max="13577" width="8.6640625" style="69" customWidth="1"/>
    <col min="13578" max="13578" width="6.5546875" style="69" customWidth="1"/>
    <col min="13579" max="13579" width="8.109375" style="69" customWidth="1"/>
    <col min="13580" max="13580" width="7.5546875" style="69" customWidth="1"/>
    <col min="13581" max="13581" width="7" style="69" customWidth="1"/>
    <col min="13582" max="13583" width="8.6640625" style="69" customWidth="1"/>
    <col min="13584" max="13584" width="7.33203125" style="69" customWidth="1"/>
    <col min="13585" max="13585" width="8.109375" style="69" customWidth="1"/>
    <col min="13586" max="13586" width="8.6640625" style="69" customWidth="1"/>
    <col min="13587" max="13587" width="6.44140625" style="69" customWidth="1"/>
    <col min="13588" max="13589" width="9.33203125" style="69" customWidth="1"/>
    <col min="13590" max="13590" width="6.44140625" style="69" customWidth="1"/>
    <col min="13591" max="13592" width="9.5546875" style="69" customWidth="1"/>
    <col min="13593" max="13593" width="6.44140625" style="69" customWidth="1"/>
    <col min="13594" max="13595" width="9.5546875" style="69" customWidth="1"/>
    <col min="13596" max="13596" width="6.6640625" style="69" customWidth="1"/>
    <col min="13597" max="13599" width="8.88671875" style="69"/>
    <col min="13600" max="13600" width="10.88671875" style="69" bestFit="1" customWidth="1"/>
    <col min="13601" max="13821" width="8.88671875" style="69"/>
    <col min="13822" max="13822" width="18.6640625" style="69" customWidth="1"/>
    <col min="13823" max="13824" width="9.44140625" style="69" customWidth="1"/>
    <col min="13825" max="13825" width="7.6640625" style="69" customWidth="1"/>
    <col min="13826" max="13826" width="9.33203125" style="69" customWidth="1"/>
    <col min="13827" max="13827" width="9.88671875" style="69" customWidth="1"/>
    <col min="13828" max="13828" width="7.109375" style="69" customWidth="1"/>
    <col min="13829" max="13829" width="8.5546875" style="69" customWidth="1"/>
    <col min="13830" max="13830" width="8.88671875" style="69" customWidth="1"/>
    <col min="13831" max="13831" width="7.109375" style="69" customWidth="1"/>
    <col min="13832" max="13832" width="9" style="69" customWidth="1"/>
    <col min="13833" max="13833" width="8.6640625" style="69" customWidth="1"/>
    <col min="13834" max="13834" width="6.5546875" style="69" customWidth="1"/>
    <col min="13835" max="13835" width="8.109375" style="69" customWidth="1"/>
    <col min="13836" max="13836" width="7.5546875" style="69" customWidth="1"/>
    <col min="13837" max="13837" width="7" style="69" customWidth="1"/>
    <col min="13838" max="13839" width="8.6640625" style="69" customWidth="1"/>
    <col min="13840" max="13840" width="7.33203125" style="69" customWidth="1"/>
    <col min="13841" max="13841" width="8.109375" style="69" customWidth="1"/>
    <col min="13842" max="13842" width="8.6640625" style="69" customWidth="1"/>
    <col min="13843" max="13843" width="6.44140625" style="69" customWidth="1"/>
    <col min="13844" max="13845" width="9.33203125" style="69" customWidth="1"/>
    <col min="13846" max="13846" width="6.44140625" style="69" customWidth="1"/>
    <col min="13847" max="13848" width="9.5546875" style="69" customWidth="1"/>
    <col min="13849" max="13849" width="6.44140625" style="69" customWidth="1"/>
    <col min="13850" max="13851" width="9.5546875" style="69" customWidth="1"/>
    <col min="13852" max="13852" width="6.6640625" style="69" customWidth="1"/>
    <col min="13853" max="13855" width="8.88671875" style="69"/>
    <col min="13856" max="13856" width="10.88671875" style="69" bestFit="1" customWidth="1"/>
    <col min="13857" max="14077" width="8.88671875" style="69"/>
    <col min="14078" max="14078" width="18.6640625" style="69" customWidth="1"/>
    <col min="14079" max="14080" width="9.44140625" style="69" customWidth="1"/>
    <col min="14081" max="14081" width="7.6640625" style="69" customWidth="1"/>
    <col min="14082" max="14082" width="9.33203125" style="69" customWidth="1"/>
    <col min="14083" max="14083" width="9.88671875" style="69" customWidth="1"/>
    <col min="14084" max="14084" width="7.109375" style="69" customWidth="1"/>
    <col min="14085" max="14085" width="8.5546875" style="69" customWidth="1"/>
    <col min="14086" max="14086" width="8.88671875" style="69" customWidth="1"/>
    <col min="14087" max="14087" width="7.109375" style="69" customWidth="1"/>
    <col min="14088" max="14088" width="9" style="69" customWidth="1"/>
    <col min="14089" max="14089" width="8.6640625" style="69" customWidth="1"/>
    <col min="14090" max="14090" width="6.5546875" style="69" customWidth="1"/>
    <col min="14091" max="14091" width="8.109375" style="69" customWidth="1"/>
    <col min="14092" max="14092" width="7.5546875" style="69" customWidth="1"/>
    <col min="14093" max="14093" width="7" style="69" customWidth="1"/>
    <col min="14094" max="14095" width="8.6640625" style="69" customWidth="1"/>
    <col min="14096" max="14096" width="7.33203125" style="69" customWidth="1"/>
    <col min="14097" max="14097" width="8.109375" style="69" customWidth="1"/>
    <col min="14098" max="14098" width="8.6640625" style="69" customWidth="1"/>
    <col min="14099" max="14099" width="6.44140625" style="69" customWidth="1"/>
    <col min="14100" max="14101" width="9.33203125" style="69" customWidth="1"/>
    <col min="14102" max="14102" width="6.44140625" style="69" customWidth="1"/>
    <col min="14103" max="14104" width="9.5546875" style="69" customWidth="1"/>
    <col min="14105" max="14105" width="6.44140625" style="69" customWidth="1"/>
    <col min="14106" max="14107" width="9.5546875" style="69" customWidth="1"/>
    <col min="14108" max="14108" width="6.6640625" style="69" customWidth="1"/>
    <col min="14109" max="14111" width="8.88671875" style="69"/>
    <col min="14112" max="14112" width="10.88671875" style="69" bestFit="1" customWidth="1"/>
    <col min="14113" max="14333" width="8.88671875" style="69"/>
    <col min="14334" max="14334" width="18.6640625" style="69" customWidth="1"/>
    <col min="14335" max="14336" width="9.44140625" style="69" customWidth="1"/>
    <col min="14337" max="14337" width="7.6640625" style="69" customWidth="1"/>
    <col min="14338" max="14338" width="9.33203125" style="69" customWidth="1"/>
    <col min="14339" max="14339" width="9.88671875" style="69" customWidth="1"/>
    <col min="14340" max="14340" width="7.109375" style="69" customWidth="1"/>
    <col min="14341" max="14341" width="8.5546875" style="69" customWidth="1"/>
    <col min="14342" max="14342" width="8.88671875" style="69" customWidth="1"/>
    <col min="14343" max="14343" width="7.109375" style="69" customWidth="1"/>
    <col min="14344" max="14344" width="9" style="69" customWidth="1"/>
    <col min="14345" max="14345" width="8.6640625" style="69" customWidth="1"/>
    <col min="14346" max="14346" width="6.5546875" style="69" customWidth="1"/>
    <col min="14347" max="14347" width="8.109375" style="69" customWidth="1"/>
    <col min="14348" max="14348" width="7.5546875" style="69" customWidth="1"/>
    <col min="14349" max="14349" width="7" style="69" customWidth="1"/>
    <col min="14350" max="14351" width="8.6640625" style="69" customWidth="1"/>
    <col min="14352" max="14352" width="7.33203125" style="69" customWidth="1"/>
    <col min="14353" max="14353" width="8.109375" style="69" customWidth="1"/>
    <col min="14354" max="14354" width="8.6640625" style="69" customWidth="1"/>
    <col min="14355" max="14355" width="6.44140625" style="69" customWidth="1"/>
    <col min="14356" max="14357" width="9.33203125" style="69" customWidth="1"/>
    <col min="14358" max="14358" width="6.44140625" style="69" customWidth="1"/>
    <col min="14359" max="14360" width="9.5546875" style="69" customWidth="1"/>
    <col min="14361" max="14361" width="6.44140625" style="69" customWidth="1"/>
    <col min="14362" max="14363" width="9.5546875" style="69" customWidth="1"/>
    <col min="14364" max="14364" width="6.6640625" style="69" customWidth="1"/>
    <col min="14365" max="14367" width="8.88671875" style="69"/>
    <col min="14368" max="14368" width="10.88671875" style="69" bestFit="1" customWidth="1"/>
    <col min="14369" max="14589" width="8.88671875" style="69"/>
    <col min="14590" max="14590" width="18.6640625" style="69" customWidth="1"/>
    <col min="14591" max="14592" width="9.44140625" style="69" customWidth="1"/>
    <col min="14593" max="14593" width="7.6640625" style="69" customWidth="1"/>
    <col min="14594" max="14594" width="9.33203125" style="69" customWidth="1"/>
    <col min="14595" max="14595" width="9.88671875" style="69" customWidth="1"/>
    <col min="14596" max="14596" width="7.109375" style="69" customWidth="1"/>
    <col min="14597" max="14597" width="8.5546875" style="69" customWidth="1"/>
    <col min="14598" max="14598" width="8.88671875" style="69" customWidth="1"/>
    <col min="14599" max="14599" width="7.109375" style="69" customWidth="1"/>
    <col min="14600" max="14600" width="9" style="69" customWidth="1"/>
    <col min="14601" max="14601" width="8.6640625" style="69" customWidth="1"/>
    <col min="14602" max="14602" width="6.5546875" style="69" customWidth="1"/>
    <col min="14603" max="14603" width="8.109375" style="69" customWidth="1"/>
    <col min="14604" max="14604" width="7.5546875" style="69" customWidth="1"/>
    <col min="14605" max="14605" width="7" style="69" customWidth="1"/>
    <col min="14606" max="14607" width="8.6640625" style="69" customWidth="1"/>
    <col min="14608" max="14608" width="7.33203125" style="69" customWidth="1"/>
    <col min="14609" max="14609" width="8.109375" style="69" customWidth="1"/>
    <col min="14610" max="14610" width="8.6640625" style="69" customWidth="1"/>
    <col min="14611" max="14611" width="6.44140625" style="69" customWidth="1"/>
    <col min="14612" max="14613" width="9.33203125" style="69" customWidth="1"/>
    <col min="14614" max="14614" width="6.44140625" style="69" customWidth="1"/>
    <col min="14615" max="14616" width="9.5546875" style="69" customWidth="1"/>
    <col min="14617" max="14617" width="6.44140625" style="69" customWidth="1"/>
    <col min="14618" max="14619" width="9.5546875" style="69" customWidth="1"/>
    <col min="14620" max="14620" width="6.6640625" style="69" customWidth="1"/>
    <col min="14621" max="14623" width="8.88671875" style="69"/>
    <col min="14624" max="14624" width="10.88671875" style="69" bestFit="1" customWidth="1"/>
    <col min="14625" max="14845" width="8.88671875" style="69"/>
    <col min="14846" max="14846" width="18.6640625" style="69" customWidth="1"/>
    <col min="14847" max="14848" width="9.44140625" style="69" customWidth="1"/>
    <col min="14849" max="14849" width="7.6640625" style="69" customWidth="1"/>
    <col min="14850" max="14850" width="9.33203125" style="69" customWidth="1"/>
    <col min="14851" max="14851" width="9.88671875" style="69" customWidth="1"/>
    <col min="14852" max="14852" width="7.109375" style="69" customWidth="1"/>
    <col min="14853" max="14853" width="8.5546875" style="69" customWidth="1"/>
    <col min="14854" max="14854" width="8.88671875" style="69" customWidth="1"/>
    <col min="14855" max="14855" width="7.109375" style="69" customWidth="1"/>
    <col min="14856" max="14856" width="9" style="69" customWidth="1"/>
    <col min="14857" max="14857" width="8.6640625" style="69" customWidth="1"/>
    <col min="14858" max="14858" width="6.5546875" style="69" customWidth="1"/>
    <col min="14859" max="14859" width="8.109375" style="69" customWidth="1"/>
    <col min="14860" max="14860" width="7.5546875" style="69" customWidth="1"/>
    <col min="14861" max="14861" width="7" style="69" customWidth="1"/>
    <col min="14862" max="14863" width="8.6640625" style="69" customWidth="1"/>
    <col min="14864" max="14864" width="7.33203125" style="69" customWidth="1"/>
    <col min="14865" max="14865" width="8.109375" style="69" customWidth="1"/>
    <col min="14866" max="14866" width="8.6640625" style="69" customWidth="1"/>
    <col min="14867" max="14867" width="6.44140625" style="69" customWidth="1"/>
    <col min="14868" max="14869" width="9.33203125" style="69" customWidth="1"/>
    <col min="14870" max="14870" width="6.44140625" style="69" customWidth="1"/>
    <col min="14871" max="14872" width="9.5546875" style="69" customWidth="1"/>
    <col min="14873" max="14873" width="6.44140625" style="69" customWidth="1"/>
    <col min="14874" max="14875" width="9.5546875" style="69" customWidth="1"/>
    <col min="14876" max="14876" width="6.6640625" style="69" customWidth="1"/>
    <col min="14877" max="14879" width="8.88671875" style="69"/>
    <col min="14880" max="14880" width="10.88671875" style="69" bestFit="1" customWidth="1"/>
    <col min="14881" max="15101" width="8.88671875" style="69"/>
    <col min="15102" max="15102" width="18.6640625" style="69" customWidth="1"/>
    <col min="15103" max="15104" width="9.44140625" style="69" customWidth="1"/>
    <col min="15105" max="15105" width="7.6640625" style="69" customWidth="1"/>
    <col min="15106" max="15106" width="9.33203125" style="69" customWidth="1"/>
    <col min="15107" max="15107" width="9.88671875" style="69" customWidth="1"/>
    <col min="15108" max="15108" width="7.109375" style="69" customWidth="1"/>
    <col min="15109" max="15109" width="8.5546875" style="69" customWidth="1"/>
    <col min="15110" max="15110" width="8.88671875" style="69" customWidth="1"/>
    <col min="15111" max="15111" width="7.109375" style="69" customWidth="1"/>
    <col min="15112" max="15112" width="9" style="69" customWidth="1"/>
    <col min="15113" max="15113" width="8.6640625" style="69" customWidth="1"/>
    <col min="15114" max="15114" width="6.5546875" style="69" customWidth="1"/>
    <col min="15115" max="15115" width="8.109375" style="69" customWidth="1"/>
    <col min="15116" max="15116" width="7.5546875" style="69" customWidth="1"/>
    <col min="15117" max="15117" width="7" style="69" customWidth="1"/>
    <col min="15118" max="15119" width="8.6640625" style="69" customWidth="1"/>
    <col min="15120" max="15120" width="7.33203125" style="69" customWidth="1"/>
    <col min="15121" max="15121" width="8.109375" style="69" customWidth="1"/>
    <col min="15122" max="15122" width="8.6640625" style="69" customWidth="1"/>
    <col min="15123" max="15123" width="6.44140625" style="69" customWidth="1"/>
    <col min="15124" max="15125" width="9.33203125" style="69" customWidth="1"/>
    <col min="15126" max="15126" width="6.44140625" style="69" customWidth="1"/>
    <col min="15127" max="15128" width="9.5546875" style="69" customWidth="1"/>
    <col min="15129" max="15129" width="6.44140625" style="69" customWidth="1"/>
    <col min="15130" max="15131" width="9.5546875" style="69" customWidth="1"/>
    <col min="15132" max="15132" width="6.6640625" style="69" customWidth="1"/>
    <col min="15133" max="15135" width="8.88671875" style="69"/>
    <col min="15136" max="15136" width="10.88671875" style="69" bestFit="1" customWidth="1"/>
    <col min="15137" max="15357" width="8.88671875" style="69"/>
    <col min="15358" max="15358" width="18.6640625" style="69" customWidth="1"/>
    <col min="15359" max="15360" width="9.44140625" style="69" customWidth="1"/>
    <col min="15361" max="15361" width="7.6640625" style="69" customWidth="1"/>
    <col min="15362" max="15362" width="9.33203125" style="69" customWidth="1"/>
    <col min="15363" max="15363" width="9.88671875" style="69" customWidth="1"/>
    <col min="15364" max="15364" width="7.109375" style="69" customWidth="1"/>
    <col min="15365" max="15365" width="8.5546875" style="69" customWidth="1"/>
    <col min="15366" max="15366" width="8.88671875" style="69" customWidth="1"/>
    <col min="15367" max="15367" width="7.109375" style="69" customWidth="1"/>
    <col min="15368" max="15368" width="9" style="69" customWidth="1"/>
    <col min="15369" max="15369" width="8.6640625" style="69" customWidth="1"/>
    <col min="15370" max="15370" width="6.5546875" style="69" customWidth="1"/>
    <col min="15371" max="15371" width="8.109375" style="69" customWidth="1"/>
    <col min="15372" max="15372" width="7.5546875" style="69" customWidth="1"/>
    <col min="15373" max="15373" width="7" style="69" customWidth="1"/>
    <col min="15374" max="15375" width="8.6640625" style="69" customWidth="1"/>
    <col min="15376" max="15376" width="7.33203125" style="69" customWidth="1"/>
    <col min="15377" max="15377" width="8.109375" style="69" customWidth="1"/>
    <col min="15378" max="15378" width="8.6640625" style="69" customWidth="1"/>
    <col min="15379" max="15379" width="6.44140625" style="69" customWidth="1"/>
    <col min="15380" max="15381" width="9.33203125" style="69" customWidth="1"/>
    <col min="15382" max="15382" width="6.44140625" style="69" customWidth="1"/>
    <col min="15383" max="15384" width="9.5546875" style="69" customWidth="1"/>
    <col min="15385" max="15385" width="6.44140625" style="69" customWidth="1"/>
    <col min="15386" max="15387" width="9.5546875" style="69" customWidth="1"/>
    <col min="15388" max="15388" width="6.6640625" style="69" customWidth="1"/>
    <col min="15389" max="15391" width="8.88671875" style="69"/>
    <col min="15392" max="15392" width="10.88671875" style="69" bestFit="1" customWidth="1"/>
    <col min="15393" max="15613" width="8.88671875" style="69"/>
    <col min="15614" max="15614" width="18.6640625" style="69" customWidth="1"/>
    <col min="15615" max="15616" width="9.44140625" style="69" customWidth="1"/>
    <col min="15617" max="15617" width="7.6640625" style="69" customWidth="1"/>
    <col min="15618" max="15618" width="9.33203125" style="69" customWidth="1"/>
    <col min="15619" max="15619" width="9.88671875" style="69" customWidth="1"/>
    <col min="15620" max="15620" width="7.109375" style="69" customWidth="1"/>
    <col min="15621" max="15621" width="8.5546875" style="69" customWidth="1"/>
    <col min="15622" max="15622" width="8.88671875" style="69" customWidth="1"/>
    <col min="15623" max="15623" width="7.109375" style="69" customWidth="1"/>
    <col min="15624" max="15624" width="9" style="69" customWidth="1"/>
    <col min="15625" max="15625" width="8.6640625" style="69" customWidth="1"/>
    <col min="15626" max="15626" width="6.5546875" style="69" customWidth="1"/>
    <col min="15627" max="15627" width="8.109375" style="69" customWidth="1"/>
    <col min="15628" max="15628" width="7.5546875" style="69" customWidth="1"/>
    <col min="15629" max="15629" width="7" style="69" customWidth="1"/>
    <col min="15630" max="15631" width="8.6640625" style="69" customWidth="1"/>
    <col min="15632" max="15632" width="7.33203125" style="69" customWidth="1"/>
    <col min="15633" max="15633" width="8.109375" style="69" customWidth="1"/>
    <col min="15634" max="15634" width="8.6640625" style="69" customWidth="1"/>
    <col min="15635" max="15635" width="6.44140625" style="69" customWidth="1"/>
    <col min="15636" max="15637" width="9.33203125" style="69" customWidth="1"/>
    <col min="15638" max="15638" width="6.44140625" style="69" customWidth="1"/>
    <col min="15639" max="15640" width="9.5546875" style="69" customWidth="1"/>
    <col min="15641" max="15641" width="6.44140625" style="69" customWidth="1"/>
    <col min="15642" max="15643" width="9.5546875" style="69" customWidth="1"/>
    <col min="15644" max="15644" width="6.6640625" style="69" customWidth="1"/>
    <col min="15645" max="15647" width="8.88671875" style="69"/>
    <col min="15648" max="15648" width="10.88671875" style="69" bestFit="1" customWidth="1"/>
    <col min="15649" max="15869" width="8.88671875" style="69"/>
    <col min="15870" max="15870" width="18.6640625" style="69" customWidth="1"/>
    <col min="15871" max="15872" width="9.44140625" style="69" customWidth="1"/>
    <col min="15873" max="15873" width="7.6640625" style="69" customWidth="1"/>
    <col min="15874" max="15874" width="9.33203125" style="69" customWidth="1"/>
    <col min="15875" max="15875" width="9.88671875" style="69" customWidth="1"/>
    <col min="15876" max="15876" width="7.109375" style="69" customWidth="1"/>
    <col min="15877" max="15877" width="8.5546875" style="69" customWidth="1"/>
    <col min="15878" max="15878" width="8.88671875" style="69" customWidth="1"/>
    <col min="15879" max="15879" width="7.109375" style="69" customWidth="1"/>
    <col min="15880" max="15880" width="9" style="69" customWidth="1"/>
    <col min="15881" max="15881" width="8.6640625" style="69" customWidth="1"/>
    <col min="15882" max="15882" width="6.5546875" style="69" customWidth="1"/>
    <col min="15883" max="15883" width="8.109375" style="69" customWidth="1"/>
    <col min="15884" max="15884" width="7.5546875" style="69" customWidth="1"/>
    <col min="15885" max="15885" width="7" style="69" customWidth="1"/>
    <col min="15886" max="15887" width="8.6640625" style="69" customWidth="1"/>
    <col min="15888" max="15888" width="7.33203125" style="69" customWidth="1"/>
    <col min="15889" max="15889" width="8.109375" style="69" customWidth="1"/>
    <col min="15890" max="15890" width="8.6640625" style="69" customWidth="1"/>
    <col min="15891" max="15891" width="6.44140625" style="69" customWidth="1"/>
    <col min="15892" max="15893" width="9.33203125" style="69" customWidth="1"/>
    <col min="15894" max="15894" width="6.44140625" style="69" customWidth="1"/>
    <col min="15895" max="15896" width="9.5546875" style="69" customWidth="1"/>
    <col min="15897" max="15897" width="6.44140625" style="69" customWidth="1"/>
    <col min="15898" max="15899" width="9.5546875" style="69" customWidth="1"/>
    <col min="15900" max="15900" width="6.6640625" style="69" customWidth="1"/>
    <col min="15901" max="15903" width="8.88671875" style="69"/>
    <col min="15904" max="15904" width="10.88671875" style="69" bestFit="1" customWidth="1"/>
    <col min="15905" max="16125" width="8.88671875" style="69"/>
    <col min="16126" max="16126" width="18.6640625" style="69" customWidth="1"/>
    <col min="16127" max="16128" width="9.44140625" style="69" customWidth="1"/>
    <col min="16129" max="16129" width="7.6640625" style="69" customWidth="1"/>
    <col min="16130" max="16130" width="9.33203125" style="69" customWidth="1"/>
    <col min="16131" max="16131" width="9.88671875" style="69" customWidth="1"/>
    <col min="16132" max="16132" width="7.109375" style="69" customWidth="1"/>
    <col min="16133" max="16133" width="8.5546875" style="69" customWidth="1"/>
    <col min="16134" max="16134" width="8.88671875" style="69" customWidth="1"/>
    <col min="16135" max="16135" width="7.109375" style="69" customWidth="1"/>
    <col min="16136" max="16136" width="9" style="69" customWidth="1"/>
    <col min="16137" max="16137" width="8.6640625" style="69" customWidth="1"/>
    <col min="16138" max="16138" width="6.5546875" style="69" customWidth="1"/>
    <col min="16139" max="16139" width="8.109375" style="69" customWidth="1"/>
    <col min="16140" max="16140" width="7.5546875" style="69" customWidth="1"/>
    <col min="16141" max="16141" width="7" style="69" customWidth="1"/>
    <col min="16142" max="16143" width="8.6640625" style="69" customWidth="1"/>
    <col min="16144" max="16144" width="7.33203125" style="69" customWidth="1"/>
    <col min="16145" max="16145" width="8.109375" style="69" customWidth="1"/>
    <col min="16146" max="16146" width="8.6640625" style="69" customWidth="1"/>
    <col min="16147" max="16147" width="6.44140625" style="69" customWidth="1"/>
    <col min="16148" max="16149" width="9.33203125" style="69" customWidth="1"/>
    <col min="16150" max="16150" width="6.44140625" style="69" customWidth="1"/>
    <col min="16151" max="16152" width="9.5546875" style="69" customWidth="1"/>
    <col min="16153" max="16153" width="6.44140625" style="69" customWidth="1"/>
    <col min="16154" max="16155" width="9.5546875" style="69" customWidth="1"/>
    <col min="16156" max="16156" width="6.6640625" style="69" customWidth="1"/>
    <col min="16157" max="16159" width="8.88671875" style="69"/>
    <col min="16160" max="16160" width="10.88671875" style="69" bestFit="1" customWidth="1"/>
    <col min="16161" max="16384" width="8.88671875" style="69"/>
  </cols>
  <sheetData>
    <row r="1" spans="1:29" s="53" customFormat="1" ht="60" customHeight="1">
      <c r="A1" s="137"/>
      <c r="B1" s="278" t="s">
        <v>90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5"/>
      <c r="AB1" s="153" t="s">
        <v>22</v>
      </c>
    </row>
    <row r="2" spans="1:29" s="53" customFormat="1" ht="13.5" customHeight="1">
      <c r="A2" s="137"/>
      <c r="B2" s="220"/>
      <c r="C2" s="220"/>
      <c r="D2" s="220"/>
      <c r="E2" s="220"/>
      <c r="F2" s="220"/>
      <c r="G2" s="220"/>
      <c r="H2" s="128"/>
      <c r="I2" s="128"/>
      <c r="J2" s="128"/>
      <c r="K2" s="220"/>
      <c r="L2" s="220"/>
      <c r="M2" s="55" t="s">
        <v>6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5" t="s">
        <v>6</v>
      </c>
      <c r="AB2" s="55"/>
    </row>
    <row r="3" spans="1:29" s="53" customFormat="1" ht="27.75" customHeight="1">
      <c r="A3" s="243"/>
      <c r="B3" s="279" t="s">
        <v>26</v>
      </c>
      <c r="C3" s="280"/>
      <c r="D3" s="281"/>
      <c r="E3" s="224" t="s">
        <v>8</v>
      </c>
      <c r="F3" s="225"/>
      <c r="G3" s="226"/>
      <c r="H3" s="246" t="s">
        <v>19</v>
      </c>
      <c r="I3" s="246"/>
      <c r="J3" s="246"/>
      <c r="K3" s="224" t="s">
        <v>14</v>
      </c>
      <c r="L3" s="225"/>
      <c r="M3" s="226"/>
      <c r="N3" s="224" t="s">
        <v>9</v>
      </c>
      <c r="O3" s="225"/>
      <c r="P3" s="226"/>
      <c r="Q3" s="224" t="s">
        <v>10</v>
      </c>
      <c r="R3" s="225"/>
      <c r="S3" s="225"/>
      <c r="T3" s="224" t="s">
        <v>15</v>
      </c>
      <c r="U3" s="225"/>
      <c r="V3" s="226"/>
      <c r="W3" s="233" t="s">
        <v>17</v>
      </c>
      <c r="X3" s="234"/>
      <c r="Y3" s="235"/>
      <c r="Z3" s="224" t="s">
        <v>16</v>
      </c>
      <c r="AA3" s="225"/>
      <c r="AB3" s="226"/>
    </row>
    <row r="4" spans="1:29" s="56" customFormat="1" ht="14.25" customHeight="1">
      <c r="A4" s="244"/>
      <c r="B4" s="282"/>
      <c r="C4" s="283"/>
      <c r="D4" s="284"/>
      <c r="E4" s="227"/>
      <c r="F4" s="228"/>
      <c r="G4" s="229"/>
      <c r="H4" s="246"/>
      <c r="I4" s="246"/>
      <c r="J4" s="246"/>
      <c r="K4" s="228"/>
      <c r="L4" s="228"/>
      <c r="M4" s="229"/>
      <c r="N4" s="227"/>
      <c r="O4" s="228"/>
      <c r="P4" s="229"/>
      <c r="Q4" s="227"/>
      <c r="R4" s="228"/>
      <c r="S4" s="228"/>
      <c r="T4" s="227"/>
      <c r="U4" s="228"/>
      <c r="V4" s="229"/>
      <c r="W4" s="236"/>
      <c r="X4" s="237"/>
      <c r="Y4" s="238"/>
      <c r="Z4" s="227"/>
      <c r="AA4" s="228"/>
      <c r="AB4" s="229"/>
    </row>
    <row r="5" spans="1:29" s="56" customFormat="1" ht="22.5" customHeight="1">
      <c r="A5" s="244"/>
      <c r="B5" s="285"/>
      <c r="C5" s="286"/>
      <c r="D5" s="287"/>
      <c r="E5" s="230"/>
      <c r="F5" s="231"/>
      <c r="G5" s="232"/>
      <c r="H5" s="246"/>
      <c r="I5" s="246"/>
      <c r="J5" s="246"/>
      <c r="K5" s="231"/>
      <c r="L5" s="231"/>
      <c r="M5" s="232"/>
      <c r="N5" s="230"/>
      <c r="O5" s="231"/>
      <c r="P5" s="232"/>
      <c r="Q5" s="230"/>
      <c r="R5" s="231"/>
      <c r="S5" s="231"/>
      <c r="T5" s="230"/>
      <c r="U5" s="231"/>
      <c r="V5" s="232"/>
      <c r="W5" s="239"/>
      <c r="X5" s="240"/>
      <c r="Y5" s="241"/>
      <c r="Z5" s="230"/>
      <c r="AA5" s="231"/>
      <c r="AB5" s="232"/>
    </row>
    <row r="6" spans="1:29" s="56" customFormat="1" ht="21.6" customHeight="1">
      <c r="A6" s="245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182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</row>
    <row r="7" spans="1:29" s="60" customFormat="1" ht="9.6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186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1" customFormat="1" ht="19.2" customHeight="1">
      <c r="A8" s="31" t="s">
        <v>44</v>
      </c>
      <c r="B8" s="32">
        <f>SUM(B9:B18)</f>
        <v>370</v>
      </c>
      <c r="C8" s="32">
        <f>SUM(C9:C18)</f>
        <v>64</v>
      </c>
      <c r="D8" s="33">
        <f>C8/B8*100</f>
        <v>17.297297297297298</v>
      </c>
      <c r="E8" s="32">
        <f>SUM(E9:E18)</f>
        <v>367</v>
      </c>
      <c r="F8" s="32">
        <f>SUM(F9:F18)</f>
        <v>64</v>
      </c>
      <c r="G8" s="33">
        <f>F8/E8*100</f>
        <v>17.438692098092641</v>
      </c>
      <c r="H8" s="32">
        <f>SUM(H9:H18)</f>
        <v>53</v>
      </c>
      <c r="I8" s="32">
        <f>SUM(I9:I18)</f>
        <v>2</v>
      </c>
      <c r="J8" s="33">
        <f>I8/H8*100</f>
        <v>3.7735849056603774</v>
      </c>
      <c r="K8" s="32">
        <f>SUM(K9:K18)</f>
        <v>3</v>
      </c>
      <c r="L8" s="32">
        <f>SUM(L9:L18)</f>
        <v>0</v>
      </c>
      <c r="M8" s="33">
        <f>L8/K8*100</f>
        <v>0</v>
      </c>
      <c r="N8" s="32">
        <f>SUM(N9:N18)</f>
        <v>2</v>
      </c>
      <c r="O8" s="32">
        <f>SUM(O9:O18)</f>
        <v>0</v>
      </c>
      <c r="P8" s="33">
        <f>O8/N8*100</f>
        <v>0</v>
      </c>
      <c r="Q8" s="32">
        <f>SUM(Q9:Q18)</f>
        <v>346</v>
      </c>
      <c r="R8" s="32">
        <f>SUM(R9:R18)</f>
        <v>20</v>
      </c>
      <c r="S8" s="33">
        <f>R8/Q8*100</f>
        <v>5.7803468208092488</v>
      </c>
      <c r="T8" s="32">
        <f>SUM(T9:T18)</f>
        <v>274</v>
      </c>
      <c r="U8" s="32">
        <f>SUM(U9:U18)</f>
        <v>53</v>
      </c>
      <c r="V8" s="33">
        <f>U8/T8*100</f>
        <v>19.34306569343066</v>
      </c>
      <c r="W8" s="32">
        <f>SUM(W9:W18)</f>
        <v>271</v>
      </c>
      <c r="X8" s="32">
        <f>SUM(X9:X18)</f>
        <v>53</v>
      </c>
      <c r="Y8" s="33">
        <f>X8/W8*100</f>
        <v>19.557195571955717</v>
      </c>
      <c r="Z8" s="32">
        <f>SUM(Z9:Z18)</f>
        <v>250</v>
      </c>
      <c r="AA8" s="32">
        <f>SUM(AA9:AA18)</f>
        <v>9</v>
      </c>
      <c r="AB8" s="33">
        <f>AA8/Z8*100</f>
        <v>3.5999999999999996</v>
      </c>
    </row>
    <row r="9" spans="1:29" ht="16.5" customHeight="1">
      <c r="A9" s="141" t="s">
        <v>49</v>
      </c>
      <c r="B9" s="62">
        <v>166</v>
      </c>
      <c r="C9" s="173">
        <v>21</v>
      </c>
      <c r="D9" s="37">
        <f>C9/B9*100</f>
        <v>12.650602409638553</v>
      </c>
      <c r="E9" s="64">
        <v>164</v>
      </c>
      <c r="F9" s="174">
        <v>21</v>
      </c>
      <c r="G9" s="37">
        <f>F9/E9*100</f>
        <v>12.804878048780488</v>
      </c>
      <c r="H9" s="65">
        <v>32</v>
      </c>
      <c r="I9" s="173">
        <v>1</v>
      </c>
      <c r="J9" s="37">
        <f>I9/H9*100</f>
        <v>3.125</v>
      </c>
      <c r="K9" s="64">
        <v>3</v>
      </c>
      <c r="L9" s="64">
        <v>0</v>
      </c>
      <c r="M9" s="37">
        <f>L9/K9*100</f>
        <v>0</v>
      </c>
      <c r="N9" s="65">
        <v>0</v>
      </c>
      <c r="O9" s="65">
        <v>0</v>
      </c>
      <c r="P9" s="161" t="e">
        <f>O9/N9*100</f>
        <v>#DIV/0!</v>
      </c>
      <c r="Q9" s="65">
        <v>147</v>
      </c>
      <c r="R9" s="65">
        <v>14</v>
      </c>
      <c r="S9" s="37">
        <f>R9/Q9*100</f>
        <v>9.5238095238095237</v>
      </c>
      <c r="T9" s="65">
        <v>111</v>
      </c>
      <c r="U9" s="65">
        <v>15</v>
      </c>
      <c r="V9" s="37">
        <f>U9/T9*100</f>
        <v>13.513513513513514</v>
      </c>
      <c r="W9" s="66">
        <v>109</v>
      </c>
      <c r="X9" s="66">
        <v>15</v>
      </c>
      <c r="Y9" s="37">
        <f>X9/W9*100</f>
        <v>13.761467889908257</v>
      </c>
      <c r="Z9" s="67">
        <v>98</v>
      </c>
      <c r="AA9" s="174">
        <v>8</v>
      </c>
      <c r="AB9" s="37">
        <f>AA9/Z9*100</f>
        <v>8.1632653061224492</v>
      </c>
      <c r="AC9" s="68"/>
    </row>
    <row r="10" spans="1:29" ht="16.5" customHeight="1">
      <c r="A10" s="141" t="s">
        <v>45</v>
      </c>
      <c r="B10" s="62">
        <v>16</v>
      </c>
      <c r="C10" s="173">
        <v>3</v>
      </c>
      <c r="D10" s="37">
        <f t="shared" ref="D10:D18" si="0">C10/B10*100</f>
        <v>18.75</v>
      </c>
      <c r="E10" s="64">
        <v>16</v>
      </c>
      <c r="F10" s="175">
        <v>3</v>
      </c>
      <c r="G10" s="37">
        <f t="shared" ref="G10:G18" si="1">F10/E10*100</f>
        <v>18.75</v>
      </c>
      <c r="H10" s="65">
        <v>2</v>
      </c>
      <c r="I10" s="173">
        <v>0</v>
      </c>
      <c r="J10" s="37">
        <f t="shared" ref="J10:J18" si="2">I10/H10*100</f>
        <v>0</v>
      </c>
      <c r="K10" s="64">
        <v>0</v>
      </c>
      <c r="L10" s="64">
        <v>0</v>
      </c>
      <c r="M10" s="161" t="e">
        <f t="shared" ref="M10:M18" si="3">L10/K10*100</f>
        <v>#DIV/0!</v>
      </c>
      <c r="N10" s="65">
        <v>0</v>
      </c>
      <c r="O10" s="65">
        <v>0</v>
      </c>
      <c r="P10" s="161" t="e">
        <f t="shared" ref="P10:P18" si="4">O10/N10*100</f>
        <v>#DIV/0!</v>
      </c>
      <c r="Q10" s="65">
        <v>16</v>
      </c>
      <c r="R10" s="65">
        <v>2</v>
      </c>
      <c r="S10" s="37">
        <f t="shared" ref="S10:S18" si="5">R10/Q10*100</f>
        <v>12.5</v>
      </c>
      <c r="T10" s="65">
        <v>12</v>
      </c>
      <c r="U10" s="65">
        <v>2</v>
      </c>
      <c r="V10" s="37">
        <f t="shared" ref="V10:V18" si="6">U10/T10*100</f>
        <v>16.666666666666664</v>
      </c>
      <c r="W10" s="66">
        <v>12</v>
      </c>
      <c r="X10" s="66">
        <v>2</v>
      </c>
      <c r="Y10" s="37">
        <f t="shared" ref="Y10:Y18" si="7">X10/W10*100</f>
        <v>16.666666666666664</v>
      </c>
      <c r="Z10" s="67">
        <v>12</v>
      </c>
      <c r="AA10" s="175">
        <v>0</v>
      </c>
      <c r="AB10" s="37">
        <f t="shared" ref="AB10:AB18" si="8">AA10/Z10*100</f>
        <v>0</v>
      </c>
      <c r="AC10" s="68"/>
    </row>
    <row r="11" spans="1:29" ht="16.5" customHeight="1">
      <c r="A11" s="141" t="s">
        <v>46</v>
      </c>
      <c r="B11" s="62">
        <v>4</v>
      </c>
      <c r="C11" s="173">
        <v>0</v>
      </c>
      <c r="D11" s="37">
        <f t="shared" si="0"/>
        <v>0</v>
      </c>
      <c r="E11" s="64">
        <v>4</v>
      </c>
      <c r="F11" s="175">
        <v>0</v>
      </c>
      <c r="G11" s="37">
        <f t="shared" si="1"/>
        <v>0</v>
      </c>
      <c r="H11" s="65">
        <v>0</v>
      </c>
      <c r="I11" s="173">
        <v>0</v>
      </c>
      <c r="J11" s="161" t="e">
        <f t="shared" si="2"/>
        <v>#DIV/0!</v>
      </c>
      <c r="K11" s="64">
        <v>0</v>
      </c>
      <c r="L11" s="64">
        <v>0</v>
      </c>
      <c r="M11" s="161" t="e">
        <f t="shared" si="3"/>
        <v>#DIV/0!</v>
      </c>
      <c r="N11" s="65">
        <v>0</v>
      </c>
      <c r="O11" s="65">
        <v>0</v>
      </c>
      <c r="P11" s="161" t="e">
        <f t="shared" si="4"/>
        <v>#DIV/0!</v>
      </c>
      <c r="Q11" s="65">
        <v>4</v>
      </c>
      <c r="R11" s="65">
        <v>0</v>
      </c>
      <c r="S11" s="37">
        <f t="shared" si="5"/>
        <v>0</v>
      </c>
      <c r="T11" s="65">
        <v>3</v>
      </c>
      <c r="U11" s="65">
        <v>0</v>
      </c>
      <c r="V11" s="37">
        <f t="shared" si="6"/>
        <v>0</v>
      </c>
      <c r="W11" s="66">
        <v>3</v>
      </c>
      <c r="X11" s="66">
        <v>0</v>
      </c>
      <c r="Y11" s="37">
        <f t="shared" si="7"/>
        <v>0</v>
      </c>
      <c r="Z11" s="67">
        <v>3</v>
      </c>
      <c r="AA11" s="175">
        <v>0</v>
      </c>
      <c r="AB11" s="37">
        <f t="shared" si="8"/>
        <v>0</v>
      </c>
      <c r="AC11" s="68"/>
    </row>
    <row r="12" spans="1:29" ht="16.5" customHeight="1">
      <c r="A12" s="141" t="s">
        <v>47</v>
      </c>
      <c r="B12" s="62">
        <v>49</v>
      </c>
      <c r="C12" s="173">
        <v>18</v>
      </c>
      <c r="D12" s="37">
        <f t="shared" si="0"/>
        <v>36.734693877551024</v>
      </c>
      <c r="E12" s="64">
        <v>48</v>
      </c>
      <c r="F12" s="175">
        <v>18</v>
      </c>
      <c r="G12" s="37">
        <f t="shared" si="1"/>
        <v>37.5</v>
      </c>
      <c r="H12" s="65">
        <v>5</v>
      </c>
      <c r="I12" s="173">
        <v>0</v>
      </c>
      <c r="J12" s="37">
        <f t="shared" si="2"/>
        <v>0</v>
      </c>
      <c r="K12" s="64">
        <v>0</v>
      </c>
      <c r="L12" s="64">
        <v>0</v>
      </c>
      <c r="M12" s="161" t="e">
        <f t="shared" si="3"/>
        <v>#DIV/0!</v>
      </c>
      <c r="N12" s="65">
        <v>0</v>
      </c>
      <c r="O12" s="65">
        <v>0</v>
      </c>
      <c r="P12" s="161" t="e">
        <f t="shared" si="4"/>
        <v>#DIV/0!</v>
      </c>
      <c r="Q12" s="65">
        <v>46</v>
      </c>
      <c r="R12" s="65">
        <v>1</v>
      </c>
      <c r="S12" s="37">
        <f t="shared" si="5"/>
        <v>2.1739130434782608</v>
      </c>
      <c r="T12" s="65">
        <v>40</v>
      </c>
      <c r="U12" s="65">
        <v>17</v>
      </c>
      <c r="V12" s="37">
        <f t="shared" si="6"/>
        <v>42.5</v>
      </c>
      <c r="W12" s="66">
        <v>39</v>
      </c>
      <c r="X12" s="66">
        <v>17</v>
      </c>
      <c r="Y12" s="37">
        <f t="shared" si="7"/>
        <v>43.589743589743591</v>
      </c>
      <c r="Z12" s="67">
        <v>36</v>
      </c>
      <c r="AA12" s="175">
        <v>0</v>
      </c>
      <c r="AB12" s="37">
        <f t="shared" si="8"/>
        <v>0</v>
      </c>
      <c r="AC12" s="68"/>
    </row>
    <row r="13" spans="1:29" ht="16.5" customHeight="1">
      <c r="A13" s="141" t="s">
        <v>48</v>
      </c>
      <c r="B13" s="62">
        <v>0</v>
      </c>
      <c r="C13" s="173">
        <v>0</v>
      </c>
      <c r="D13" s="161" t="e">
        <f t="shared" si="0"/>
        <v>#DIV/0!</v>
      </c>
      <c r="E13" s="64">
        <v>0</v>
      </c>
      <c r="F13" s="175">
        <v>0</v>
      </c>
      <c r="G13" s="161" t="e">
        <f t="shared" si="1"/>
        <v>#DIV/0!</v>
      </c>
      <c r="H13" s="65">
        <v>0</v>
      </c>
      <c r="I13" s="173">
        <v>0</v>
      </c>
      <c r="J13" s="161" t="e">
        <f t="shared" si="2"/>
        <v>#DIV/0!</v>
      </c>
      <c r="K13" s="64">
        <v>0</v>
      </c>
      <c r="L13" s="64">
        <v>0</v>
      </c>
      <c r="M13" s="161" t="e">
        <f t="shared" si="3"/>
        <v>#DIV/0!</v>
      </c>
      <c r="N13" s="65">
        <v>0</v>
      </c>
      <c r="O13" s="65">
        <v>0</v>
      </c>
      <c r="P13" s="161" t="e">
        <f t="shared" si="4"/>
        <v>#DIV/0!</v>
      </c>
      <c r="Q13" s="65">
        <v>0</v>
      </c>
      <c r="R13" s="65">
        <v>0</v>
      </c>
      <c r="S13" s="161" t="e">
        <f t="shared" si="5"/>
        <v>#DIV/0!</v>
      </c>
      <c r="T13" s="65">
        <v>0</v>
      </c>
      <c r="U13" s="65">
        <v>0</v>
      </c>
      <c r="V13" s="161" t="e">
        <f t="shared" si="6"/>
        <v>#DIV/0!</v>
      </c>
      <c r="W13" s="66">
        <v>0</v>
      </c>
      <c r="X13" s="66">
        <v>0</v>
      </c>
      <c r="Y13" s="161" t="e">
        <f t="shared" si="7"/>
        <v>#DIV/0!</v>
      </c>
      <c r="Z13" s="67">
        <v>0</v>
      </c>
      <c r="AA13" s="175">
        <v>0</v>
      </c>
      <c r="AB13" s="161" t="e">
        <f t="shared" si="8"/>
        <v>#DIV/0!</v>
      </c>
      <c r="AC13" s="68"/>
    </row>
    <row r="14" spans="1:29" ht="16.5" customHeight="1">
      <c r="A14" s="141" t="s">
        <v>50</v>
      </c>
      <c r="B14" s="62">
        <v>101</v>
      </c>
      <c r="C14" s="173">
        <v>14</v>
      </c>
      <c r="D14" s="37">
        <f t="shared" si="0"/>
        <v>13.861386138613863</v>
      </c>
      <c r="E14" s="64">
        <v>101</v>
      </c>
      <c r="F14" s="175">
        <v>14</v>
      </c>
      <c r="G14" s="37">
        <f t="shared" si="1"/>
        <v>13.861386138613863</v>
      </c>
      <c r="H14" s="65">
        <v>13</v>
      </c>
      <c r="I14" s="173">
        <v>1</v>
      </c>
      <c r="J14" s="37">
        <f t="shared" si="2"/>
        <v>7.6923076923076925</v>
      </c>
      <c r="K14" s="64">
        <v>0</v>
      </c>
      <c r="L14" s="64">
        <v>0</v>
      </c>
      <c r="M14" s="161" t="e">
        <f t="shared" si="3"/>
        <v>#DIV/0!</v>
      </c>
      <c r="N14" s="65">
        <v>1</v>
      </c>
      <c r="O14" s="65">
        <v>0</v>
      </c>
      <c r="P14" s="161">
        <f t="shared" si="4"/>
        <v>0</v>
      </c>
      <c r="Q14" s="65">
        <v>99</v>
      </c>
      <c r="R14" s="65">
        <v>3</v>
      </c>
      <c r="S14" s="37">
        <f t="shared" si="5"/>
        <v>3.0303030303030303</v>
      </c>
      <c r="T14" s="65">
        <v>76</v>
      </c>
      <c r="U14" s="65">
        <v>12</v>
      </c>
      <c r="V14" s="37">
        <f t="shared" si="6"/>
        <v>15.789473684210526</v>
      </c>
      <c r="W14" s="66">
        <v>76</v>
      </c>
      <c r="X14" s="66">
        <v>12</v>
      </c>
      <c r="Y14" s="37">
        <f t="shared" si="7"/>
        <v>15.789473684210526</v>
      </c>
      <c r="Z14" s="67">
        <v>71</v>
      </c>
      <c r="AA14" s="175">
        <v>1</v>
      </c>
      <c r="AB14" s="37">
        <f t="shared" si="8"/>
        <v>1.4084507042253522</v>
      </c>
      <c r="AC14" s="68"/>
    </row>
    <row r="15" spans="1:29" ht="16.5" customHeight="1">
      <c r="A15" s="141" t="s">
        <v>51</v>
      </c>
      <c r="B15" s="62">
        <v>4</v>
      </c>
      <c r="C15" s="173">
        <v>0</v>
      </c>
      <c r="D15" s="37">
        <f t="shared" si="0"/>
        <v>0</v>
      </c>
      <c r="E15" s="64">
        <v>4</v>
      </c>
      <c r="F15" s="175">
        <v>0</v>
      </c>
      <c r="G15" s="37">
        <f t="shared" si="1"/>
        <v>0</v>
      </c>
      <c r="H15" s="65">
        <v>0</v>
      </c>
      <c r="I15" s="173">
        <v>0</v>
      </c>
      <c r="J15" s="161" t="e">
        <f t="shared" si="2"/>
        <v>#DIV/0!</v>
      </c>
      <c r="K15" s="64">
        <v>0</v>
      </c>
      <c r="L15" s="64">
        <v>0</v>
      </c>
      <c r="M15" s="161" t="e">
        <f t="shared" si="3"/>
        <v>#DIV/0!</v>
      </c>
      <c r="N15" s="65">
        <v>0</v>
      </c>
      <c r="O15" s="65">
        <v>0</v>
      </c>
      <c r="P15" s="161" t="e">
        <f t="shared" si="4"/>
        <v>#DIV/0!</v>
      </c>
      <c r="Q15" s="65">
        <v>4</v>
      </c>
      <c r="R15" s="65">
        <v>0</v>
      </c>
      <c r="S15" s="37">
        <f t="shared" si="5"/>
        <v>0</v>
      </c>
      <c r="T15" s="65">
        <v>4</v>
      </c>
      <c r="U15" s="65">
        <v>0</v>
      </c>
      <c r="V15" s="37">
        <f t="shared" si="6"/>
        <v>0</v>
      </c>
      <c r="W15" s="66">
        <v>4</v>
      </c>
      <c r="X15" s="66">
        <v>0</v>
      </c>
      <c r="Y15" s="37">
        <f t="shared" si="7"/>
        <v>0</v>
      </c>
      <c r="Z15" s="67">
        <v>4</v>
      </c>
      <c r="AA15" s="175">
        <v>0</v>
      </c>
      <c r="AB15" s="37">
        <f t="shared" si="8"/>
        <v>0</v>
      </c>
      <c r="AC15" s="68"/>
    </row>
    <row r="16" spans="1:29" ht="16.5" customHeight="1">
      <c r="A16" s="141" t="s">
        <v>52</v>
      </c>
      <c r="B16" s="62">
        <v>0</v>
      </c>
      <c r="C16" s="173">
        <v>0</v>
      </c>
      <c r="D16" s="161" t="e">
        <f t="shared" si="0"/>
        <v>#DIV/0!</v>
      </c>
      <c r="E16" s="64">
        <v>0</v>
      </c>
      <c r="F16" s="175">
        <v>0</v>
      </c>
      <c r="G16" s="161" t="e">
        <f t="shared" si="1"/>
        <v>#DIV/0!</v>
      </c>
      <c r="H16" s="65">
        <v>0</v>
      </c>
      <c r="I16" s="173">
        <v>0</v>
      </c>
      <c r="J16" s="161" t="e">
        <f t="shared" si="2"/>
        <v>#DIV/0!</v>
      </c>
      <c r="K16" s="64">
        <v>0</v>
      </c>
      <c r="L16" s="64">
        <v>0</v>
      </c>
      <c r="M16" s="161" t="e">
        <f t="shared" si="3"/>
        <v>#DIV/0!</v>
      </c>
      <c r="N16" s="65">
        <v>0</v>
      </c>
      <c r="O16" s="65">
        <v>0</v>
      </c>
      <c r="P16" s="161" t="e">
        <f t="shared" si="4"/>
        <v>#DIV/0!</v>
      </c>
      <c r="Q16" s="65">
        <v>0</v>
      </c>
      <c r="R16" s="65">
        <v>0</v>
      </c>
      <c r="S16" s="161" t="e">
        <f t="shared" si="5"/>
        <v>#DIV/0!</v>
      </c>
      <c r="T16" s="65">
        <v>0</v>
      </c>
      <c r="U16" s="65">
        <v>0</v>
      </c>
      <c r="V16" s="161" t="e">
        <f t="shared" si="6"/>
        <v>#DIV/0!</v>
      </c>
      <c r="W16" s="66">
        <v>0</v>
      </c>
      <c r="X16" s="66">
        <v>0</v>
      </c>
      <c r="Y16" s="161" t="e">
        <f t="shared" si="7"/>
        <v>#DIV/0!</v>
      </c>
      <c r="Z16" s="67">
        <v>0</v>
      </c>
      <c r="AA16" s="175">
        <v>0</v>
      </c>
      <c r="AB16" s="161" t="e">
        <f t="shared" si="8"/>
        <v>#DIV/0!</v>
      </c>
      <c r="AC16" s="68"/>
    </row>
    <row r="17" spans="1:29" ht="16.5" customHeight="1">
      <c r="A17" s="141" t="s">
        <v>53</v>
      </c>
      <c r="B17" s="62">
        <v>15</v>
      </c>
      <c r="C17" s="173">
        <v>3</v>
      </c>
      <c r="D17" s="37">
        <f t="shared" si="0"/>
        <v>20</v>
      </c>
      <c r="E17" s="64">
        <v>15</v>
      </c>
      <c r="F17" s="175">
        <v>3</v>
      </c>
      <c r="G17" s="37">
        <f t="shared" si="1"/>
        <v>20</v>
      </c>
      <c r="H17" s="65">
        <v>1</v>
      </c>
      <c r="I17" s="173">
        <v>0</v>
      </c>
      <c r="J17" s="37">
        <f t="shared" si="2"/>
        <v>0</v>
      </c>
      <c r="K17" s="64">
        <v>0</v>
      </c>
      <c r="L17" s="64">
        <v>0</v>
      </c>
      <c r="M17" s="161" t="e">
        <f t="shared" si="3"/>
        <v>#DIV/0!</v>
      </c>
      <c r="N17" s="65">
        <v>1</v>
      </c>
      <c r="O17" s="65">
        <v>0</v>
      </c>
      <c r="P17" s="37">
        <f t="shared" si="4"/>
        <v>0</v>
      </c>
      <c r="Q17" s="65">
        <v>15</v>
      </c>
      <c r="R17" s="65">
        <v>0</v>
      </c>
      <c r="S17" s="37">
        <f t="shared" si="5"/>
        <v>0</v>
      </c>
      <c r="T17" s="65">
        <v>13</v>
      </c>
      <c r="U17" s="65">
        <v>2</v>
      </c>
      <c r="V17" s="37">
        <f t="shared" si="6"/>
        <v>15.384615384615385</v>
      </c>
      <c r="W17" s="66">
        <v>13</v>
      </c>
      <c r="X17" s="66">
        <v>2</v>
      </c>
      <c r="Y17" s="37">
        <f t="shared" si="7"/>
        <v>15.384615384615385</v>
      </c>
      <c r="Z17" s="67">
        <v>13</v>
      </c>
      <c r="AA17" s="175">
        <v>0</v>
      </c>
      <c r="AB17" s="37">
        <f t="shared" si="8"/>
        <v>0</v>
      </c>
      <c r="AC17" s="68"/>
    </row>
    <row r="18" spans="1:29" ht="16.5" customHeight="1">
      <c r="A18" s="141" t="s">
        <v>54</v>
      </c>
      <c r="B18" s="62">
        <v>15</v>
      </c>
      <c r="C18" s="173">
        <v>5</v>
      </c>
      <c r="D18" s="37">
        <f t="shared" si="0"/>
        <v>33.333333333333329</v>
      </c>
      <c r="E18" s="64">
        <v>15</v>
      </c>
      <c r="F18" s="175">
        <v>5</v>
      </c>
      <c r="G18" s="37">
        <f t="shared" si="1"/>
        <v>33.333333333333329</v>
      </c>
      <c r="H18" s="65">
        <v>0</v>
      </c>
      <c r="I18" s="173">
        <v>0</v>
      </c>
      <c r="J18" s="161" t="e">
        <f t="shared" si="2"/>
        <v>#DIV/0!</v>
      </c>
      <c r="K18" s="64">
        <v>0</v>
      </c>
      <c r="L18" s="64">
        <v>0</v>
      </c>
      <c r="M18" s="161" t="e">
        <f t="shared" si="3"/>
        <v>#DIV/0!</v>
      </c>
      <c r="N18" s="65">
        <v>0</v>
      </c>
      <c r="O18" s="65">
        <v>0</v>
      </c>
      <c r="P18" s="161" t="e">
        <f t="shared" si="4"/>
        <v>#DIV/0!</v>
      </c>
      <c r="Q18" s="65">
        <v>15</v>
      </c>
      <c r="R18" s="65">
        <v>0</v>
      </c>
      <c r="S18" s="37">
        <f t="shared" si="5"/>
        <v>0</v>
      </c>
      <c r="T18" s="65">
        <v>15</v>
      </c>
      <c r="U18" s="65">
        <v>5</v>
      </c>
      <c r="V18" s="37">
        <f t="shared" si="6"/>
        <v>33.333333333333329</v>
      </c>
      <c r="W18" s="66">
        <v>15</v>
      </c>
      <c r="X18" s="66">
        <v>5</v>
      </c>
      <c r="Y18" s="37">
        <f t="shared" si="7"/>
        <v>33.333333333333329</v>
      </c>
      <c r="Z18" s="67">
        <v>13</v>
      </c>
      <c r="AA18" s="175">
        <v>0</v>
      </c>
      <c r="AB18" s="37">
        <f t="shared" si="8"/>
        <v>0</v>
      </c>
      <c r="AC18" s="68"/>
    </row>
    <row r="19" spans="1:29" ht="31.2" customHeight="1">
      <c r="B19" s="277" t="s">
        <v>96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13"/>
      <c r="O19" s="213"/>
      <c r="P19" s="213"/>
    </row>
  </sheetData>
  <mergeCells count="12">
    <mergeCell ref="B1:M1"/>
    <mergeCell ref="A3:A6"/>
    <mergeCell ref="B3:D5"/>
    <mergeCell ref="E3:G5"/>
    <mergeCell ref="H3:J5"/>
    <mergeCell ref="K3:M5"/>
    <mergeCell ref="Z3:AB5"/>
    <mergeCell ref="B19:M19"/>
    <mergeCell ref="N3:P5"/>
    <mergeCell ref="Q3:S5"/>
    <mergeCell ref="T3:V5"/>
    <mergeCell ref="W3:Y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view="pageBreakPreview" topLeftCell="A4" zoomScale="80" zoomScaleNormal="70" zoomScaleSheetLayoutView="80" workbookViewId="0">
      <selection activeCell="D16" sqref="D16:D17"/>
    </sheetView>
  </sheetViews>
  <sheetFormatPr defaultColWidth="8" defaultRowHeight="13.2"/>
  <cols>
    <col min="1" max="1" width="60.33203125" style="3" customWidth="1"/>
    <col min="2" max="2" width="19.33203125" style="3" customWidth="1"/>
    <col min="3" max="3" width="18.777343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256" t="s">
        <v>59</v>
      </c>
      <c r="B1" s="256"/>
      <c r="C1" s="256"/>
      <c r="D1" s="256"/>
      <c r="E1" s="256"/>
    </row>
    <row r="2" spans="1:16" ht="29.25" customHeight="1">
      <c r="A2" s="288"/>
      <c r="B2" s="288"/>
      <c r="C2" s="288"/>
      <c r="D2" s="288"/>
      <c r="E2" s="288"/>
    </row>
    <row r="3" spans="1:16" s="4" customFormat="1" ht="23.25" customHeight="1">
      <c r="A3" s="251" t="s">
        <v>0</v>
      </c>
      <c r="B3" s="257" t="s">
        <v>80</v>
      </c>
      <c r="C3" s="257" t="s">
        <v>81</v>
      </c>
      <c r="D3" s="275" t="s">
        <v>1</v>
      </c>
      <c r="E3" s="276"/>
    </row>
    <row r="4" spans="1:16" s="4" customFormat="1" ht="27.6">
      <c r="A4" s="252"/>
      <c r="B4" s="258"/>
      <c r="C4" s="258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58">
        <f>'8'!B6</f>
        <v>208</v>
      </c>
      <c r="C6" s="158">
        <f>'8'!C6</f>
        <v>1249</v>
      </c>
      <c r="D6" s="11">
        <f>C6/B6*100</f>
        <v>600.48076923076928</v>
      </c>
      <c r="E6" s="159">
        <f>C6-B6</f>
        <v>1041</v>
      </c>
      <c r="I6" s="12"/>
      <c r="P6" s="183"/>
    </row>
    <row r="7" spans="1:16" s="4" customFormat="1" ht="29.25" customHeight="1">
      <c r="A7" s="10" t="s">
        <v>38</v>
      </c>
      <c r="B7" s="158">
        <f>'8'!E6</f>
        <v>191</v>
      </c>
      <c r="C7" s="158">
        <f>'8'!F6</f>
        <v>1162</v>
      </c>
      <c r="D7" s="11">
        <f t="shared" ref="D7:D11" si="0">C7/B7*100</f>
        <v>608.37696335078533</v>
      </c>
      <c r="E7" s="159">
        <f t="shared" ref="E7:E11" si="1">C7-B7</f>
        <v>971</v>
      </c>
      <c r="I7" s="12"/>
      <c r="M7" s="184"/>
    </row>
    <row r="8" spans="1:16" s="4" customFormat="1" ht="48.75" customHeight="1">
      <c r="A8" s="13" t="s">
        <v>39</v>
      </c>
      <c r="B8" s="158">
        <f>'8'!H6</f>
        <v>20</v>
      </c>
      <c r="C8" s="158">
        <f>'8'!I6</f>
        <v>89</v>
      </c>
      <c r="D8" s="11">
        <f t="shared" si="0"/>
        <v>445</v>
      </c>
      <c r="E8" s="159">
        <f t="shared" si="1"/>
        <v>69</v>
      </c>
      <c r="I8" s="12"/>
      <c r="P8" s="184"/>
    </row>
    <row r="9" spans="1:16" s="4" customFormat="1" ht="34.5" customHeight="1">
      <c r="A9" s="14" t="s">
        <v>40</v>
      </c>
      <c r="B9" s="158">
        <f>'8'!K6</f>
        <v>3</v>
      </c>
      <c r="C9" s="158">
        <f>'8'!L6</f>
        <v>5</v>
      </c>
      <c r="D9" s="11">
        <f t="shared" si="0"/>
        <v>166.66666666666669</v>
      </c>
      <c r="E9" s="159">
        <f t="shared" si="1"/>
        <v>2</v>
      </c>
      <c r="I9" s="12"/>
    </row>
    <row r="10" spans="1:16" s="4" customFormat="1" ht="48.75" customHeight="1">
      <c r="A10" s="14" t="s">
        <v>31</v>
      </c>
      <c r="B10" s="158">
        <f>'8'!N6</f>
        <v>2</v>
      </c>
      <c r="C10" s="158">
        <f>'8'!O6</f>
        <v>0</v>
      </c>
      <c r="D10" s="11">
        <f t="shared" si="0"/>
        <v>0</v>
      </c>
      <c r="E10" s="159">
        <f t="shared" si="1"/>
        <v>-2</v>
      </c>
      <c r="I10" s="12"/>
    </row>
    <row r="11" spans="1:16" s="4" customFormat="1" ht="54.75" customHeight="1">
      <c r="A11" s="14" t="s">
        <v>41</v>
      </c>
      <c r="B11" s="158">
        <f>'8'!Q6</f>
        <v>184</v>
      </c>
      <c r="C11" s="158">
        <f>'8'!R6</f>
        <v>616</v>
      </c>
      <c r="D11" s="11">
        <f t="shared" si="0"/>
        <v>334.78260869565219</v>
      </c>
      <c r="E11" s="159">
        <f t="shared" si="1"/>
        <v>432</v>
      </c>
      <c r="I11" s="12"/>
    </row>
    <row r="12" spans="1:16" s="4" customFormat="1" ht="12.75" customHeight="1">
      <c r="A12" s="247" t="s">
        <v>5</v>
      </c>
      <c r="B12" s="248"/>
      <c r="C12" s="248"/>
      <c r="D12" s="248"/>
      <c r="E12" s="248"/>
      <c r="I12" s="12"/>
    </row>
    <row r="13" spans="1:16" s="4" customFormat="1" ht="18" customHeight="1">
      <c r="A13" s="249"/>
      <c r="B13" s="250"/>
      <c r="C13" s="250"/>
      <c r="D13" s="250"/>
      <c r="E13" s="250"/>
      <c r="I13" s="12"/>
    </row>
    <row r="14" spans="1:16" s="4" customFormat="1" ht="20.25" customHeight="1">
      <c r="A14" s="251" t="s">
        <v>0</v>
      </c>
      <c r="B14" s="253" t="s">
        <v>82</v>
      </c>
      <c r="C14" s="253" t="s">
        <v>83</v>
      </c>
      <c r="D14" s="275" t="s">
        <v>1</v>
      </c>
      <c r="E14" s="276"/>
      <c r="I14" s="12"/>
    </row>
    <row r="15" spans="1:16" ht="35.25" customHeight="1">
      <c r="A15" s="252"/>
      <c r="B15" s="253"/>
      <c r="C15" s="253"/>
      <c r="D15" s="17" t="s">
        <v>2</v>
      </c>
      <c r="E15" s="6" t="s">
        <v>58</v>
      </c>
      <c r="I15" s="12"/>
    </row>
    <row r="16" spans="1:16" ht="28.5" customHeight="1">
      <c r="A16" s="10" t="s">
        <v>37</v>
      </c>
      <c r="B16" s="162">
        <f>'8'!T6</f>
        <v>168</v>
      </c>
      <c r="C16" s="162">
        <f>'8'!U6</f>
        <v>675</v>
      </c>
      <c r="D16" s="11">
        <f t="shared" ref="D16:D18" si="2">C16/B16*100</f>
        <v>401.78571428571433</v>
      </c>
      <c r="E16" s="159">
        <f t="shared" ref="E16:E18" si="3">C16-B16</f>
        <v>507</v>
      </c>
      <c r="I16" s="12"/>
    </row>
    <row r="17" spans="1:28" ht="25.5" customHeight="1">
      <c r="A17" s="1" t="s">
        <v>38</v>
      </c>
      <c r="B17" s="162">
        <f>'8'!W6</f>
        <v>155</v>
      </c>
      <c r="C17" s="162">
        <f>'8'!X6</f>
        <v>640</v>
      </c>
      <c r="D17" s="11">
        <f t="shared" si="2"/>
        <v>412.90322580645159</v>
      </c>
      <c r="E17" s="159">
        <f t="shared" si="3"/>
        <v>485</v>
      </c>
      <c r="G17" s="180"/>
      <c r="I17" s="12"/>
      <c r="S17" s="180"/>
      <c r="V17" s="180"/>
      <c r="Y17" s="180"/>
    </row>
    <row r="18" spans="1:28" ht="30" customHeight="1">
      <c r="A18" s="1" t="s">
        <v>43</v>
      </c>
      <c r="B18" s="162">
        <f>'8'!Z6</f>
        <v>128</v>
      </c>
      <c r="C18" s="162">
        <f>'8'!AA6</f>
        <v>297</v>
      </c>
      <c r="D18" s="11">
        <f t="shared" si="2"/>
        <v>232.03125</v>
      </c>
      <c r="E18" s="159">
        <f t="shared" si="3"/>
        <v>169</v>
      </c>
      <c r="I18" s="12"/>
    </row>
    <row r="20" spans="1:28">
      <c r="P20" s="180"/>
    </row>
    <row r="21" spans="1:28">
      <c r="D21" s="180"/>
      <c r="G21" s="180"/>
      <c r="S21" s="180"/>
      <c r="V21" s="180"/>
      <c r="Y21" s="180"/>
      <c r="AB21" s="180"/>
    </row>
    <row r="25" spans="1:28">
      <c r="D25" s="180"/>
      <c r="G25" s="180"/>
      <c r="S25" s="180"/>
      <c r="V25" s="180"/>
      <c r="Y25" s="180"/>
      <c r="AB25" s="180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view="pageBreakPreview" zoomScale="90" zoomScaleNormal="90" zoomScaleSheetLayoutView="90" workbookViewId="0">
      <selection activeCell="P11" sqref="P11"/>
    </sheetView>
  </sheetViews>
  <sheetFormatPr defaultColWidth="9.109375" defaultRowHeight="13.8"/>
  <cols>
    <col min="1" max="1" width="20.6640625" style="45" customWidth="1"/>
    <col min="2" max="2" width="11.5546875" style="45" customWidth="1"/>
    <col min="3" max="4" width="10.44140625" style="45" customWidth="1"/>
    <col min="5" max="13" width="9.6640625" style="45" customWidth="1"/>
    <col min="14" max="15" width="8" style="45" customWidth="1"/>
    <col min="16" max="16" width="9.88671875" style="45" customWidth="1"/>
    <col min="17" max="17" width="8.33203125" style="45" customWidth="1"/>
    <col min="18" max="18" width="8.109375" style="45" customWidth="1"/>
    <col min="19" max="19" width="10" style="45" customWidth="1"/>
    <col min="20" max="20" width="8" style="45" customWidth="1"/>
    <col min="21" max="21" width="7.109375" style="45" customWidth="1"/>
    <col min="22" max="22" width="9.44140625" style="45" customWidth="1"/>
    <col min="23" max="24" width="8.88671875" style="45" customWidth="1"/>
    <col min="25" max="25" width="8.6640625" style="45" customWidth="1"/>
    <col min="26" max="26" width="8.109375" style="45" customWidth="1"/>
    <col min="27" max="16384" width="9.109375" style="45"/>
  </cols>
  <sheetData>
    <row r="1" spans="1:28" s="21" customFormat="1" ht="57.75" customHeight="1">
      <c r="A1" s="20"/>
      <c r="B1" s="289" t="s">
        <v>75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53" t="s">
        <v>22</v>
      </c>
    </row>
    <row r="2" spans="1:28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6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25" t="s">
        <v>6</v>
      </c>
    </row>
    <row r="3" spans="1:28" s="26" customFormat="1" ht="60" customHeight="1">
      <c r="A3" s="271"/>
      <c r="B3" s="259" t="s">
        <v>26</v>
      </c>
      <c r="C3" s="259"/>
      <c r="D3" s="259"/>
      <c r="E3" s="259" t="s">
        <v>8</v>
      </c>
      <c r="F3" s="259"/>
      <c r="G3" s="259"/>
      <c r="H3" s="259" t="s">
        <v>19</v>
      </c>
      <c r="I3" s="259"/>
      <c r="J3" s="259"/>
      <c r="K3" s="259" t="s">
        <v>11</v>
      </c>
      <c r="L3" s="259"/>
      <c r="M3" s="259"/>
      <c r="N3" s="259" t="s">
        <v>12</v>
      </c>
      <c r="O3" s="259"/>
      <c r="P3" s="259"/>
      <c r="Q3" s="264" t="s">
        <v>10</v>
      </c>
      <c r="R3" s="265"/>
      <c r="S3" s="266"/>
      <c r="T3" s="264" t="s">
        <v>27</v>
      </c>
      <c r="U3" s="265"/>
      <c r="V3" s="266"/>
      <c r="W3" s="259" t="s">
        <v>13</v>
      </c>
      <c r="X3" s="259"/>
      <c r="Y3" s="259"/>
      <c r="Z3" s="259" t="s">
        <v>18</v>
      </c>
      <c r="AA3" s="259"/>
      <c r="AB3" s="259"/>
    </row>
    <row r="4" spans="1:28" s="27" customFormat="1" ht="39.6" customHeight="1">
      <c r="A4" s="272"/>
      <c r="B4" s="216" t="s">
        <v>84</v>
      </c>
      <c r="C4" s="216" t="s">
        <v>85</v>
      </c>
      <c r="D4" s="58" t="s">
        <v>2</v>
      </c>
      <c r="E4" s="216" t="s">
        <v>84</v>
      </c>
      <c r="F4" s="216" t="s">
        <v>85</v>
      </c>
      <c r="G4" s="58" t="s">
        <v>2</v>
      </c>
      <c r="H4" s="216" t="s">
        <v>84</v>
      </c>
      <c r="I4" s="216" t="s">
        <v>85</v>
      </c>
      <c r="J4" s="58" t="s">
        <v>2</v>
      </c>
      <c r="K4" s="216" t="s">
        <v>84</v>
      </c>
      <c r="L4" s="216" t="s">
        <v>85</v>
      </c>
      <c r="M4" s="58" t="s">
        <v>2</v>
      </c>
      <c r="N4" s="216" t="s">
        <v>84</v>
      </c>
      <c r="O4" s="216" t="s">
        <v>85</v>
      </c>
      <c r="P4" s="58" t="s">
        <v>2</v>
      </c>
      <c r="Q4" s="216" t="s">
        <v>84</v>
      </c>
      <c r="R4" s="216" t="s">
        <v>85</v>
      </c>
      <c r="S4" s="58" t="s">
        <v>2</v>
      </c>
      <c r="T4" s="216" t="s">
        <v>84</v>
      </c>
      <c r="U4" s="216" t="s">
        <v>85</v>
      </c>
      <c r="V4" s="58" t="s">
        <v>2</v>
      </c>
      <c r="W4" s="216" t="s">
        <v>84</v>
      </c>
      <c r="X4" s="216" t="s">
        <v>85</v>
      </c>
      <c r="Y4" s="58" t="s">
        <v>2</v>
      </c>
      <c r="Z4" s="216" t="s">
        <v>84</v>
      </c>
      <c r="AA4" s="216" t="s">
        <v>85</v>
      </c>
      <c r="AB4" s="58" t="s">
        <v>2</v>
      </c>
    </row>
    <row r="5" spans="1:28" s="30" customFormat="1" ht="11.25" customHeight="1">
      <c r="A5" s="28" t="s">
        <v>4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</row>
    <row r="6" spans="1:28" s="35" customFormat="1" ht="16.5" customHeight="1">
      <c r="A6" s="31" t="s">
        <v>44</v>
      </c>
      <c r="B6" s="32">
        <f>SUM(B7:B16)</f>
        <v>208</v>
      </c>
      <c r="C6" s="32">
        <f>SUM(C7:C16)</f>
        <v>1249</v>
      </c>
      <c r="D6" s="33">
        <f>C6/B6*100</f>
        <v>600.48076923076928</v>
      </c>
      <c r="E6" s="32">
        <f>SUM(E7:E16)</f>
        <v>191</v>
      </c>
      <c r="F6" s="32">
        <f>SUM(F7:F16)</f>
        <v>1162</v>
      </c>
      <c r="G6" s="33">
        <f>F6/E6*100</f>
        <v>608.37696335078533</v>
      </c>
      <c r="H6" s="32">
        <f>SUM(H7:H16)</f>
        <v>20</v>
      </c>
      <c r="I6" s="32">
        <f>SUM(I7:I16)</f>
        <v>89</v>
      </c>
      <c r="J6" s="33">
        <f>I6/H6*100</f>
        <v>445</v>
      </c>
      <c r="K6" s="32">
        <f>SUM(K7:K16)</f>
        <v>3</v>
      </c>
      <c r="L6" s="32">
        <f>SUM(L7:L16)</f>
        <v>5</v>
      </c>
      <c r="M6" s="33">
        <f>L6/K6*100</f>
        <v>166.66666666666669</v>
      </c>
      <c r="N6" s="32">
        <f>SUM(N7:N16)</f>
        <v>2</v>
      </c>
      <c r="O6" s="32">
        <f>SUM(O7:O16)</f>
        <v>0</v>
      </c>
      <c r="P6" s="33">
        <f>O6/N6*100</f>
        <v>0</v>
      </c>
      <c r="Q6" s="32">
        <f>SUM(Q7:Q16)</f>
        <v>184</v>
      </c>
      <c r="R6" s="32">
        <f>SUM(R7:R16)</f>
        <v>616</v>
      </c>
      <c r="S6" s="33">
        <f>R6/Q6*100</f>
        <v>334.78260869565219</v>
      </c>
      <c r="T6" s="32">
        <f>SUM(T7:T16)</f>
        <v>168</v>
      </c>
      <c r="U6" s="32">
        <f>SUM(U7:U16)</f>
        <v>675</v>
      </c>
      <c r="V6" s="33">
        <f>U6/T6*100</f>
        <v>401.78571428571433</v>
      </c>
      <c r="W6" s="32">
        <f>SUM(W7:W16)</f>
        <v>155</v>
      </c>
      <c r="X6" s="32">
        <f>SUM(X7:X16)</f>
        <v>640</v>
      </c>
      <c r="Y6" s="33">
        <f>X6/W6*100</f>
        <v>412.90322580645159</v>
      </c>
      <c r="Z6" s="32">
        <f>SUM(Z7:Z16)</f>
        <v>128</v>
      </c>
      <c r="AA6" s="32">
        <f>SUM(AA7:AA16)</f>
        <v>297</v>
      </c>
      <c r="AB6" s="33">
        <f>AA6/Z6*100</f>
        <v>232.03125</v>
      </c>
    </row>
    <row r="7" spans="1:28" s="41" customFormat="1" ht="16.5" customHeight="1">
      <c r="A7" s="214" t="s">
        <v>49</v>
      </c>
      <c r="B7" s="217">
        <v>70</v>
      </c>
      <c r="C7" s="173">
        <v>871</v>
      </c>
      <c r="D7" s="37">
        <f>C7/B7*100</f>
        <v>1244.2857142857142</v>
      </c>
      <c r="E7" s="166">
        <v>67</v>
      </c>
      <c r="F7" s="38">
        <v>809</v>
      </c>
      <c r="G7" s="37">
        <f>F7/E7*100</f>
        <v>1207.4626865671642</v>
      </c>
      <c r="H7" s="217">
        <v>7</v>
      </c>
      <c r="I7" s="36">
        <v>53</v>
      </c>
      <c r="J7" s="37">
        <f>I7/H7*100</f>
        <v>757.14285714285711</v>
      </c>
      <c r="K7" s="166">
        <v>1</v>
      </c>
      <c r="L7" s="174">
        <v>3</v>
      </c>
      <c r="M7" s="218">
        <f t="shared" ref="M7:M16" si="0">L7/K7*100</f>
        <v>300</v>
      </c>
      <c r="N7" s="217">
        <v>1</v>
      </c>
      <c r="O7" s="217">
        <v>0</v>
      </c>
      <c r="P7" s="33">
        <f>O7/N7*100</f>
        <v>0</v>
      </c>
      <c r="Q7" s="36">
        <v>62</v>
      </c>
      <c r="R7" s="36">
        <v>343</v>
      </c>
      <c r="S7" s="37">
        <f>R7/Q7*100</f>
        <v>553.22580645161293</v>
      </c>
      <c r="T7" s="217">
        <v>55</v>
      </c>
      <c r="U7" s="36">
        <v>430</v>
      </c>
      <c r="V7" s="37">
        <f>U7/T7*100</f>
        <v>781.81818181818187</v>
      </c>
      <c r="W7" s="166">
        <v>52</v>
      </c>
      <c r="X7" s="74">
        <v>408</v>
      </c>
      <c r="Y7" s="37">
        <f>X7/W7*100</f>
        <v>784.61538461538453</v>
      </c>
      <c r="Z7" s="166">
        <v>45</v>
      </c>
      <c r="AA7" s="36">
        <v>199</v>
      </c>
      <c r="AB7" s="37">
        <f>AA7/Z7*100</f>
        <v>442.22222222222223</v>
      </c>
    </row>
    <row r="8" spans="1:28" s="42" customFormat="1" ht="16.5" customHeight="1">
      <c r="A8" s="215" t="s">
        <v>45</v>
      </c>
      <c r="B8" s="217">
        <v>47</v>
      </c>
      <c r="C8" s="173">
        <v>35</v>
      </c>
      <c r="D8" s="37">
        <f t="shared" ref="D8:D16" si="1">C8/B8*100</f>
        <v>74.468085106382972</v>
      </c>
      <c r="E8" s="166">
        <v>41</v>
      </c>
      <c r="F8" s="38">
        <v>29</v>
      </c>
      <c r="G8" s="37">
        <f t="shared" ref="G8:G16" si="2">F8/E8*100</f>
        <v>70.731707317073173</v>
      </c>
      <c r="H8" s="217">
        <v>2</v>
      </c>
      <c r="I8" s="36">
        <v>2</v>
      </c>
      <c r="J8" s="37">
        <f t="shared" ref="J8:J16" si="3">I8/H8*100</f>
        <v>100</v>
      </c>
      <c r="K8" s="166">
        <v>1</v>
      </c>
      <c r="L8" s="176">
        <v>0</v>
      </c>
      <c r="M8" s="218">
        <f t="shared" si="0"/>
        <v>0</v>
      </c>
      <c r="N8" s="217">
        <v>0</v>
      </c>
      <c r="O8" s="217">
        <v>0</v>
      </c>
      <c r="P8" s="161" t="e">
        <f t="shared" ref="P8:P16" si="4">O8/N8*100</f>
        <v>#DIV/0!</v>
      </c>
      <c r="Q8" s="36">
        <v>41</v>
      </c>
      <c r="R8" s="36">
        <v>21</v>
      </c>
      <c r="S8" s="37">
        <f t="shared" ref="S8:S16" si="5">R8/Q8*100</f>
        <v>51.219512195121951</v>
      </c>
      <c r="T8" s="217">
        <v>40</v>
      </c>
      <c r="U8" s="36">
        <v>24</v>
      </c>
      <c r="V8" s="37">
        <f t="shared" ref="V8:V16" si="6">U8/T8*100</f>
        <v>60</v>
      </c>
      <c r="W8" s="166">
        <v>35</v>
      </c>
      <c r="X8" s="74">
        <v>21</v>
      </c>
      <c r="Y8" s="37">
        <f t="shared" ref="Y8:Y16" si="7">X8/W8*100</f>
        <v>60</v>
      </c>
      <c r="Z8" s="166">
        <v>33</v>
      </c>
      <c r="AA8" s="36">
        <v>4</v>
      </c>
      <c r="AB8" s="37">
        <f t="shared" ref="AB8:AB16" si="8">AA8/Z8*100</f>
        <v>12.121212121212121</v>
      </c>
    </row>
    <row r="9" spans="1:28" s="41" customFormat="1" ht="16.5" customHeight="1">
      <c r="A9" s="215" t="s">
        <v>46</v>
      </c>
      <c r="B9" s="217">
        <v>20</v>
      </c>
      <c r="C9" s="173">
        <v>7</v>
      </c>
      <c r="D9" s="37">
        <f t="shared" si="1"/>
        <v>35</v>
      </c>
      <c r="E9" s="166">
        <v>14</v>
      </c>
      <c r="F9" s="38">
        <v>6</v>
      </c>
      <c r="G9" s="37">
        <f t="shared" si="2"/>
        <v>42.857142857142854</v>
      </c>
      <c r="H9" s="217">
        <v>3</v>
      </c>
      <c r="I9" s="36">
        <v>0</v>
      </c>
      <c r="J9" s="37">
        <f t="shared" si="3"/>
        <v>0</v>
      </c>
      <c r="K9" s="166">
        <v>1</v>
      </c>
      <c r="L9" s="176">
        <v>0</v>
      </c>
      <c r="M9" s="218">
        <f t="shared" si="0"/>
        <v>0</v>
      </c>
      <c r="N9" s="217">
        <v>0</v>
      </c>
      <c r="O9" s="217">
        <v>0</v>
      </c>
      <c r="P9" s="161" t="e">
        <f t="shared" si="4"/>
        <v>#DIV/0!</v>
      </c>
      <c r="Q9" s="36">
        <v>14</v>
      </c>
      <c r="R9" s="36">
        <v>0</v>
      </c>
      <c r="S9" s="37">
        <f t="shared" si="5"/>
        <v>0</v>
      </c>
      <c r="T9" s="217">
        <v>12</v>
      </c>
      <c r="U9" s="36">
        <v>6</v>
      </c>
      <c r="V9" s="37">
        <f t="shared" si="6"/>
        <v>50</v>
      </c>
      <c r="W9" s="166">
        <v>9</v>
      </c>
      <c r="X9" s="74">
        <v>6</v>
      </c>
      <c r="Y9" s="37">
        <f t="shared" si="7"/>
        <v>66.666666666666657</v>
      </c>
      <c r="Z9" s="166">
        <v>5</v>
      </c>
      <c r="AA9" s="36">
        <v>0</v>
      </c>
      <c r="AB9" s="37">
        <f t="shared" si="8"/>
        <v>0</v>
      </c>
    </row>
    <row r="10" spans="1:28" s="41" customFormat="1" ht="16.5" customHeight="1">
      <c r="A10" s="215" t="s">
        <v>47</v>
      </c>
      <c r="B10" s="217">
        <v>10</v>
      </c>
      <c r="C10" s="173">
        <v>29</v>
      </c>
      <c r="D10" s="37">
        <f t="shared" si="1"/>
        <v>290</v>
      </c>
      <c r="E10" s="166">
        <v>10</v>
      </c>
      <c r="F10" s="38">
        <v>29</v>
      </c>
      <c r="G10" s="37">
        <f t="shared" si="2"/>
        <v>290</v>
      </c>
      <c r="H10" s="217">
        <v>4</v>
      </c>
      <c r="I10" s="36">
        <v>1</v>
      </c>
      <c r="J10" s="37">
        <f t="shared" si="3"/>
        <v>25</v>
      </c>
      <c r="K10" s="166">
        <v>0</v>
      </c>
      <c r="L10" s="176">
        <v>0</v>
      </c>
      <c r="M10" s="219" t="e">
        <f t="shared" si="0"/>
        <v>#DIV/0!</v>
      </c>
      <c r="N10" s="217">
        <v>0</v>
      </c>
      <c r="O10" s="217">
        <v>0</v>
      </c>
      <c r="P10" s="161" t="e">
        <f t="shared" si="4"/>
        <v>#DIV/0!</v>
      </c>
      <c r="Q10" s="36">
        <v>10</v>
      </c>
      <c r="R10" s="36">
        <v>3</v>
      </c>
      <c r="S10" s="37">
        <f t="shared" si="5"/>
        <v>30</v>
      </c>
      <c r="T10" s="217">
        <v>6</v>
      </c>
      <c r="U10" s="36">
        <v>26</v>
      </c>
      <c r="V10" s="37">
        <f t="shared" si="6"/>
        <v>433.33333333333331</v>
      </c>
      <c r="W10" s="166">
        <v>6</v>
      </c>
      <c r="X10" s="74">
        <v>26</v>
      </c>
      <c r="Y10" s="37">
        <f t="shared" si="7"/>
        <v>433.33333333333331</v>
      </c>
      <c r="Z10" s="166">
        <v>6</v>
      </c>
      <c r="AA10" s="36">
        <v>17</v>
      </c>
      <c r="AB10" s="37">
        <f t="shared" si="8"/>
        <v>283.33333333333337</v>
      </c>
    </row>
    <row r="11" spans="1:28" s="41" customFormat="1" ht="16.5" customHeight="1">
      <c r="A11" s="215" t="s">
        <v>48</v>
      </c>
      <c r="B11" s="217">
        <v>4</v>
      </c>
      <c r="C11" s="173">
        <v>3</v>
      </c>
      <c r="D11" s="37">
        <f t="shared" si="1"/>
        <v>75</v>
      </c>
      <c r="E11" s="166">
        <v>4</v>
      </c>
      <c r="F11" s="38">
        <v>3</v>
      </c>
      <c r="G11" s="37">
        <f t="shared" si="2"/>
        <v>75</v>
      </c>
      <c r="H11" s="217">
        <v>0</v>
      </c>
      <c r="I11" s="36">
        <v>0</v>
      </c>
      <c r="J11" s="161" t="e">
        <f t="shared" si="3"/>
        <v>#DIV/0!</v>
      </c>
      <c r="K11" s="166">
        <v>0</v>
      </c>
      <c r="L11" s="176">
        <v>0</v>
      </c>
      <c r="M11" s="219" t="e">
        <f t="shared" si="0"/>
        <v>#DIV/0!</v>
      </c>
      <c r="N11" s="217">
        <v>1</v>
      </c>
      <c r="O11" s="217">
        <v>0</v>
      </c>
      <c r="P11" s="37">
        <f t="shared" si="4"/>
        <v>0</v>
      </c>
      <c r="Q11" s="36">
        <v>4</v>
      </c>
      <c r="R11" s="36">
        <v>2</v>
      </c>
      <c r="S11" s="37">
        <f t="shared" si="5"/>
        <v>50</v>
      </c>
      <c r="T11" s="217">
        <v>4</v>
      </c>
      <c r="U11" s="36">
        <v>2</v>
      </c>
      <c r="V11" s="37">
        <f t="shared" si="6"/>
        <v>50</v>
      </c>
      <c r="W11" s="166">
        <v>4</v>
      </c>
      <c r="X11" s="74">
        <v>2</v>
      </c>
      <c r="Y11" s="37">
        <f t="shared" si="7"/>
        <v>50</v>
      </c>
      <c r="Z11" s="166">
        <v>4</v>
      </c>
      <c r="AA11" s="36">
        <v>0</v>
      </c>
      <c r="AB11" s="37">
        <f t="shared" si="8"/>
        <v>0</v>
      </c>
    </row>
    <row r="12" spans="1:28" s="41" customFormat="1" ht="16.5" customHeight="1">
      <c r="A12" s="215" t="s">
        <v>50</v>
      </c>
      <c r="B12" s="217">
        <v>42</v>
      </c>
      <c r="C12" s="173">
        <v>297</v>
      </c>
      <c r="D12" s="37">
        <f t="shared" si="1"/>
        <v>707.14285714285711</v>
      </c>
      <c r="E12" s="166">
        <v>40</v>
      </c>
      <c r="F12" s="38">
        <v>279</v>
      </c>
      <c r="G12" s="37">
        <f t="shared" si="2"/>
        <v>697.5</v>
      </c>
      <c r="H12" s="217">
        <v>4</v>
      </c>
      <c r="I12" s="36">
        <v>32</v>
      </c>
      <c r="J12" s="37">
        <f t="shared" si="3"/>
        <v>800</v>
      </c>
      <c r="K12" s="166">
        <v>0</v>
      </c>
      <c r="L12" s="176">
        <v>2</v>
      </c>
      <c r="M12" s="219" t="e">
        <f t="shared" si="0"/>
        <v>#DIV/0!</v>
      </c>
      <c r="N12" s="217">
        <v>0</v>
      </c>
      <c r="O12" s="217">
        <v>0</v>
      </c>
      <c r="P12" s="161" t="e">
        <f t="shared" si="4"/>
        <v>#DIV/0!</v>
      </c>
      <c r="Q12" s="36">
        <v>38</v>
      </c>
      <c r="R12" s="36">
        <v>245</v>
      </c>
      <c r="S12" s="37">
        <f t="shared" si="5"/>
        <v>644.73684210526324</v>
      </c>
      <c r="T12" s="217">
        <v>36</v>
      </c>
      <c r="U12" s="36">
        <v>182</v>
      </c>
      <c r="V12" s="37">
        <f t="shared" si="6"/>
        <v>505.55555555555554</v>
      </c>
      <c r="W12" s="166">
        <v>34</v>
      </c>
      <c r="X12" s="74">
        <v>172</v>
      </c>
      <c r="Y12" s="37">
        <f t="shared" si="7"/>
        <v>505.88235294117646</v>
      </c>
      <c r="Z12" s="166">
        <v>22</v>
      </c>
      <c r="AA12" s="36">
        <v>77</v>
      </c>
      <c r="AB12" s="37">
        <f t="shared" si="8"/>
        <v>350</v>
      </c>
    </row>
    <row r="13" spans="1:28" s="41" customFormat="1" ht="16.5" customHeight="1">
      <c r="A13" s="215" t="s">
        <v>51</v>
      </c>
      <c r="B13" s="217">
        <v>0</v>
      </c>
      <c r="C13" s="173">
        <v>1</v>
      </c>
      <c r="D13" s="161" t="e">
        <f t="shared" si="1"/>
        <v>#DIV/0!</v>
      </c>
      <c r="E13" s="166">
        <v>0</v>
      </c>
      <c r="F13" s="38">
        <v>1</v>
      </c>
      <c r="G13" s="161" t="e">
        <f t="shared" si="2"/>
        <v>#DIV/0!</v>
      </c>
      <c r="H13" s="217">
        <v>0</v>
      </c>
      <c r="I13" s="36">
        <v>1</v>
      </c>
      <c r="J13" s="161" t="e">
        <f t="shared" si="3"/>
        <v>#DIV/0!</v>
      </c>
      <c r="K13" s="166">
        <v>0</v>
      </c>
      <c r="L13" s="176">
        <v>0</v>
      </c>
      <c r="M13" s="219" t="e">
        <f t="shared" si="0"/>
        <v>#DIV/0!</v>
      </c>
      <c r="N13" s="217">
        <v>0</v>
      </c>
      <c r="O13" s="217">
        <v>0</v>
      </c>
      <c r="P13" s="161" t="e">
        <f t="shared" si="4"/>
        <v>#DIV/0!</v>
      </c>
      <c r="Q13" s="36">
        <v>0</v>
      </c>
      <c r="R13" s="36">
        <v>1</v>
      </c>
      <c r="S13" s="161" t="e">
        <f t="shared" si="5"/>
        <v>#DIV/0!</v>
      </c>
      <c r="T13" s="217">
        <v>0</v>
      </c>
      <c r="U13" s="36">
        <v>0</v>
      </c>
      <c r="V13" s="161" t="e">
        <f t="shared" si="6"/>
        <v>#DIV/0!</v>
      </c>
      <c r="W13" s="166">
        <v>0</v>
      </c>
      <c r="X13" s="74">
        <v>0</v>
      </c>
      <c r="Y13" s="161" t="e">
        <f t="shared" si="7"/>
        <v>#DIV/0!</v>
      </c>
      <c r="Z13" s="166">
        <v>0</v>
      </c>
      <c r="AA13" s="36">
        <v>0</v>
      </c>
      <c r="AB13" s="161" t="e">
        <f t="shared" si="8"/>
        <v>#DIV/0!</v>
      </c>
    </row>
    <row r="14" spans="1:28" s="41" customFormat="1" ht="16.5" customHeight="1">
      <c r="A14" s="215" t="s">
        <v>52</v>
      </c>
      <c r="B14" s="217">
        <v>10</v>
      </c>
      <c r="C14" s="173">
        <v>3</v>
      </c>
      <c r="D14" s="37">
        <f t="shared" si="1"/>
        <v>30</v>
      </c>
      <c r="E14" s="166">
        <v>10</v>
      </c>
      <c r="F14" s="38">
        <v>3</v>
      </c>
      <c r="G14" s="37">
        <f t="shared" si="2"/>
        <v>30</v>
      </c>
      <c r="H14" s="217">
        <v>0</v>
      </c>
      <c r="I14" s="36">
        <v>0</v>
      </c>
      <c r="J14" s="161" t="e">
        <f t="shared" si="3"/>
        <v>#DIV/0!</v>
      </c>
      <c r="K14" s="166">
        <v>0</v>
      </c>
      <c r="L14" s="176">
        <v>0</v>
      </c>
      <c r="M14" s="219" t="e">
        <f t="shared" si="0"/>
        <v>#DIV/0!</v>
      </c>
      <c r="N14" s="217">
        <v>0</v>
      </c>
      <c r="O14" s="217">
        <v>0</v>
      </c>
      <c r="P14" s="161" t="e">
        <f t="shared" si="4"/>
        <v>#DIV/0!</v>
      </c>
      <c r="Q14" s="36">
        <v>10</v>
      </c>
      <c r="R14" s="36">
        <v>0</v>
      </c>
      <c r="S14" s="37">
        <f t="shared" si="5"/>
        <v>0</v>
      </c>
      <c r="T14" s="217">
        <v>10</v>
      </c>
      <c r="U14" s="36">
        <v>3</v>
      </c>
      <c r="V14" s="37">
        <f t="shared" si="6"/>
        <v>30</v>
      </c>
      <c r="W14" s="166">
        <v>10</v>
      </c>
      <c r="X14" s="74">
        <v>3</v>
      </c>
      <c r="Y14" s="37">
        <f t="shared" si="7"/>
        <v>30</v>
      </c>
      <c r="Z14" s="166">
        <v>8</v>
      </c>
      <c r="AA14" s="36">
        <v>0</v>
      </c>
      <c r="AB14" s="37">
        <f t="shared" si="8"/>
        <v>0</v>
      </c>
    </row>
    <row r="15" spans="1:28" s="41" customFormat="1" ht="16.5" customHeight="1">
      <c r="A15" s="215" t="s">
        <v>53</v>
      </c>
      <c r="B15" s="217">
        <v>0</v>
      </c>
      <c r="C15" s="173">
        <v>1</v>
      </c>
      <c r="D15" s="161" t="e">
        <f t="shared" si="1"/>
        <v>#DIV/0!</v>
      </c>
      <c r="E15" s="166">
        <v>0</v>
      </c>
      <c r="F15" s="38">
        <v>1</v>
      </c>
      <c r="G15" s="161" t="e">
        <f t="shared" si="2"/>
        <v>#DIV/0!</v>
      </c>
      <c r="H15" s="217">
        <v>0</v>
      </c>
      <c r="I15" s="36">
        <v>0</v>
      </c>
      <c r="J15" s="161" t="e">
        <f t="shared" si="3"/>
        <v>#DIV/0!</v>
      </c>
      <c r="K15" s="166">
        <v>0</v>
      </c>
      <c r="L15" s="176">
        <v>0</v>
      </c>
      <c r="M15" s="219" t="e">
        <f t="shared" si="0"/>
        <v>#DIV/0!</v>
      </c>
      <c r="N15" s="217">
        <v>0</v>
      </c>
      <c r="O15" s="217">
        <v>0</v>
      </c>
      <c r="P15" s="161" t="e">
        <f t="shared" si="4"/>
        <v>#DIV/0!</v>
      </c>
      <c r="Q15" s="36">
        <v>0</v>
      </c>
      <c r="R15" s="36">
        <v>1</v>
      </c>
      <c r="S15" s="161" t="e">
        <f t="shared" si="5"/>
        <v>#DIV/0!</v>
      </c>
      <c r="T15" s="217">
        <v>0</v>
      </c>
      <c r="U15" s="36">
        <v>0</v>
      </c>
      <c r="V15" s="161" t="e">
        <f t="shared" si="6"/>
        <v>#DIV/0!</v>
      </c>
      <c r="W15" s="166">
        <v>0</v>
      </c>
      <c r="X15" s="74">
        <v>0</v>
      </c>
      <c r="Y15" s="161" t="e">
        <f t="shared" si="7"/>
        <v>#DIV/0!</v>
      </c>
      <c r="Z15" s="166">
        <v>0</v>
      </c>
      <c r="AA15" s="36">
        <v>0</v>
      </c>
      <c r="AB15" s="161" t="e">
        <f t="shared" si="8"/>
        <v>#DIV/0!</v>
      </c>
    </row>
    <row r="16" spans="1:28" s="41" customFormat="1" ht="16.5" customHeight="1">
      <c r="A16" s="215" t="s">
        <v>54</v>
      </c>
      <c r="B16" s="217">
        <v>5</v>
      </c>
      <c r="C16" s="187">
        <v>2</v>
      </c>
      <c r="D16" s="37">
        <f t="shared" si="1"/>
        <v>40</v>
      </c>
      <c r="E16" s="166">
        <v>5</v>
      </c>
      <c r="F16" s="38">
        <v>2</v>
      </c>
      <c r="G16" s="37">
        <f t="shared" si="2"/>
        <v>40</v>
      </c>
      <c r="H16" s="217">
        <v>0</v>
      </c>
      <c r="I16" s="36">
        <v>0</v>
      </c>
      <c r="J16" s="161" t="e">
        <f t="shared" si="3"/>
        <v>#DIV/0!</v>
      </c>
      <c r="K16" s="166">
        <v>0</v>
      </c>
      <c r="L16" s="176">
        <v>0</v>
      </c>
      <c r="M16" s="219" t="e">
        <f t="shared" si="0"/>
        <v>#DIV/0!</v>
      </c>
      <c r="N16" s="217">
        <v>0</v>
      </c>
      <c r="O16" s="217">
        <v>0</v>
      </c>
      <c r="P16" s="161" t="e">
        <f t="shared" si="4"/>
        <v>#DIV/0!</v>
      </c>
      <c r="Q16" s="36">
        <v>5</v>
      </c>
      <c r="R16" s="36">
        <v>0</v>
      </c>
      <c r="S16" s="37">
        <f t="shared" si="5"/>
        <v>0</v>
      </c>
      <c r="T16" s="217">
        <v>5</v>
      </c>
      <c r="U16" s="36">
        <v>2</v>
      </c>
      <c r="V16" s="37">
        <f t="shared" si="6"/>
        <v>40</v>
      </c>
      <c r="W16" s="166">
        <v>5</v>
      </c>
      <c r="X16" s="74">
        <v>2</v>
      </c>
      <c r="Y16" s="37">
        <f t="shared" si="7"/>
        <v>40</v>
      </c>
      <c r="Z16" s="166">
        <v>5</v>
      </c>
      <c r="AA16" s="36">
        <v>0</v>
      </c>
      <c r="AB16" s="37">
        <f t="shared" si="8"/>
        <v>0</v>
      </c>
    </row>
    <row r="17" spans="1:25">
      <c r="A17" s="43"/>
      <c r="B17" s="43"/>
      <c r="C17" s="43"/>
      <c r="D17" s="43"/>
      <c r="E17" s="44"/>
      <c r="F17" s="43"/>
      <c r="G17" s="43"/>
      <c r="H17" s="43"/>
      <c r="I17" s="43"/>
      <c r="J17" s="4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75"/>
      <c r="Y17" s="46"/>
    </row>
    <row r="18" spans="1: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76"/>
      <c r="Y18" s="48"/>
    </row>
    <row r="19" spans="1: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76"/>
      <c r="Y19" s="48"/>
    </row>
    <row r="20" spans="1: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16" max="16383" man="1"/>
  </rowBreaks>
  <colBreaks count="1" manualBreakCount="1">
    <brk id="1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2023-03-14T07:38:45Z</cp:lastPrinted>
  <dcterms:created xsi:type="dcterms:W3CDTF">2020-12-10T10:35:03Z</dcterms:created>
  <dcterms:modified xsi:type="dcterms:W3CDTF">2023-04-11T05:55:45Z</dcterms:modified>
</cp:coreProperties>
</file>