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Травень2021\"/>
    </mc:Choice>
  </mc:AlternateContent>
  <bookViews>
    <workbookView xWindow="0" yWindow="0" windowWidth="16608" windowHeight="9096" tabRatio="70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'10'!$A$1:$AB$28</definedName>
    <definedName name="_xlnm.Print_Area" localSheetId="10">'11'!$A$1:$I$20</definedName>
    <definedName name="_xlnm.Print_Area" localSheetId="11">'12'!$A$1:$AB$29</definedName>
    <definedName name="_xlnm.Print_Area" localSheetId="12">'13'!$A$1:$AB$29</definedName>
    <definedName name="_xlnm.Print_Area" localSheetId="13">'14'!$A$1:$I$20</definedName>
    <definedName name="_xlnm.Print_Area" localSheetId="14">'15'!$A$1:$AB$28</definedName>
    <definedName name="_xlnm.Print_Area" localSheetId="15">'16'!$A$1:$AB$28</definedName>
    <definedName name="_xlnm.Print_Area" localSheetId="1">'2'!$A$1:$AB$27</definedName>
    <definedName name="_xlnm.Print_Area" localSheetId="2">'3'!$A$1:$E$17</definedName>
    <definedName name="_xlnm.Print_Area" localSheetId="3">'4'!$A$1:$AB$27</definedName>
    <definedName name="_xlnm.Print_Area" localSheetId="4">'5'!$A$1:$E$18</definedName>
    <definedName name="_xlnm.Print_Area" localSheetId="5">'6'!$A$1:$AB$28</definedName>
    <definedName name="_xlnm.Print_Area" localSheetId="6">'7'!$A$1:$E$18</definedName>
    <definedName name="_xlnm.Print_Area" localSheetId="7">'8'!$A$1:$AB$26</definedName>
    <definedName name="_xlnm.Print_Area" localSheetId="8">'9'!$A$1:$E$19</definedName>
    <definedName name="_xlnm.Print_Area" localSheetId="16">'Послуги всього'!$A$1:$AB$29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1" l="1"/>
  <c r="J25" i="31"/>
  <c r="Y21" i="34" l="1"/>
  <c r="J21" i="34"/>
  <c r="J12" i="34"/>
  <c r="D26" i="34"/>
  <c r="M9" i="39" l="1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8" i="39"/>
  <c r="L7" i="39"/>
  <c r="I7" i="39"/>
  <c r="F7" i="39"/>
  <c r="C7" i="39"/>
  <c r="AB21" i="31"/>
  <c r="AB14" i="31"/>
  <c r="AB26" i="31"/>
  <c r="Y26" i="31"/>
  <c r="V26" i="31"/>
  <c r="S26" i="31"/>
  <c r="M20" i="31"/>
  <c r="G26" i="31"/>
  <c r="D26" i="31"/>
  <c r="P17" i="29"/>
  <c r="AB27" i="29" l="1"/>
  <c r="Y27" i="29"/>
  <c r="V27" i="29"/>
  <c r="S27" i="29"/>
  <c r="P27" i="29"/>
  <c r="M27" i="29"/>
  <c r="J27" i="29"/>
  <c r="G27" i="29"/>
  <c r="D27" i="29"/>
  <c r="AB26" i="29"/>
  <c r="Y26" i="29"/>
  <c r="V26" i="29"/>
  <c r="S26" i="29"/>
  <c r="P26" i="29"/>
  <c r="M26" i="29"/>
  <c r="J26" i="29"/>
  <c r="G26" i="29"/>
  <c r="D26" i="29"/>
  <c r="AB25" i="29"/>
  <c r="Y25" i="29"/>
  <c r="V25" i="29"/>
  <c r="S25" i="29"/>
  <c r="P25" i="29"/>
  <c r="M25" i="29"/>
  <c r="J25" i="29"/>
  <c r="G25" i="29"/>
  <c r="D25" i="29"/>
  <c r="AB24" i="29"/>
  <c r="Y24" i="29"/>
  <c r="V24" i="29"/>
  <c r="S24" i="29"/>
  <c r="P24" i="29"/>
  <c r="M24" i="29"/>
  <c r="J24" i="29"/>
  <c r="G24" i="29"/>
  <c r="D24" i="29"/>
  <c r="AB23" i="29"/>
  <c r="Y23" i="29"/>
  <c r="V23" i="29"/>
  <c r="S23" i="29"/>
  <c r="P23" i="29"/>
  <c r="M23" i="29"/>
  <c r="J23" i="29"/>
  <c r="G23" i="29"/>
  <c r="D23" i="29"/>
  <c r="AB22" i="29"/>
  <c r="Y22" i="29"/>
  <c r="V22" i="29"/>
  <c r="S22" i="29"/>
  <c r="P22" i="29"/>
  <c r="M22" i="29"/>
  <c r="J22" i="29"/>
  <c r="G22" i="29"/>
  <c r="D22" i="29"/>
  <c r="AB21" i="29"/>
  <c r="Y21" i="29"/>
  <c r="V21" i="29"/>
  <c r="S21" i="29"/>
  <c r="P21" i="29"/>
  <c r="M21" i="29"/>
  <c r="J21" i="29"/>
  <c r="G21" i="29"/>
  <c r="D21" i="29"/>
  <c r="AB20" i="29"/>
  <c r="Y20" i="29"/>
  <c r="V20" i="29"/>
  <c r="S20" i="29"/>
  <c r="P20" i="29"/>
  <c r="M20" i="29"/>
  <c r="J20" i="29"/>
  <c r="G20" i="29"/>
  <c r="D20" i="29"/>
  <c r="AB19" i="29"/>
  <c r="Y19" i="29"/>
  <c r="V19" i="29"/>
  <c r="S19" i="29"/>
  <c r="P19" i="29"/>
  <c r="M19" i="29"/>
  <c r="J19" i="29"/>
  <c r="G19" i="29"/>
  <c r="D19" i="29"/>
  <c r="AB18" i="29"/>
  <c r="Y18" i="29"/>
  <c r="V18" i="29"/>
  <c r="S18" i="29"/>
  <c r="P18" i="29"/>
  <c r="M18" i="29"/>
  <c r="J18" i="29"/>
  <c r="G18" i="29"/>
  <c r="D18" i="29"/>
  <c r="AB17" i="29"/>
  <c r="Y17" i="29"/>
  <c r="V17" i="29"/>
  <c r="S17" i="29"/>
  <c r="M17" i="29"/>
  <c r="J17" i="29"/>
  <c r="G17" i="29"/>
  <c r="D17" i="29"/>
  <c r="AB16" i="29"/>
  <c r="Y16" i="29"/>
  <c r="V16" i="29"/>
  <c r="S16" i="29"/>
  <c r="P16" i="29"/>
  <c r="M16" i="29"/>
  <c r="J16" i="29"/>
  <c r="G16" i="29"/>
  <c r="D16" i="29"/>
  <c r="AB15" i="29"/>
  <c r="Y15" i="29"/>
  <c r="V15" i="29"/>
  <c r="S15" i="29"/>
  <c r="P15" i="29"/>
  <c r="M15" i="29"/>
  <c r="J15" i="29"/>
  <c r="G15" i="29"/>
  <c r="D15" i="29"/>
  <c r="AB14" i="29"/>
  <c r="Y14" i="29"/>
  <c r="V14" i="29"/>
  <c r="S14" i="29"/>
  <c r="P14" i="29"/>
  <c r="M14" i="29"/>
  <c r="J14" i="29"/>
  <c r="G14" i="29"/>
  <c r="D14" i="29"/>
  <c r="AB13" i="29"/>
  <c r="Y13" i="29"/>
  <c r="V13" i="29"/>
  <c r="S13" i="29"/>
  <c r="P13" i="29"/>
  <c r="M13" i="29"/>
  <c r="J13" i="29"/>
  <c r="G13" i="29"/>
  <c r="D13" i="29"/>
  <c r="AB12" i="29"/>
  <c r="Y12" i="29"/>
  <c r="V12" i="29"/>
  <c r="S12" i="29"/>
  <c r="P12" i="29"/>
  <c r="M12" i="29"/>
  <c r="J12" i="29"/>
  <c r="G12" i="29"/>
  <c r="D12" i="29"/>
  <c r="AB11" i="29"/>
  <c r="Y11" i="29"/>
  <c r="V11" i="29"/>
  <c r="S11" i="29"/>
  <c r="P11" i="29"/>
  <c r="M11" i="29"/>
  <c r="J11" i="29"/>
  <c r="G11" i="29"/>
  <c r="D11" i="29"/>
  <c r="AB10" i="29"/>
  <c r="Y10" i="29"/>
  <c r="V10" i="29"/>
  <c r="S10" i="29"/>
  <c r="P10" i="29"/>
  <c r="M10" i="29"/>
  <c r="J10" i="29"/>
  <c r="G10" i="29"/>
  <c r="D10" i="29"/>
  <c r="AB9" i="29"/>
  <c r="Y9" i="29"/>
  <c r="V9" i="29"/>
  <c r="S9" i="29"/>
  <c r="P9" i="29"/>
  <c r="M9" i="29"/>
  <c r="J9" i="29"/>
  <c r="G9" i="29"/>
  <c r="D9" i="29"/>
  <c r="AB8" i="29"/>
  <c r="Y8" i="29"/>
  <c r="V8" i="29"/>
  <c r="S8" i="29"/>
  <c r="P8" i="29"/>
  <c r="M8" i="29"/>
  <c r="J8" i="29"/>
  <c r="G8" i="29"/>
  <c r="D8" i="29"/>
  <c r="AB27" i="39"/>
  <c r="Y27" i="39"/>
  <c r="V27" i="39"/>
  <c r="S27" i="39"/>
  <c r="P27" i="39"/>
  <c r="J27" i="39"/>
  <c r="G27" i="39"/>
  <c r="D27" i="39"/>
  <c r="AB26" i="39"/>
  <c r="Y26" i="39"/>
  <c r="V26" i="39"/>
  <c r="S26" i="39"/>
  <c r="P26" i="39"/>
  <c r="J26" i="39"/>
  <c r="G26" i="39"/>
  <c r="D26" i="39"/>
  <c r="AB25" i="39"/>
  <c r="Y25" i="39"/>
  <c r="V25" i="39"/>
  <c r="S25" i="39"/>
  <c r="P25" i="39"/>
  <c r="J25" i="39"/>
  <c r="G25" i="39"/>
  <c r="D25" i="39"/>
  <c r="AB24" i="39"/>
  <c r="Y24" i="39"/>
  <c r="V24" i="39"/>
  <c r="S24" i="39"/>
  <c r="P24" i="39"/>
  <c r="J24" i="39"/>
  <c r="G24" i="39"/>
  <c r="D24" i="39"/>
  <c r="AB23" i="39"/>
  <c r="Y23" i="39"/>
  <c r="V23" i="39"/>
  <c r="S23" i="39"/>
  <c r="P23" i="39"/>
  <c r="J23" i="39"/>
  <c r="G23" i="39"/>
  <c r="D23" i="39"/>
  <c r="AB22" i="39"/>
  <c r="Y22" i="39"/>
  <c r="V22" i="39"/>
  <c r="S22" i="39"/>
  <c r="P22" i="39"/>
  <c r="J22" i="39"/>
  <c r="G22" i="39"/>
  <c r="D22" i="39"/>
  <c r="AB21" i="39"/>
  <c r="Y21" i="39"/>
  <c r="V21" i="39"/>
  <c r="S21" i="39"/>
  <c r="P21" i="39"/>
  <c r="J21" i="39"/>
  <c r="G21" i="39"/>
  <c r="D21" i="39"/>
  <c r="AB20" i="39"/>
  <c r="Y20" i="39"/>
  <c r="V20" i="39"/>
  <c r="S20" i="39"/>
  <c r="P20" i="39"/>
  <c r="J20" i="39"/>
  <c r="G20" i="39"/>
  <c r="D20" i="39"/>
  <c r="AB19" i="39"/>
  <c r="Y19" i="39"/>
  <c r="V19" i="39"/>
  <c r="S19" i="39"/>
  <c r="P19" i="39"/>
  <c r="J19" i="39"/>
  <c r="G19" i="39"/>
  <c r="D19" i="39"/>
  <c r="AB18" i="39"/>
  <c r="Y18" i="39"/>
  <c r="V18" i="39"/>
  <c r="S18" i="39"/>
  <c r="P18" i="39"/>
  <c r="J18" i="39"/>
  <c r="G18" i="39"/>
  <c r="D18" i="39"/>
  <c r="AB17" i="39"/>
  <c r="Y17" i="39"/>
  <c r="V17" i="39"/>
  <c r="S17" i="39"/>
  <c r="P17" i="39"/>
  <c r="J17" i="39"/>
  <c r="G17" i="39"/>
  <c r="D17" i="39"/>
  <c r="AB16" i="39"/>
  <c r="Y16" i="39"/>
  <c r="V16" i="39"/>
  <c r="S16" i="39"/>
  <c r="P16" i="39"/>
  <c r="J16" i="39"/>
  <c r="G16" i="39"/>
  <c r="D16" i="39"/>
  <c r="AB15" i="39"/>
  <c r="Y15" i="39"/>
  <c r="V15" i="39"/>
  <c r="S15" i="39"/>
  <c r="P15" i="39"/>
  <c r="J15" i="39"/>
  <c r="G15" i="39"/>
  <c r="D15" i="39"/>
  <c r="AB14" i="39"/>
  <c r="Y14" i="39"/>
  <c r="V14" i="39"/>
  <c r="S14" i="39"/>
  <c r="P14" i="39"/>
  <c r="J14" i="39"/>
  <c r="G14" i="39"/>
  <c r="D14" i="39"/>
  <c r="AB13" i="39"/>
  <c r="Y13" i="39"/>
  <c r="V13" i="39"/>
  <c r="S13" i="39"/>
  <c r="P13" i="39"/>
  <c r="J13" i="39"/>
  <c r="G13" i="39"/>
  <c r="D13" i="39"/>
  <c r="AB12" i="39"/>
  <c r="Y12" i="39"/>
  <c r="V12" i="39"/>
  <c r="S12" i="39"/>
  <c r="P12" i="39"/>
  <c r="J12" i="39"/>
  <c r="G12" i="39"/>
  <c r="D12" i="39"/>
  <c r="AB11" i="39"/>
  <c r="Y11" i="39"/>
  <c r="V11" i="39"/>
  <c r="S11" i="39"/>
  <c r="P11" i="39"/>
  <c r="J11" i="39"/>
  <c r="G11" i="39"/>
  <c r="D11" i="39"/>
  <c r="AB10" i="39"/>
  <c r="Y10" i="39"/>
  <c r="V10" i="39"/>
  <c r="S10" i="39"/>
  <c r="P10" i="39"/>
  <c r="J10" i="39"/>
  <c r="G10" i="39"/>
  <c r="D10" i="39"/>
  <c r="AB9" i="39"/>
  <c r="Y9" i="39"/>
  <c r="V9" i="39"/>
  <c r="S9" i="39"/>
  <c r="P9" i="39"/>
  <c r="J9" i="39"/>
  <c r="G9" i="39"/>
  <c r="D9" i="39"/>
  <c r="AB8" i="39"/>
  <c r="Y8" i="39"/>
  <c r="V8" i="39"/>
  <c r="S8" i="39"/>
  <c r="P8" i="39"/>
  <c r="J8" i="39"/>
  <c r="G8" i="39"/>
  <c r="D8" i="39"/>
  <c r="AB20" i="31"/>
  <c r="AA9" i="48" l="1"/>
  <c r="P11" i="31" l="1"/>
  <c r="P7" i="31"/>
  <c r="M24" i="31"/>
  <c r="M9" i="31"/>
  <c r="M13" i="31"/>
  <c r="J21" i="31"/>
  <c r="J13" i="31"/>
  <c r="J24" i="31"/>
  <c r="P21" i="34" l="1"/>
  <c r="M25" i="34"/>
  <c r="M26" i="34"/>
  <c r="M27" i="34"/>
  <c r="M28" i="34"/>
  <c r="P9" i="31" l="1"/>
  <c r="AB28" i="47"/>
  <c r="AB27" i="47"/>
  <c r="AB26" i="47"/>
  <c r="AB25" i="47"/>
  <c r="AB24" i="47"/>
  <c r="AB23" i="47"/>
  <c r="AB22" i="47"/>
  <c r="AB21" i="47"/>
  <c r="AB20" i="47"/>
  <c r="AB19" i="47"/>
  <c r="AB18" i="47"/>
  <c r="AB17" i="47"/>
  <c r="AB16" i="47"/>
  <c r="AB15" i="47"/>
  <c r="AB14" i="47"/>
  <c r="AB13" i="47"/>
  <c r="AB12" i="47"/>
  <c r="AB11" i="47"/>
  <c r="AB10" i="47"/>
  <c r="AB9" i="47"/>
  <c r="Y28" i="47"/>
  <c r="Y27" i="47"/>
  <c r="Y26" i="47"/>
  <c r="Y25" i="47"/>
  <c r="Y24" i="47"/>
  <c r="Y23" i="47"/>
  <c r="Y22" i="47"/>
  <c r="Y21" i="47"/>
  <c r="Y20" i="47"/>
  <c r="Y19" i="47"/>
  <c r="Y18" i="47"/>
  <c r="Y17" i="47"/>
  <c r="Y16" i="47"/>
  <c r="Y15" i="47"/>
  <c r="Y14" i="47"/>
  <c r="Y13" i="47"/>
  <c r="Y12" i="47"/>
  <c r="Y11" i="47"/>
  <c r="Y10" i="47"/>
  <c r="Y9" i="47"/>
  <c r="S28" i="47"/>
  <c r="S27" i="47"/>
  <c r="S26" i="47"/>
  <c r="S25" i="47"/>
  <c r="S24" i="47"/>
  <c r="S23" i="47"/>
  <c r="S22" i="47"/>
  <c r="S21" i="47"/>
  <c r="S20" i="47"/>
  <c r="S19" i="47"/>
  <c r="S18" i="47"/>
  <c r="S17" i="47"/>
  <c r="S16" i="47"/>
  <c r="S15" i="47"/>
  <c r="S14" i="47"/>
  <c r="S13" i="47"/>
  <c r="S12" i="47"/>
  <c r="S11" i="47"/>
  <c r="S10" i="47"/>
  <c r="S9" i="47"/>
  <c r="P28" i="47"/>
  <c r="P27" i="47"/>
  <c r="P26" i="47"/>
  <c r="P25" i="47"/>
  <c r="P24" i="47"/>
  <c r="P23" i="47"/>
  <c r="P22" i="47"/>
  <c r="P21" i="47"/>
  <c r="P20" i="47"/>
  <c r="P19" i="47"/>
  <c r="P18" i="47"/>
  <c r="P17" i="47"/>
  <c r="P16" i="47"/>
  <c r="P15" i="47"/>
  <c r="P14" i="47"/>
  <c r="P13" i="47"/>
  <c r="P12" i="47"/>
  <c r="P11" i="47"/>
  <c r="P10" i="47"/>
  <c r="P9" i="47"/>
  <c r="M28" i="47"/>
  <c r="M27" i="47"/>
  <c r="M26" i="47"/>
  <c r="M25" i="47"/>
  <c r="M24" i="47"/>
  <c r="M23" i="47"/>
  <c r="M22" i="47"/>
  <c r="M21" i="47"/>
  <c r="M20" i="47"/>
  <c r="M19" i="47"/>
  <c r="M18" i="47"/>
  <c r="M17" i="47"/>
  <c r="M16" i="47"/>
  <c r="M15" i="47"/>
  <c r="M14" i="47"/>
  <c r="M13" i="47"/>
  <c r="M12" i="47"/>
  <c r="M11" i="47"/>
  <c r="M10" i="47"/>
  <c r="M9" i="47"/>
  <c r="J28" i="47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J12" i="47"/>
  <c r="J11" i="47"/>
  <c r="J10" i="47"/>
  <c r="J9" i="47"/>
  <c r="G28" i="47"/>
  <c r="G27" i="47"/>
  <c r="G26" i="47"/>
  <c r="G25" i="47"/>
  <c r="G24" i="47"/>
  <c r="G23" i="47"/>
  <c r="G22" i="47"/>
  <c r="G21" i="47"/>
  <c r="G20" i="47"/>
  <c r="G19" i="47"/>
  <c r="G18" i="47"/>
  <c r="G17" i="47"/>
  <c r="G16" i="47"/>
  <c r="G15" i="47"/>
  <c r="G14" i="47"/>
  <c r="G13" i="47"/>
  <c r="G12" i="47"/>
  <c r="G11" i="47"/>
  <c r="G10" i="47"/>
  <c r="G9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P14" i="37"/>
  <c r="P23" i="37"/>
  <c r="P29" i="37"/>
  <c r="M24" i="37"/>
  <c r="P13" i="30" l="1"/>
  <c r="M25" i="30"/>
  <c r="P25" i="31"/>
  <c r="P24" i="31"/>
  <c r="P18" i="31"/>
  <c r="P15" i="31"/>
  <c r="P13" i="31"/>
  <c r="M16" i="31"/>
  <c r="M8" i="31"/>
  <c r="J22" i="31"/>
  <c r="J20" i="31"/>
  <c r="J16" i="31"/>
  <c r="J10" i="31"/>
  <c r="J11" i="31"/>
  <c r="G21" i="34"/>
  <c r="Y22" i="34"/>
  <c r="AB21" i="34"/>
  <c r="V21" i="34"/>
  <c r="P23" i="34"/>
  <c r="P22" i="34"/>
  <c r="P9" i="34"/>
  <c r="P16" i="34"/>
  <c r="P18" i="34"/>
  <c r="S21" i="34"/>
  <c r="M18" i="34"/>
  <c r="M17" i="34"/>
  <c r="J14" i="34"/>
  <c r="J18" i="34"/>
  <c r="J22" i="34"/>
  <c r="J27" i="34"/>
  <c r="D21" i="34"/>
  <c r="P14" i="48"/>
  <c r="P22" i="37" l="1"/>
  <c r="P18" i="37"/>
  <c r="AA28" i="46" l="1"/>
  <c r="Z28" i="46"/>
  <c r="AA27" i="46"/>
  <c r="Z27" i="46"/>
  <c r="AA26" i="46"/>
  <c r="Z26" i="46"/>
  <c r="AA25" i="46"/>
  <c r="Z25" i="46"/>
  <c r="AA24" i="46"/>
  <c r="Z24" i="46"/>
  <c r="AA23" i="46"/>
  <c r="Z23" i="46"/>
  <c r="AA22" i="46"/>
  <c r="Z22" i="46"/>
  <c r="AA21" i="46"/>
  <c r="Z21" i="46"/>
  <c r="AA20" i="46"/>
  <c r="Z20" i="46"/>
  <c r="AA19" i="46"/>
  <c r="Z19" i="46"/>
  <c r="AA18" i="46"/>
  <c r="Z18" i="46"/>
  <c r="AA17" i="46"/>
  <c r="Z17" i="46"/>
  <c r="AA16" i="46"/>
  <c r="Z16" i="46"/>
  <c r="AA15" i="46"/>
  <c r="Z15" i="46"/>
  <c r="AA14" i="46"/>
  <c r="Z14" i="46"/>
  <c r="AA13" i="46"/>
  <c r="Z13" i="46"/>
  <c r="AA12" i="46"/>
  <c r="Z12" i="46"/>
  <c r="AA11" i="46"/>
  <c r="Z11" i="46"/>
  <c r="AA10" i="46"/>
  <c r="Z10" i="46"/>
  <c r="AA9" i="46"/>
  <c r="Z9" i="46"/>
  <c r="X28" i="46"/>
  <c r="W28" i="46"/>
  <c r="X27" i="46"/>
  <c r="W27" i="46"/>
  <c r="X26" i="46"/>
  <c r="W26" i="46"/>
  <c r="X25" i="46"/>
  <c r="W25" i="46"/>
  <c r="X24" i="46"/>
  <c r="W24" i="46"/>
  <c r="X23" i="46"/>
  <c r="W23" i="46"/>
  <c r="X22" i="46"/>
  <c r="W22" i="46"/>
  <c r="X21" i="46"/>
  <c r="W21" i="46"/>
  <c r="X20" i="46"/>
  <c r="W20" i="46"/>
  <c r="X19" i="46"/>
  <c r="W19" i="46"/>
  <c r="X18" i="46"/>
  <c r="W18" i="46"/>
  <c r="X17" i="46"/>
  <c r="W17" i="46"/>
  <c r="X16" i="46"/>
  <c r="W16" i="46"/>
  <c r="X15" i="46"/>
  <c r="W15" i="46"/>
  <c r="X14" i="46"/>
  <c r="W14" i="46"/>
  <c r="X13" i="46"/>
  <c r="W13" i="46"/>
  <c r="X12" i="46"/>
  <c r="W12" i="46"/>
  <c r="X11" i="46"/>
  <c r="W11" i="46"/>
  <c r="X10" i="46"/>
  <c r="W10" i="46"/>
  <c r="X9" i="46"/>
  <c r="W9" i="46"/>
  <c r="R28" i="46"/>
  <c r="Q28" i="46"/>
  <c r="R27" i="46"/>
  <c r="Q27" i="46"/>
  <c r="R26" i="46"/>
  <c r="Q26" i="46"/>
  <c r="R25" i="46"/>
  <c r="Q25" i="46"/>
  <c r="R24" i="46"/>
  <c r="Q24" i="46"/>
  <c r="R23" i="46"/>
  <c r="Q23" i="46"/>
  <c r="R22" i="46"/>
  <c r="Q22" i="46"/>
  <c r="R21" i="46"/>
  <c r="Q21" i="46"/>
  <c r="R20" i="46"/>
  <c r="Q20" i="46"/>
  <c r="R19" i="46"/>
  <c r="Q19" i="46"/>
  <c r="R18" i="46"/>
  <c r="Q18" i="46"/>
  <c r="R17" i="46"/>
  <c r="Q17" i="46"/>
  <c r="R16" i="46"/>
  <c r="Q16" i="46"/>
  <c r="R15" i="46"/>
  <c r="Q15" i="46"/>
  <c r="R14" i="46"/>
  <c r="Q14" i="46"/>
  <c r="R13" i="46"/>
  <c r="Q13" i="46"/>
  <c r="R12" i="46"/>
  <c r="Q12" i="46"/>
  <c r="R11" i="46"/>
  <c r="Q11" i="46"/>
  <c r="R10" i="46"/>
  <c r="Q10" i="46"/>
  <c r="R9" i="46"/>
  <c r="R8" i="46" s="1"/>
  <c r="Q9" i="46"/>
  <c r="Q8" i="46" s="1"/>
  <c r="B13" i="45" s="1"/>
  <c r="O28" i="46"/>
  <c r="N28" i="46"/>
  <c r="O27" i="46"/>
  <c r="N27" i="46"/>
  <c r="O26" i="46"/>
  <c r="N26" i="46"/>
  <c r="O25" i="46"/>
  <c r="N25" i="46"/>
  <c r="O24" i="46"/>
  <c r="N24" i="46"/>
  <c r="O23" i="46"/>
  <c r="N23" i="46"/>
  <c r="O22" i="46"/>
  <c r="N22" i="46"/>
  <c r="O21" i="46"/>
  <c r="N21" i="46"/>
  <c r="O20" i="46"/>
  <c r="N20" i="46"/>
  <c r="O19" i="46"/>
  <c r="N19" i="46"/>
  <c r="O18" i="46"/>
  <c r="N18" i="46"/>
  <c r="O17" i="46"/>
  <c r="N17" i="46"/>
  <c r="O16" i="46"/>
  <c r="N16" i="46"/>
  <c r="O15" i="46"/>
  <c r="N15" i="46"/>
  <c r="O14" i="46"/>
  <c r="N14" i="46"/>
  <c r="O13" i="46"/>
  <c r="N13" i="46"/>
  <c r="O12" i="46"/>
  <c r="N12" i="46"/>
  <c r="O11" i="46"/>
  <c r="N11" i="46"/>
  <c r="O10" i="46"/>
  <c r="N10" i="46"/>
  <c r="O9" i="46"/>
  <c r="N9" i="46"/>
  <c r="N8" i="46" s="1"/>
  <c r="B12" i="45" s="1"/>
  <c r="L28" i="46"/>
  <c r="K28" i="46"/>
  <c r="L27" i="46"/>
  <c r="K27" i="46"/>
  <c r="L26" i="46"/>
  <c r="K26" i="46"/>
  <c r="L25" i="46"/>
  <c r="K25" i="46"/>
  <c r="L24" i="46"/>
  <c r="K24" i="46"/>
  <c r="L23" i="46"/>
  <c r="K23" i="46"/>
  <c r="L22" i="46"/>
  <c r="K22" i="46"/>
  <c r="L21" i="46"/>
  <c r="K21" i="46"/>
  <c r="L20" i="46"/>
  <c r="K20" i="46"/>
  <c r="L19" i="46"/>
  <c r="K19" i="46"/>
  <c r="L18" i="46"/>
  <c r="K18" i="46"/>
  <c r="L17" i="46"/>
  <c r="K17" i="46"/>
  <c r="L16" i="46"/>
  <c r="K16" i="46"/>
  <c r="L15" i="46"/>
  <c r="K15" i="46"/>
  <c r="L14" i="46"/>
  <c r="K14" i="46"/>
  <c r="L13" i="46"/>
  <c r="K13" i="46"/>
  <c r="L12" i="46"/>
  <c r="K12" i="46"/>
  <c r="L11" i="46"/>
  <c r="K11" i="46"/>
  <c r="L10" i="46"/>
  <c r="K10" i="46"/>
  <c r="L9" i="46"/>
  <c r="K9" i="46"/>
  <c r="K8" i="46" s="1"/>
  <c r="B11" i="45" s="1"/>
  <c r="I28" i="46"/>
  <c r="H28" i="46"/>
  <c r="I27" i="46"/>
  <c r="H27" i="46"/>
  <c r="I26" i="46"/>
  <c r="H26" i="46"/>
  <c r="I25" i="46"/>
  <c r="H25" i="46"/>
  <c r="I24" i="46"/>
  <c r="H24" i="46"/>
  <c r="I23" i="46"/>
  <c r="H23" i="46"/>
  <c r="I22" i="46"/>
  <c r="H22" i="46"/>
  <c r="I21" i="46"/>
  <c r="H21" i="46"/>
  <c r="I20" i="46"/>
  <c r="H20" i="46"/>
  <c r="I19" i="46"/>
  <c r="H19" i="46"/>
  <c r="I18" i="46"/>
  <c r="H18" i="46"/>
  <c r="I17" i="46"/>
  <c r="H17" i="46"/>
  <c r="I16" i="46"/>
  <c r="H16" i="46"/>
  <c r="I15" i="46"/>
  <c r="H15" i="46"/>
  <c r="I14" i="46"/>
  <c r="H14" i="46"/>
  <c r="I13" i="46"/>
  <c r="H13" i="46"/>
  <c r="I12" i="46"/>
  <c r="H12" i="46"/>
  <c r="I11" i="46"/>
  <c r="H11" i="46"/>
  <c r="I10" i="46"/>
  <c r="H10" i="46"/>
  <c r="I9" i="46"/>
  <c r="H9" i="46"/>
  <c r="H8" i="46" s="1"/>
  <c r="B10" i="45" s="1"/>
  <c r="F28" i="46"/>
  <c r="E28" i="46"/>
  <c r="F27" i="46"/>
  <c r="E27" i="46"/>
  <c r="F26" i="46"/>
  <c r="E26" i="46"/>
  <c r="F25" i="46"/>
  <c r="E25" i="46"/>
  <c r="F24" i="46"/>
  <c r="E24" i="46"/>
  <c r="F23" i="46"/>
  <c r="E23" i="46"/>
  <c r="F22" i="46"/>
  <c r="E22" i="46"/>
  <c r="F21" i="46"/>
  <c r="E21" i="46"/>
  <c r="F20" i="46"/>
  <c r="E20" i="46"/>
  <c r="F19" i="46"/>
  <c r="E19" i="46"/>
  <c r="F18" i="46"/>
  <c r="E18" i="46"/>
  <c r="F17" i="46"/>
  <c r="E17" i="46"/>
  <c r="F16" i="46"/>
  <c r="E16" i="46"/>
  <c r="F15" i="46"/>
  <c r="E15" i="46"/>
  <c r="F14" i="46"/>
  <c r="E14" i="46"/>
  <c r="F13" i="46"/>
  <c r="E13" i="46"/>
  <c r="F12" i="46"/>
  <c r="E12" i="46"/>
  <c r="F11" i="46"/>
  <c r="E11" i="46"/>
  <c r="F10" i="46"/>
  <c r="E10" i="46"/>
  <c r="F9" i="46"/>
  <c r="F8" i="46" s="1"/>
  <c r="E9" i="46"/>
  <c r="E8" i="46" s="1"/>
  <c r="B9" i="45" s="1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AA29" i="44"/>
  <c r="Z29" i="44"/>
  <c r="AA28" i="44"/>
  <c r="Z28" i="44"/>
  <c r="AA27" i="44"/>
  <c r="Z27" i="44"/>
  <c r="AA26" i="44"/>
  <c r="Z26" i="44"/>
  <c r="AA25" i="44"/>
  <c r="Z25" i="44"/>
  <c r="AA24" i="44"/>
  <c r="Z24" i="44"/>
  <c r="AA23" i="44"/>
  <c r="Z23" i="44"/>
  <c r="AA22" i="44"/>
  <c r="Z22" i="44"/>
  <c r="AA21" i="44"/>
  <c r="Z21" i="44"/>
  <c r="AA20" i="44"/>
  <c r="Z20" i="44"/>
  <c r="AA19" i="44"/>
  <c r="Z19" i="44"/>
  <c r="AA18" i="44"/>
  <c r="Z18" i="44"/>
  <c r="AA17" i="44"/>
  <c r="Z17" i="44"/>
  <c r="AA16" i="44"/>
  <c r="Z16" i="44"/>
  <c r="AA15" i="44"/>
  <c r="Z15" i="44"/>
  <c r="AA14" i="44"/>
  <c r="Z14" i="44"/>
  <c r="AA13" i="44"/>
  <c r="Z13" i="44"/>
  <c r="AA12" i="44"/>
  <c r="AB12" i="44" s="1"/>
  <c r="Z12" i="44"/>
  <c r="AA11" i="44"/>
  <c r="Z11" i="44"/>
  <c r="AA10" i="44"/>
  <c r="Z10" i="44"/>
  <c r="Z9" i="44" s="1"/>
  <c r="F20" i="25" s="1"/>
  <c r="X29" i="44"/>
  <c r="W29" i="44"/>
  <c r="X28" i="44"/>
  <c r="W28" i="44"/>
  <c r="X27" i="44"/>
  <c r="W27" i="44"/>
  <c r="X26" i="44"/>
  <c r="W26" i="44"/>
  <c r="X25" i="44"/>
  <c r="W25" i="44"/>
  <c r="X24" i="44"/>
  <c r="W24" i="44"/>
  <c r="X23" i="44"/>
  <c r="W23" i="44"/>
  <c r="X22" i="44"/>
  <c r="W22" i="44"/>
  <c r="X21" i="44"/>
  <c r="W21" i="44"/>
  <c r="X20" i="44"/>
  <c r="W20" i="44"/>
  <c r="X19" i="44"/>
  <c r="W19" i="44"/>
  <c r="X18" i="44"/>
  <c r="W18" i="44"/>
  <c r="X17" i="44"/>
  <c r="W17" i="44"/>
  <c r="X16" i="44"/>
  <c r="W16" i="44"/>
  <c r="X15" i="44"/>
  <c r="W15" i="44"/>
  <c r="X14" i="44"/>
  <c r="W14" i="44"/>
  <c r="X13" i="44"/>
  <c r="W13" i="44"/>
  <c r="X12" i="44"/>
  <c r="W12" i="44"/>
  <c r="X11" i="44"/>
  <c r="W11" i="44"/>
  <c r="X10" i="44"/>
  <c r="W10" i="44"/>
  <c r="W9" i="44" s="1"/>
  <c r="F19" i="25" s="1"/>
  <c r="R29" i="44"/>
  <c r="Q29" i="44"/>
  <c r="R28" i="44"/>
  <c r="Q28" i="44"/>
  <c r="R27" i="44"/>
  <c r="Q27" i="44"/>
  <c r="R26" i="44"/>
  <c r="Q26" i="44"/>
  <c r="R25" i="44"/>
  <c r="Q25" i="44"/>
  <c r="R24" i="44"/>
  <c r="Q24" i="44"/>
  <c r="R23" i="44"/>
  <c r="Q23" i="44"/>
  <c r="R22" i="44"/>
  <c r="Q22" i="44"/>
  <c r="R21" i="44"/>
  <c r="Q21" i="44"/>
  <c r="R20" i="44"/>
  <c r="Q20" i="44"/>
  <c r="R19" i="44"/>
  <c r="Q19" i="44"/>
  <c r="R18" i="44"/>
  <c r="Q18" i="44"/>
  <c r="R17" i="44"/>
  <c r="Q17" i="44"/>
  <c r="R16" i="44"/>
  <c r="Q16" i="44"/>
  <c r="R15" i="44"/>
  <c r="Q15" i="44"/>
  <c r="R14" i="44"/>
  <c r="Q14" i="44"/>
  <c r="R13" i="44"/>
  <c r="Q13" i="44"/>
  <c r="R12" i="44"/>
  <c r="Q12" i="44"/>
  <c r="R11" i="44"/>
  <c r="Q11" i="44"/>
  <c r="R10" i="44"/>
  <c r="Q10" i="44"/>
  <c r="Q9" i="44" s="1"/>
  <c r="O29" i="44"/>
  <c r="N29" i="44"/>
  <c r="O28" i="44"/>
  <c r="N28" i="44"/>
  <c r="O27" i="44"/>
  <c r="N27" i="44"/>
  <c r="O26" i="44"/>
  <c r="N26" i="44"/>
  <c r="O25" i="44"/>
  <c r="N25" i="44"/>
  <c r="O24" i="44"/>
  <c r="N24" i="44"/>
  <c r="O23" i="44"/>
  <c r="N23" i="44"/>
  <c r="O22" i="44"/>
  <c r="N22" i="44"/>
  <c r="O21" i="44"/>
  <c r="N21" i="44"/>
  <c r="O20" i="44"/>
  <c r="N20" i="44"/>
  <c r="O19" i="44"/>
  <c r="N19" i="44"/>
  <c r="O18" i="44"/>
  <c r="N18" i="44"/>
  <c r="O17" i="44"/>
  <c r="N17" i="44"/>
  <c r="O16" i="44"/>
  <c r="N16" i="44"/>
  <c r="O15" i="44"/>
  <c r="N15" i="44"/>
  <c r="O14" i="44"/>
  <c r="N14" i="44"/>
  <c r="O13" i="44"/>
  <c r="N13" i="44"/>
  <c r="O12" i="44"/>
  <c r="N12" i="44"/>
  <c r="O11" i="44"/>
  <c r="N11" i="44"/>
  <c r="O10" i="44"/>
  <c r="N10" i="44"/>
  <c r="L29" i="44"/>
  <c r="K29" i="44"/>
  <c r="L28" i="44"/>
  <c r="K28" i="44"/>
  <c r="L27" i="44"/>
  <c r="K27" i="44"/>
  <c r="L26" i="44"/>
  <c r="K26" i="44"/>
  <c r="L25" i="44"/>
  <c r="K25" i="44"/>
  <c r="L24" i="44"/>
  <c r="K24" i="44"/>
  <c r="L23" i="44"/>
  <c r="K23" i="44"/>
  <c r="L22" i="44"/>
  <c r="K22" i="44"/>
  <c r="L21" i="44"/>
  <c r="K21" i="44"/>
  <c r="L20" i="44"/>
  <c r="K20" i="44"/>
  <c r="L19" i="44"/>
  <c r="K19" i="44"/>
  <c r="L18" i="44"/>
  <c r="K18" i="44"/>
  <c r="L17" i="44"/>
  <c r="K17" i="44"/>
  <c r="L16" i="44"/>
  <c r="K16" i="44"/>
  <c r="L15" i="44"/>
  <c r="K15" i="44"/>
  <c r="L14" i="44"/>
  <c r="K14" i="44"/>
  <c r="L13" i="44"/>
  <c r="K13" i="44"/>
  <c r="L12" i="44"/>
  <c r="K12" i="44"/>
  <c r="L11" i="44"/>
  <c r="K11" i="44"/>
  <c r="L10" i="44"/>
  <c r="K10" i="44"/>
  <c r="I29" i="44"/>
  <c r="H29" i="44"/>
  <c r="I28" i="44"/>
  <c r="H28" i="44"/>
  <c r="I27" i="44"/>
  <c r="H27" i="44"/>
  <c r="I26" i="44"/>
  <c r="H26" i="44"/>
  <c r="I25" i="44"/>
  <c r="H25" i="44"/>
  <c r="I24" i="44"/>
  <c r="H24" i="44"/>
  <c r="I23" i="44"/>
  <c r="H23" i="44"/>
  <c r="I22" i="44"/>
  <c r="H22" i="44"/>
  <c r="I21" i="44"/>
  <c r="H21" i="44"/>
  <c r="I20" i="44"/>
  <c r="H20" i="44"/>
  <c r="I19" i="44"/>
  <c r="H19" i="44"/>
  <c r="I18" i="44"/>
  <c r="H18" i="44"/>
  <c r="I17" i="44"/>
  <c r="H17" i="44"/>
  <c r="I16" i="44"/>
  <c r="J16" i="44" s="1"/>
  <c r="H16" i="44"/>
  <c r="I15" i="44"/>
  <c r="H15" i="44"/>
  <c r="I14" i="44"/>
  <c r="H14" i="44"/>
  <c r="I13" i="44"/>
  <c r="H13" i="44"/>
  <c r="I12" i="44"/>
  <c r="H12" i="44"/>
  <c r="I11" i="44"/>
  <c r="H11" i="44"/>
  <c r="I10" i="44"/>
  <c r="H10" i="44"/>
  <c r="H9" i="44" s="1"/>
  <c r="F10" i="25" s="1"/>
  <c r="F29" i="44"/>
  <c r="E29" i="44"/>
  <c r="F28" i="44"/>
  <c r="E28" i="44"/>
  <c r="F27" i="44"/>
  <c r="E27" i="44"/>
  <c r="F26" i="44"/>
  <c r="E26" i="44"/>
  <c r="F25" i="44"/>
  <c r="E25" i="44"/>
  <c r="F24" i="44"/>
  <c r="E24" i="44"/>
  <c r="F23" i="44"/>
  <c r="E23" i="44"/>
  <c r="F22" i="44"/>
  <c r="E22" i="44"/>
  <c r="F21" i="44"/>
  <c r="E21" i="44"/>
  <c r="F20" i="44"/>
  <c r="E20" i="44"/>
  <c r="F19" i="44"/>
  <c r="E19" i="44"/>
  <c r="F18" i="44"/>
  <c r="E18" i="44"/>
  <c r="F17" i="44"/>
  <c r="E17" i="44"/>
  <c r="F16" i="44"/>
  <c r="E16" i="44"/>
  <c r="F15" i="44"/>
  <c r="E15" i="44"/>
  <c r="F14" i="44"/>
  <c r="E14" i="44"/>
  <c r="F13" i="44"/>
  <c r="E13" i="44"/>
  <c r="F12" i="44"/>
  <c r="E12" i="44"/>
  <c r="F11" i="44"/>
  <c r="E11" i="44"/>
  <c r="F10" i="44"/>
  <c r="E10" i="44"/>
  <c r="E9" i="44" s="1"/>
  <c r="F9" i="25" s="1"/>
  <c r="U9" i="37"/>
  <c r="C18" i="25" s="1"/>
  <c r="D11" i="37"/>
  <c r="D13" i="37"/>
  <c r="D15" i="37"/>
  <c r="D17" i="37"/>
  <c r="D19" i="37"/>
  <c r="D21" i="37"/>
  <c r="D23" i="37"/>
  <c r="D25" i="37"/>
  <c r="D27" i="37"/>
  <c r="D29" i="37"/>
  <c r="D10" i="37"/>
  <c r="T10" i="46"/>
  <c r="T12" i="44"/>
  <c r="U12" i="44"/>
  <c r="T12" i="46"/>
  <c r="T13" i="46"/>
  <c r="U14" i="44"/>
  <c r="T14" i="46"/>
  <c r="T15" i="46"/>
  <c r="U16" i="44"/>
  <c r="T16" i="46"/>
  <c r="T17" i="46"/>
  <c r="U18" i="44"/>
  <c r="T18" i="46"/>
  <c r="T20" i="44"/>
  <c r="U20" i="44"/>
  <c r="T20" i="46"/>
  <c r="T21" i="46"/>
  <c r="U22" i="44"/>
  <c r="T22" i="46"/>
  <c r="T23" i="46"/>
  <c r="U24" i="44"/>
  <c r="T24" i="46"/>
  <c r="T25" i="46"/>
  <c r="U26" i="44"/>
  <c r="T26" i="46"/>
  <c r="T28" i="44"/>
  <c r="U28" i="44"/>
  <c r="T28" i="46"/>
  <c r="U10" i="44"/>
  <c r="T9" i="46"/>
  <c r="C10" i="46"/>
  <c r="C12" i="46"/>
  <c r="C14" i="46"/>
  <c r="C16" i="46"/>
  <c r="C18" i="46"/>
  <c r="C20" i="46"/>
  <c r="C22" i="46"/>
  <c r="C24" i="46"/>
  <c r="C26" i="46"/>
  <c r="C28" i="46"/>
  <c r="C9" i="46"/>
  <c r="B10" i="46"/>
  <c r="B12" i="44"/>
  <c r="B12" i="46"/>
  <c r="B14" i="44"/>
  <c r="B14" i="46"/>
  <c r="B16" i="44"/>
  <c r="B16" i="46"/>
  <c r="B18" i="44"/>
  <c r="B18" i="46"/>
  <c r="B20" i="44"/>
  <c r="B20" i="46"/>
  <c r="B22" i="44"/>
  <c r="B22" i="46"/>
  <c r="B24" i="44"/>
  <c r="B24" i="46"/>
  <c r="B26" i="44"/>
  <c r="B26" i="46"/>
  <c r="B28" i="44"/>
  <c r="B28" i="46"/>
  <c r="B10" i="44"/>
  <c r="AB29" i="37"/>
  <c r="AB28" i="37"/>
  <c r="AB27" i="37"/>
  <c r="AB26" i="37"/>
  <c r="AB25" i="37"/>
  <c r="AB24" i="37"/>
  <c r="AB23" i="37"/>
  <c r="AB22" i="37"/>
  <c r="AB21" i="37"/>
  <c r="AB20" i="37"/>
  <c r="AB19" i="37"/>
  <c r="AB18" i="37"/>
  <c r="AB17" i="37"/>
  <c r="AB16" i="37"/>
  <c r="AB15" i="37"/>
  <c r="AB14" i="37"/>
  <c r="AB13" i="37"/>
  <c r="AB12" i="37"/>
  <c r="AB11" i="37"/>
  <c r="AB10" i="37"/>
  <c r="Y29" i="37"/>
  <c r="Y28" i="37"/>
  <c r="Y27" i="37"/>
  <c r="Y26" i="37"/>
  <c r="Y25" i="37"/>
  <c r="Y24" i="37"/>
  <c r="Y23" i="37"/>
  <c r="Y22" i="37"/>
  <c r="Y21" i="37"/>
  <c r="Y20" i="37"/>
  <c r="Y19" i="37"/>
  <c r="Y18" i="37"/>
  <c r="Y17" i="37"/>
  <c r="Y16" i="37"/>
  <c r="Y15" i="37"/>
  <c r="Y14" i="37"/>
  <c r="Y13" i="37"/>
  <c r="Y12" i="37"/>
  <c r="Y11" i="37"/>
  <c r="Y10" i="37"/>
  <c r="V29" i="37"/>
  <c r="V28" i="37"/>
  <c r="V27" i="37"/>
  <c r="V26" i="37"/>
  <c r="V25" i="37"/>
  <c r="V24" i="37"/>
  <c r="V23" i="37"/>
  <c r="V22" i="37"/>
  <c r="V21" i="37"/>
  <c r="V20" i="37"/>
  <c r="V19" i="37"/>
  <c r="V18" i="37"/>
  <c r="V17" i="37"/>
  <c r="V16" i="37"/>
  <c r="V15" i="37"/>
  <c r="V14" i="37"/>
  <c r="V13" i="37"/>
  <c r="V12" i="37"/>
  <c r="V11" i="37"/>
  <c r="V1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P28" i="37"/>
  <c r="P27" i="37"/>
  <c r="P26" i="37"/>
  <c r="P25" i="37"/>
  <c r="P24" i="37"/>
  <c r="P21" i="37"/>
  <c r="P20" i="37"/>
  <c r="P19" i="37"/>
  <c r="P17" i="37"/>
  <c r="P16" i="37"/>
  <c r="P15" i="37"/>
  <c r="P13" i="37"/>
  <c r="P12" i="37"/>
  <c r="P11" i="37"/>
  <c r="P10" i="37"/>
  <c r="M29" i="37"/>
  <c r="M28" i="37"/>
  <c r="M27" i="37"/>
  <c r="M26" i="37"/>
  <c r="M25" i="37"/>
  <c r="M23" i="37"/>
  <c r="M22" i="37"/>
  <c r="M21" i="37"/>
  <c r="M20" i="37"/>
  <c r="M19" i="37"/>
  <c r="M18" i="37"/>
  <c r="M17" i="37"/>
  <c r="M16" i="37"/>
  <c r="M15" i="37"/>
  <c r="M14" i="37"/>
  <c r="M13" i="37"/>
  <c r="M12" i="37"/>
  <c r="M11" i="37"/>
  <c r="M1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D28" i="37"/>
  <c r="D26" i="37"/>
  <c r="D24" i="37"/>
  <c r="D22" i="37"/>
  <c r="D20" i="37"/>
  <c r="D18" i="37"/>
  <c r="D16" i="37"/>
  <c r="D14" i="37"/>
  <c r="D12" i="37"/>
  <c r="AB29" i="48"/>
  <c r="AB28" i="48"/>
  <c r="AB27" i="48"/>
  <c r="AB26" i="48"/>
  <c r="AB25" i="48"/>
  <c r="AB24" i="48"/>
  <c r="AB23" i="48"/>
  <c r="AB22" i="48"/>
  <c r="AB21" i="48"/>
  <c r="AB20" i="48"/>
  <c r="AB19" i="48"/>
  <c r="AB18" i="48"/>
  <c r="AB17" i="48"/>
  <c r="AB16" i="48"/>
  <c r="AB15" i="48"/>
  <c r="AB14" i="48"/>
  <c r="AB13" i="48"/>
  <c r="AB12" i="48"/>
  <c r="AB11" i="48"/>
  <c r="AB10" i="48"/>
  <c r="Y29" i="48"/>
  <c r="Y28" i="48"/>
  <c r="Y27" i="48"/>
  <c r="Y26" i="48"/>
  <c r="Y25" i="48"/>
  <c r="Y24" i="48"/>
  <c r="Y23" i="48"/>
  <c r="Y22" i="48"/>
  <c r="Y21" i="48"/>
  <c r="Y20" i="48"/>
  <c r="Y19" i="48"/>
  <c r="Y18" i="48"/>
  <c r="Y17" i="48"/>
  <c r="Y16" i="48"/>
  <c r="Y15" i="48"/>
  <c r="Y14" i="48"/>
  <c r="Y13" i="48"/>
  <c r="Y12" i="48"/>
  <c r="Y11" i="48"/>
  <c r="Y10" i="48"/>
  <c r="V20" i="48"/>
  <c r="V12" i="48"/>
  <c r="S29" i="48"/>
  <c r="S28" i="48"/>
  <c r="S27" i="48"/>
  <c r="S26" i="48"/>
  <c r="S25" i="48"/>
  <c r="S24" i="48"/>
  <c r="S23" i="48"/>
  <c r="S22" i="48"/>
  <c r="S21" i="48"/>
  <c r="S20" i="48"/>
  <c r="S19" i="48"/>
  <c r="S18" i="48"/>
  <c r="S17" i="48"/>
  <c r="S16" i="48"/>
  <c r="S15" i="48"/>
  <c r="S14" i="48"/>
  <c r="S13" i="48"/>
  <c r="S12" i="48"/>
  <c r="S11" i="48"/>
  <c r="S10" i="48"/>
  <c r="P29" i="48"/>
  <c r="P28" i="48"/>
  <c r="P27" i="48"/>
  <c r="P26" i="48"/>
  <c r="P25" i="48"/>
  <c r="P24" i="48"/>
  <c r="P23" i="48"/>
  <c r="P22" i="48"/>
  <c r="P21" i="48"/>
  <c r="P20" i="48"/>
  <c r="P19" i="48"/>
  <c r="P18" i="48"/>
  <c r="P17" i="48"/>
  <c r="P16" i="48"/>
  <c r="P15" i="48"/>
  <c r="P13" i="48"/>
  <c r="P12" i="48"/>
  <c r="P11" i="48"/>
  <c r="P1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J29" i="48"/>
  <c r="J28" i="48"/>
  <c r="J27" i="48"/>
  <c r="J26" i="48"/>
  <c r="J25" i="48"/>
  <c r="J24" i="48"/>
  <c r="J23" i="48"/>
  <c r="J22" i="48"/>
  <c r="J21" i="48"/>
  <c r="J20" i="48"/>
  <c r="J19" i="48"/>
  <c r="J18" i="48"/>
  <c r="J17" i="48"/>
  <c r="J16" i="48"/>
  <c r="J15" i="48"/>
  <c r="J14" i="48"/>
  <c r="J13" i="48"/>
  <c r="J12" i="48"/>
  <c r="J11" i="48"/>
  <c r="J10" i="48"/>
  <c r="G29" i="48"/>
  <c r="G28" i="48"/>
  <c r="G27" i="48"/>
  <c r="G26" i="48"/>
  <c r="G25" i="48"/>
  <c r="G24" i="48"/>
  <c r="G23" i="48"/>
  <c r="G22" i="48"/>
  <c r="G21" i="48"/>
  <c r="G20" i="48"/>
  <c r="G19" i="48"/>
  <c r="G18" i="48"/>
  <c r="G17" i="48"/>
  <c r="G16" i="48"/>
  <c r="G15" i="48"/>
  <c r="G14" i="48"/>
  <c r="G13" i="48"/>
  <c r="G12" i="48"/>
  <c r="G11" i="48"/>
  <c r="G10" i="48"/>
  <c r="D27" i="48"/>
  <c r="D23" i="48"/>
  <c r="D19" i="48"/>
  <c r="D15" i="48"/>
  <c r="D11" i="48"/>
  <c r="AA8" i="47"/>
  <c r="Z8" i="47"/>
  <c r="F20" i="45" s="1"/>
  <c r="X8" i="47"/>
  <c r="G19" i="45" s="1"/>
  <c r="W8" i="47"/>
  <c r="F19" i="45" s="1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B8" i="47"/>
  <c r="F8" i="45" s="1"/>
  <c r="AA9" i="37"/>
  <c r="Z9" i="37"/>
  <c r="B20" i="25" s="1"/>
  <c r="X9" i="37"/>
  <c r="C19" i="25" s="1"/>
  <c r="W9" i="37"/>
  <c r="B19" i="25" s="1"/>
  <c r="T9" i="37"/>
  <c r="B18" i="25" s="1"/>
  <c r="R9" i="37"/>
  <c r="C13" i="25" s="1"/>
  <c r="Q9" i="37"/>
  <c r="B13" i="25" s="1"/>
  <c r="O9" i="37"/>
  <c r="C12" i="25" s="1"/>
  <c r="N9" i="37"/>
  <c r="B12" i="25" s="1"/>
  <c r="L9" i="37"/>
  <c r="C11" i="25" s="1"/>
  <c r="K9" i="37"/>
  <c r="B11" i="25" s="1"/>
  <c r="I9" i="37"/>
  <c r="C10" i="25" s="1"/>
  <c r="H9" i="37"/>
  <c r="B10" i="25" s="1"/>
  <c r="F9" i="37"/>
  <c r="C9" i="25" s="1"/>
  <c r="E9" i="37"/>
  <c r="B9" i="25" s="1"/>
  <c r="C9" i="37"/>
  <c r="C8" i="25" s="1"/>
  <c r="B9" i="37"/>
  <c r="B8" i="25" s="1"/>
  <c r="Z9" i="48"/>
  <c r="X9" i="48"/>
  <c r="W9" i="48"/>
  <c r="T9" i="48"/>
  <c r="R9" i="48"/>
  <c r="Q9" i="48"/>
  <c r="O9" i="48"/>
  <c r="N9" i="48"/>
  <c r="L9" i="48"/>
  <c r="K9" i="48"/>
  <c r="I9" i="48"/>
  <c r="H9" i="48"/>
  <c r="F9" i="48"/>
  <c r="E9" i="48"/>
  <c r="AB28" i="30"/>
  <c r="AB27" i="30"/>
  <c r="AB26" i="30"/>
  <c r="AB25" i="30"/>
  <c r="AB24" i="30"/>
  <c r="AB23" i="30"/>
  <c r="AB22" i="30"/>
  <c r="AB21" i="30"/>
  <c r="AB20" i="30"/>
  <c r="AB19" i="30"/>
  <c r="AB18" i="30"/>
  <c r="AB17" i="30"/>
  <c r="AB16" i="30"/>
  <c r="AB15" i="30"/>
  <c r="AB14" i="30"/>
  <c r="AB13" i="30"/>
  <c r="AB12" i="30"/>
  <c r="AB11" i="30"/>
  <c r="AB10" i="30"/>
  <c r="AB9" i="30"/>
  <c r="Y28" i="30"/>
  <c r="Y27" i="30"/>
  <c r="Y26" i="30"/>
  <c r="Y25" i="30"/>
  <c r="Y24" i="30"/>
  <c r="Y23" i="30"/>
  <c r="Y22" i="30"/>
  <c r="Y21" i="30"/>
  <c r="Y20" i="30"/>
  <c r="Y19" i="30"/>
  <c r="Y18" i="30"/>
  <c r="Y17" i="30"/>
  <c r="Y16" i="30"/>
  <c r="Y15" i="30"/>
  <c r="Y14" i="30"/>
  <c r="Y13" i="30"/>
  <c r="Y12" i="30"/>
  <c r="Y11" i="30"/>
  <c r="Y10" i="30"/>
  <c r="Y9" i="30"/>
  <c r="V28" i="30"/>
  <c r="V27" i="30"/>
  <c r="V26" i="30"/>
  <c r="V25" i="30"/>
  <c r="V24" i="30"/>
  <c r="V23" i="30"/>
  <c r="V22" i="30"/>
  <c r="V21" i="30"/>
  <c r="V20" i="30"/>
  <c r="V19" i="30"/>
  <c r="V18" i="30"/>
  <c r="V17" i="30"/>
  <c r="V16" i="30"/>
  <c r="V15" i="30"/>
  <c r="V14" i="30"/>
  <c r="V13" i="30"/>
  <c r="V12" i="30"/>
  <c r="V11" i="30"/>
  <c r="V10" i="30"/>
  <c r="V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P28" i="30"/>
  <c r="P27" i="30"/>
  <c r="P26" i="30"/>
  <c r="P25" i="30"/>
  <c r="P24" i="30"/>
  <c r="P23" i="30"/>
  <c r="P22" i="30"/>
  <c r="P21" i="30"/>
  <c r="P20" i="30"/>
  <c r="P19" i="30"/>
  <c r="P18" i="30"/>
  <c r="P17" i="30"/>
  <c r="P16" i="30"/>
  <c r="P15" i="30"/>
  <c r="P14" i="30"/>
  <c r="P12" i="30"/>
  <c r="P11" i="30"/>
  <c r="P10" i="30"/>
  <c r="P9" i="30"/>
  <c r="M28" i="30"/>
  <c r="M27" i="30"/>
  <c r="M26" i="30"/>
  <c r="M24" i="30"/>
  <c r="M23" i="30"/>
  <c r="M22" i="30"/>
  <c r="M21" i="30"/>
  <c r="M20" i="30"/>
  <c r="M19" i="30"/>
  <c r="M18" i="30"/>
  <c r="M17" i="30"/>
  <c r="M16" i="30"/>
  <c r="M15" i="30"/>
  <c r="M14" i="30"/>
  <c r="M13" i="30"/>
  <c r="M12" i="30"/>
  <c r="M11" i="30"/>
  <c r="M10" i="30"/>
  <c r="M9" i="30"/>
  <c r="J28" i="30"/>
  <c r="J27" i="30"/>
  <c r="J26" i="30"/>
  <c r="J25" i="30"/>
  <c r="J24" i="30"/>
  <c r="J23" i="30"/>
  <c r="J22" i="30"/>
  <c r="J21" i="30"/>
  <c r="J20" i="30"/>
  <c r="J19" i="30"/>
  <c r="J18" i="30"/>
  <c r="J17" i="30"/>
  <c r="J16" i="30"/>
  <c r="J15" i="30"/>
  <c r="J14" i="30"/>
  <c r="J13" i="30"/>
  <c r="J12" i="30"/>
  <c r="J11" i="30"/>
  <c r="J10" i="30"/>
  <c r="J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9" i="30"/>
  <c r="AA8" i="30"/>
  <c r="C19" i="40" s="1"/>
  <c r="Z8" i="30"/>
  <c r="B19" i="40" s="1"/>
  <c r="X8" i="30"/>
  <c r="C18" i="40" s="1"/>
  <c r="W8" i="30"/>
  <c r="B18" i="40" s="1"/>
  <c r="U8" i="30"/>
  <c r="C17" i="40" s="1"/>
  <c r="T8" i="30"/>
  <c r="B17" i="40" s="1"/>
  <c r="R8" i="30"/>
  <c r="C12" i="40" s="1"/>
  <c r="Q8" i="30"/>
  <c r="B12" i="40" s="1"/>
  <c r="O8" i="30"/>
  <c r="C11" i="40" s="1"/>
  <c r="N8" i="30"/>
  <c r="B11" i="40" s="1"/>
  <c r="L8" i="30"/>
  <c r="C10" i="40" s="1"/>
  <c r="K8" i="30"/>
  <c r="B10" i="40" s="1"/>
  <c r="I8" i="30"/>
  <c r="C9" i="40" s="1"/>
  <c r="H8" i="30"/>
  <c r="B9" i="40" s="1"/>
  <c r="F8" i="30"/>
  <c r="C8" i="40" s="1"/>
  <c r="E8" i="30"/>
  <c r="B8" i="40" s="1"/>
  <c r="C8" i="30"/>
  <c r="C7" i="40" s="1"/>
  <c r="B8" i="30"/>
  <c r="B7" i="40" s="1"/>
  <c r="V22" i="31"/>
  <c r="AB25" i="31"/>
  <c r="AB24" i="31"/>
  <c r="AB23" i="31"/>
  <c r="AB22" i="31"/>
  <c r="AB19" i="31"/>
  <c r="AB18" i="31"/>
  <c r="AB17" i="31"/>
  <c r="AB16" i="31"/>
  <c r="AB15" i="31"/>
  <c r="AB13" i="31"/>
  <c r="AB12" i="31"/>
  <c r="AB11" i="31"/>
  <c r="AB10" i="31"/>
  <c r="AB9" i="31"/>
  <c r="AB8" i="31"/>
  <c r="AB7" i="31"/>
  <c r="Y25" i="31"/>
  <c r="Y24" i="31"/>
  <c r="Y23" i="31"/>
  <c r="Y22" i="31"/>
  <c r="Y21" i="31"/>
  <c r="Y20" i="31"/>
  <c r="Y19" i="31"/>
  <c r="Y18" i="31"/>
  <c r="Y17" i="31"/>
  <c r="Y16" i="31"/>
  <c r="Y15" i="31"/>
  <c r="Y14" i="31"/>
  <c r="Y13" i="31"/>
  <c r="Y12" i="31"/>
  <c r="Y11" i="31"/>
  <c r="Y10" i="31"/>
  <c r="Y9" i="31"/>
  <c r="Y8" i="31"/>
  <c r="Y7" i="31"/>
  <c r="V25" i="31"/>
  <c r="V24" i="31"/>
  <c r="V23" i="31"/>
  <c r="V21" i="31"/>
  <c r="V20" i="31"/>
  <c r="V19" i="31"/>
  <c r="V18" i="31"/>
  <c r="V17" i="31"/>
  <c r="V16" i="31"/>
  <c r="V15" i="31"/>
  <c r="V14" i="31"/>
  <c r="V13" i="31"/>
  <c r="V12" i="31"/>
  <c r="V11" i="31"/>
  <c r="V10" i="31"/>
  <c r="V9" i="31"/>
  <c r="V8" i="31"/>
  <c r="V7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P26" i="31"/>
  <c r="P23" i="31"/>
  <c r="P22" i="31"/>
  <c r="P21" i="31"/>
  <c r="P20" i="31"/>
  <c r="P19" i="31"/>
  <c r="P17" i="31"/>
  <c r="P16" i="31"/>
  <c r="P14" i="31"/>
  <c r="P12" i="31"/>
  <c r="P10" i="31"/>
  <c r="P8" i="31"/>
  <c r="M26" i="31"/>
  <c r="M25" i="31"/>
  <c r="M23" i="31"/>
  <c r="M22" i="31"/>
  <c r="M21" i="31"/>
  <c r="M19" i="31"/>
  <c r="M18" i="31"/>
  <c r="M17" i="31"/>
  <c r="M15" i="31"/>
  <c r="M14" i="31"/>
  <c r="M12" i="31"/>
  <c r="M11" i="31"/>
  <c r="M10" i="31"/>
  <c r="M7" i="31"/>
  <c r="J26" i="31"/>
  <c r="J23" i="31"/>
  <c r="J19" i="31"/>
  <c r="J18" i="31"/>
  <c r="J17" i="31"/>
  <c r="J14" i="31"/>
  <c r="J12" i="31"/>
  <c r="J9" i="31"/>
  <c r="J8" i="31"/>
  <c r="J7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AA6" i="31"/>
  <c r="C18" i="43" s="1"/>
  <c r="Z6" i="31"/>
  <c r="B18" i="43" s="1"/>
  <c r="X6" i="31"/>
  <c r="C17" i="43" s="1"/>
  <c r="W6" i="31"/>
  <c r="B17" i="43" s="1"/>
  <c r="U6" i="31"/>
  <c r="C16" i="43" s="1"/>
  <c r="T6" i="31"/>
  <c r="B16" i="43" s="1"/>
  <c r="R6" i="31"/>
  <c r="C11" i="43" s="1"/>
  <c r="Q6" i="31"/>
  <c r="O6" i="31"/>
  <c r="C10" i="43" s="1"/>
  <c r="N6" i="31"/>
  <c r="B10" i="43" s="1"/>
  <c r="L6" i="31"/>
  <c r="C9" i="43" s="1"/>
  <c r="K6" i="31"/>
  <c r="I6" i="31"/>
  <c r="C8" i="43" s="1"/>
  <c r="H6" i="31"/>
  <c r="B8" i="43" s="1"/>
  <c r="F6" i="31"/>
  <c r="C7" i="43" s="1"/>
  <c r="E6" i="31"/>
  <c r="C6" i="31"/>
  <c r="C6" i="43" s="1"/>
  <c r="B6" i="31"/>
  <c r="B6" i="43" s="1"/>
  <c r="AB28" i="34"/>
  <c r="AB27" i="34"/>
  <c r="AB26" i="34"/>
  <c r="AB25" i="34"/>
  <c r="AB24" i="34"/>
  <c r="AB23" i="34"/>
  <c r="AB22" i="34"/>
  <c r="AB20" i="34"/>
  <c r="AB19" i="34"/>
  <c r="AB18" i="34"/>
  <c r="AB17" i="34"/>
  <c r="AB16" i="34"/>
  <c r="AB15" i="34"/>
  <c r="AB14" i="34"/>
  <c r="AB13" i="34"/>
  <c r="AB12" i="34"/>
  <c r="AB11" i="34"/>
  <c r="AB10" i="34"/>
  <c r="AB9" i="34"/>
  <c r="Y28" i="34"/>
  <c r="Y27" i="34"/>
  <c r="Y26" i="34"/>
  <c r="Y25" i="34"/>
  <c r="Y24" i="34"/>
  <c r="Y23" i="34"/>
  <c r="Y20" i="34"/>
  <c r="Y19" i="34"/>
  <c r="Y18" i="34"/>
  <c r="Y17" i="34"/>
  <c r="Y16" i="34"/>
  <c r="Y15" i="34"/>
  <c r="Y14" i="34"/>
  <c r="Y13" i="34"/>
  <c r="Y12" i="34"/>
  <c r="Y11" i="34"/>
  <c r="Y10" i="34"/>
  <c r="Y9" i="34"/>
  <c r="V28" i="34"/>
  <c r="V27" i="34"/>
  <c r="V26" i="34"/>
  <c r="V25" i="34"/>
  <c r="V24" i="34"/>
  <c r="V23" i="34"/>
  <c r="V22" i="34"/>
  <c r="V20" i="34"/>
  <c r="V19" i="34"/>
  <c r="V18" i="34"/>
  <c r="V17" i="34"/>
  <c r="V16" i="34"/>
  <c r="V15" i="34"/>
  <c r="V14" i="34"/>
  <c r="V13" i="34"/>
  <c r="V12" i="34"/>
  <c r="V11" i="34"/>
  <c r="V10" i="34"/>
  <c r="V9" i="34"/>
  <c r="S28" i="34"/>
  <c r="S27" i="34"/>
  <c r="S26" i="34"/>
  <c r="S25" i="34"/>
  <c r="S24" i="34"/>
  <c r="S23" i="34"/>
  <c r="S22" i="34"/>
  <c r="S20" i="34"/>
  <c r="S19" i="34"/>
  <c r="S18" i="34"/>
  <c r="S17" i="34"/>
  <c r="S16" i="34"/>
  <c r="S15" i="34"/>
  <c r="S14" i="34"/>
  <c r="S13" i="34"/>
  <c r="S12" i="34"/>
  <c r="S11" i="34"/>
  <c r="S10" i="34"/>
  <c r="S9" i="34"/>
  <c r="P28" i="34"/>
  <c r="P27" i="34"/>
  <c r="P26" i="34"/>
  <c r="P24" i="34"/>
  <c r="P20" i="34"/>
  <c r="P19" i="34"/>
  <c r="P17" i="34"/>
  <c r="M24" i="34"/>
  <c r="M23" i="34"/>
  <c r="M22" i="34"/>
  <c r="M21" i="34"/>
  <c r="M20" i="34"/>
  <c r="M19" i="34"/>
  <c r="M16" i="34"/>
  <c r="M15" i="34"/>
  <c r="M14" i="34"/>
  <c r="M13" i="34"/>
  <c r="M12" i="34"/>
  <c r="M11" i="34"/>
  <c r="M10" i="34"/>
  <c r="M9" i="34"/>
  <c r="J28" i="34"/>
  <c r="J25" i="34"/>
  <c r="J24" i="34"/>
  <c r="J23" i="34"/>
  <c r="J20" i="34"/>
  <c r="J19" i="34"/>
  <c r="J17" i="34"/>
  <c r="J16" i="34"/>
  <c r="J15" i="34"/>
  <c r="J13" i="34"/>
  <c r="J11" i="34"/>
  <c r="J10" i="34"/>
  <c r="J9" i="34"/>
  <c r="G28" i="34"/>
  <c r="G27" i="34"/>
  <c r="G26" i="34"/>
  <c r="G25" i="34"/>
  <c r="G24" i="34"/>
  <c r="G23" i="34"/>
  <c r="G22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D28" i="34"/>
  <c r="D27" i="34"/>
  <c r="D25" i="34"/>
  <c r="D24" i="34"/>
  <c r="D23" i="34"/>
  <c r="D22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AA8" i="34"/>
  <c r="C18" i="24" s="1"/>
  <c r="Z8" i="34"/>
  <c r="B18" i="24" s="1"/>
  <c r="X8" i="34"/>
  <c r="C17" i="24" s="1"/>
  <c r="W8" i="34"/>
  <c r="B17" i="24" s="1"/>
  <c r="U8" i="34"/>
  <c r="C16" i="24" s="1"/>
  <c r="T8" i="34"/>
  <c r="B16" i="24" s="1"/>
  <c r="R8" i="34"/>
  <c r="C11" i="24" s="1"/>
  <c r="Q8" i="34"/>
  <c r="O8" i="34"/>
  <c r="C10" i="24" s="1"/>
  <c r="N8" i="34"/>
  <c r="B10" i="24" s="1"/>
  <c r="L8" i="34"/>
  <c r="C9" i="24" s="1"/>
  <c r="K8" i="34"/>
  <c r="I8" i="34"/>
  <c r="C8" i="24" s="1"/>
  <c r="H8" i="34"/>
  <c r="B8" i="24" s="1"/>
  <c r="F8" i="34"/>
  <c r="C7" i="24" s="1"/>
  <c r="E8" i="34"/>
  <c r="C8" i="34"/>
  <c r="C6" i="24" s="1"/>
  <c r="B8" i="34"/>
  <c r="B6" i="24" s="1"/>
  <c r="AA7" i="29"/>
  <c r="C17" i="42" s="1"/>
  <c r="Z7" i="29"/>
  <c r="B17" i="42" s="1"/>
  <c r="X7" i="29"/>
  <c r="C16" i="42" s="1"/>
  <c r="W7" i="29"/>
  <c r="B16" i="42" s="1"/>
  <c r="U7" i="29"/>
  <c r="T7" i="29"/>
  <c r="B15" i="42" s="1"/>
  <c r="R7" i="29"/>
  <c r="C10" i="42" s="1"/>
  <c r="Q7" i="29"/>
  <c r="B10" i="42" s="1"/>
  <c r="O7" i="29"/>
  <c r="N7" i="29"/>
  <c r="B9" i="42" s="1"/>
  <c r="L7" i="29"/>
  <c r="C8" i="42" s="1"/>
  <c r="K7" i="29"/>
  <c r="B8" i="42" s="1"/>
  <c r="I7" i="29"/>
  <c r="H7" i="29"/>
  <c r="B7" i="42" s="1"/>
  <c r="F7" i="29"/>
  <c r="C6" i="42" s="1"/>
  <c r="E7" i="29"/>
  <c r="C7" i="29"/>
  <c r="B7" i="29"/>
  <c r="B5" i="42" s="1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Q7" i="39"/>
  <c r="B11" i="23" s="1"/>
  <c r="O7" i="39"/>
  <c r="C10" i="23" s="1"/>
  <c r="N7" i="39"/>
  <c r="B10" i="23" s="1"/>
  <c r="C9" i="23"/>
  <c r="K7" i="39"/>
  <c r="H7" i="39"/>
  <c r="B8" i="23" s="1"/>
  <c r="C7" i="23"/>
  <c r="E7" i="39"/>
  <c r="B7" i="23" s="1"/>
  <c r="C6" i="23"/>
  <c r="B7" i="39"/>
  <c r="B6" i="23" s="1"/>
  <c r="Y15" i="44" l="1"/>
  <c r="Y19" i="44"/>
  <c r="Y23" i="44"/>
  <c r="Y27" i="44"/>
  <c r="B9" i="23"/>
  <c r="M7" i="39"/>
  <c r="G6" i="31"/>
  <c r="P14" i="44"/>
  <c r="P17" i="44"/>
  <c r="J28" i="44"/>
  <c r="O9" i="44"/>
  <c r="W8" i="46"/>
  <c r="B19" i="45" s="1"/>
  <c r="I9" i="44"/>
  <c r="G10" i="25" s="1"/>
  <c r="I10" i="25" s="1"/>
  <c r="M8" i="34"/>
  <c r="R9" i="44"/>
  <c r="G13" i="25" s="1"/>
  <c r="L9" i="44"/>
  <c r="G11" i="25" s="1"/>
  <c r="F9" i="44"/>
  <c r="G9" i="25" s="1"/>
  <c r="H9" i="25" s="1"/>
  <c r="AB28" i="44"/>
  <c r="S22" i="44"/>
  <c r="S26" i="44"/>
  <c r="M21" i="44"/>
  <c r="Z8" i="46"/>
  <c r="B20" i="45" s="1"/>
  <c r="AB9" i="37"/>
  <c r="V10" i="48"/>
  <c r="V16" i="48"/>
  <c r="V28" i="48"/>
  <c r="S10" i="44"/>
  <c r="V29" i="48"/>
  <c r="V27" i="48"/>
  <c r="V25" i="48"/>
  <c r="V23" i="48"/>
  <c r="V21" i="48"/>
  <c r="V19" i="48"/>
  <c r="V17" i="48"/>
  <c r="V15" i="48"/>
  <c r="V13" i="48"/>
  <c r="V11" i="48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M10" i="46"/>
  <c r="M11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P10" i="46"/>
  <c r="P11" i="46"/>
  <c r="P12" i="46"/>
  <c r="P13" i="46"/>
  <c r="P14" i="46"/>
  <c r="P15" i="46"/>
  <c r="P16" i="46"/>
  <c r="P17" i="46"/>
  <c r="P18" i="46"/>
  <c r="P19" i="46"/>
  <c r="P20" i="46"/>
  <c r="P21" i="46"/>
  <c r="P22" i="46"/>
  <c r="P23" i="46"/>
  <c r="P24" i="46"/>
  <c r="P25" i="46"/>
  <c r="P26" i="46"/>
  <c r="P27" i="46"/>
  <c r="P28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N9" i="44"/>
  <c r="F12" i="25" s="1"/>
  <c r="G8" i="34"/>
  <c r="S7" i="39"/>
  <c r="D7" i="29"/>
  <c r="P7" i="29"/>
  <c r="D8" i="24"/>
  <c r="AB8" i="47"/>
  <c r="M29" i="44"/>
  <c r="P25" i="44"/>
  <c r="S12" i="44"/>
  <c r="S14" i="44"/>
  <c r="S16" i="44"/>
  <c r="S18" i="44"/>
  <c r="S20" i="44"/>
  <c r="S24" i="44"/>
  <c r="S28" i="44"/>
  <c r="Y11" i="44"/>
  <c r="Y13" i="44"/>
  <c r="Y17" i="44"/>
  <c r="Y21" i="44"/>
  <c r="Y25" i="44"/>
  <c r="Y29" i="44"/>
  <c r="AB10" i="44"/>
  <c r="AB14" i="44"/>
  <c r="AB16" i="44"/>
  <c r="AB18" i="44"/>
  <c r="AB20" i="44"/>
  <c r="AB22" i="44"/>
  <c r="AB24" i="44"/>
  <c r="AB26" i="44"/>
  <c r="J24" i="44"/>
  <c r="E16" i="42"/>
  <c r="C5" i="42"/>
  <c r="E5" i="42" s="1"/>
  <c r="D7" i="39"/>
  <c r="T16" i="44"/>
  <c r="V16" i="44" s="1"/>
  <c r="T24" i="44"/>
  <c r="V24" i="44" s="1"/>
  <c r="T27" i="46"/>
  <c r="T19" i="46"/>
  <c r="T11" i="46"/>
  <c r="V28" i="44"/>
  <c r="V20" i="44"/>
  <c r="V12" i="44"/>
  <c r="D26" i="46"/>
  <c r="D22" i="46"/>
  <c r="D18" i="46"/>
  <c r="D14" i="46"/>
  <c r="D10" i="46"/>
  <c r="D28" i="46"/>
  <c r="D24" i="46"/>
  <c r="D20" i="46"/>
  <c r="D16" i="46"/>
  <c r="D12" i="46"/>
  <c r="AA8" i="46"/>
  <c r="AB9" i="46"/>
  <c r="V14" i="48"/>
  <c r="V18" i="48"/>
  <c r="V24" i="48"/>
  <c r="X8" i="46"/>
  <c r="Y9" i="46"/>
  <c r="C13" i="45"/>
  <c r="D13" i="45" s="1"/>
  <c r="S8" i="46"/>
  <c r="S9" i="48"/>
  <c r="S11" i="44"/>
  <c r="S13" i="44"/>
  <c r="S15" i="44"/>
  <c r="S17" i="44"/>
  <c r="S19" i="44"/>
  <c r="S21" i="44"/>
  <c r="S23" i="44"/>
  <c r="S25" i="44"/>
  <c r="S27" i="44"/>
  <c r="S29" i="44"/>
  <c r="P13" i="44"/>
  <c r="P21" i="44"/>
  <c r="P29" i="44"/>
  <c r="O8" i="46"/>
  <c r="P9" i="46"/>
  <c r="M15" i="44"/>
  <c r="M25" i="44"/>
  <c r="L8" i="46"/>
  <c r="M9" i="46"/>
  <c r="I8" i="46"/>
  <c r="J9" i="46"/>
  <c r="C9" i="45"/>
  <c r="E9" i="45" s="1"/>
  <c r="G8" i="46"/>
  <c r="G16" i="44"/>
  <c r="P8" i="47"/>
  <c r="U8" i="47"/>
  <c r="G18" i="45" s="1"/>
  <c r="I18" i="45" s="1"/>
  <c r="V9" i="47"/>
  <c r="J8" i="47"/>
  <c r="I9" i="45"/>
  <c r="H9" i="45"/>
  <c r="G24" i="44"/>
  <c r="M11" i="44"/>
  <c r="M19" i="44"/>
  <c r="M23" i="44"/>
  <c r="M27" i="44"/>
  <c r="Y10" i="44"/>
  <c r="Y12" i="44"/>
  <c r="Y14" i="44"/>
  <c r="Y16" i="44"/>
  <c r="Y18" i="44"/>
  <c r="Y20" i="44"/>
  <c r="Y22" i="44"/>
  <c r="Y24" i="44"/>
  <c r="Y26" i="44"/>
  <c r="Y28" i="44"/>
  <c r="E12" i="25"/>
  <c r="P11" i="44"/>
  <c r="P15" i="44"/>
  <c r="P19" i="44"/>
  <c r="P23" i="44"/>
  <c r="P27" i="44"/>
  <c r="D12" i="25"/>
  <c r="M10" i="44"/>
  <c r="M12" i="44"/>
  <c r="M13" i="44"/>
  <c r="M14" i="44"/>
  <c r="M16" i="44"/>
  <c r="M17" i="44"/>
  <c r="M18" i="44"/>
  <c r="M20" i="44"/>
  <c r="M22" i="44"/>
  <c r="M24" i="44"/>
  <c r="M26" i="44"/>
  <c r="M28" i="44"/>
  <c r="J11" i="44"/>
  <c r="J12" i="44"/>
  <c r="J13" i="44"/>
  <c r="J14" i="44"/>
  <c r="J15" i="44"/>
  <c r="J17" i="44"/>
  <c r="J18" i="44"/>
  <c r="J19" i="44"/>
  <c r="J20" i="44"/>
  <c r="J21" i="44"/>
  <c r="J22" i="44"/>
  <c r="J23" i="44"/>
  <c r="J25" i="44"/>
  <c r="J26" i="44"/>
  <c r="J27" i="44"/>
  <c r="J29" i="44"/>
  <c r="G10" i="44"/>
  <c r="G12" i="44"/>
  <c r="G14" i="44"/>
  <c r="G18" i="44"/>
  <c r="G20" i="44"/>
  <c r="G22" i="44"/>
  <c r="G26" i="44"/>
  <c r="G28" i="44"/>
  <c r="D17" i="40"/>
  <c r="E12" i="40"/>
  <c r="E8" i="40"/>
  <c r="S6" i="31"/>
  <c r="B11" i="43"/>
  <c r="D11" i="43" s="1"/>
  <c r="M6" i="31"/>
  <c r="B9" i="43"/>
  <c r="E9" i="43" s="1"/>
  <c r="B7" i="43"/>
  <c r="E7" i="43" s="1"/>
  <c r="D6" i="43"/>
  <c r="D18" i="24"/>
  <c r="E17" i="24"/>
  <c r="D16" i="24"/>
  <c r="D10" i="24"/>
  <c r="S8" i="34"/>
  <c r="B11" i="24"/>
  <c r="E11" i="24" s="1"/>
  <c r="B9" i="24"/>
  <c r="E9" i="24" s="1"/>
  <c r="B7" i="24"/>
  <c r="E7" i="24" s="1"/>
  <c r="D6" i="24"/>
  <c r="D17" i="42"/>
  <c r="AB7" i="29"/>
  <c r="D16" i="42"/>
  <c r="V7" i="29"/>
  <c r="C9" i="42"/>
  <c r="E9" i="42" s="1"/>
  <c r="J7" i="29"/>
  <c r="G7" i="29"/>
  <c r="B6" i="42"/>
  <c r="E6" i="42" s="1"/>
  <c r="D5" i="42"/>
  <c r="D18" i="23"/>
  <c r="E17" i="23"/>
  <c r="E10" i="23"/>
  <c r="E9" i="23"/>
  <c r="J7" i="39"/>
  <c r="E6" i="23"/>
  <c r="E7" i="23"/>
  <c r="V22" i="48"/>
  <c r="V26" i="48"/>
  <c r="AA9" i="44"/>
  <c r="G20" i="25" s="1"/>
  <c r="I20" i="25" s="1"/>
  <c r="AB13" i="44"/>
  <c r="AB15" i="44"/>
  <c r="AB17" i="44"/>
  <c r="AB19" i="44"/>
  <c r="AB21" i="44"/>
  <c r="AB23" i="44"/>
  <c r="AB25" i="44"/>
  <c r="AB27" i="44"/>
  <c r="AB29" i="44"/>
  <c r="Y9" i="48"/>
  <c r="T14" i="44"/>
  <c r="V14" i="44" s="1"/>
  <c r="T18" i="44"/>
  <c r="V18" i="44" s="1"/>
  <c r="T22" i="44"/>
  <c r="V22" i="44" s="1"/>
  <c r="T26" i="44"/>
  <c r="V26" i="44" s="1"/>
  <c r="F13" i="25"/>
  <c r="P10" i="44"/>
  <c r="P12" i="44"/>
  <c r="P16" i="44"/>
  <c r="P18" i="44"/>
  <c r="P20" i="44"/>
  <c r="P22" i="44"/>
  <c r="P24" i="44"/>
  <c r="P26" i="44"/>
  <c r="P28" i="44"/>
  <c r="K9" i="44"/>
  <c r="F11" i="25" s="1"/>
  <c r="J10" i="44"/>
  <c r="T10" i="44"/>
  <c r="V10" i="44" s="1"/>
  <c r="T11" i="44"/>
  <c r="T13" i="44"/>
  <c r="T15" i="44"/>
  <c r="T17" i="44"/>
  <c r="T19" i="44"/>
  <c r="T21" i="44"/>
  <c r="T23" i="44"/>
  <c r="T25" i="44"/>
  <c r="T27" i="44"/>
  <c r="T29" i="44"/>
  <c r="B29" i="44"/>
  <c r="B25" i="44"/>
  <c r="B21" i="44"/>
  <c r="B17" i="44"/>
  <c r="B13" i="44"/>
  <c r="D13" i="48"/>
  <c r="D17" i="48"/>
  <c r="D21" i="48"/>
  <c r="D25" i="48"/>
  <c r="D29" i="48"/>
  <c r="B27" i="44"/>
  <c r="B23" i="44"/>
  <c r="B19" i="44"/>
  <c r="B15" i="44"/>
  <c r="B11" i="44"/>
  <c r="D28" i="48"/>
  <c r="D26" i="48"/>
  <c r="D24" i="48"/>
  <c r="D22" i="48"/>
  <c r="D20" i="48"/>
  <c r="D18" i="48"/>
  <c r="D16" i="48"/>
  <c r="D14" i="48"/>
  <c r="B9" i="46"/>
  <c r="D9" i="46" s="1"/>
  <c r="B27" i="46"/>
  <c r="B25" i="46"/>
  <c r="B23" i="46"/>
  <c r="B21" i="46"/>
  <c r="B19" i="46"/>
  <c r="B17" i="46"/>
  <c r="B15" i="46"/>
  <c r="B13" i="46"/>
  <c r="B11" i="46"/>
  <c r="B9" i="48"/>
  <c r="E18" i="24"/>
  <c r="D17" i="24"/>
  <c r="E16" i="24"/>
  <c r="D11" i="24"/>
  <c r="E10" i="24"/>
  <c r="D9" i="24"/>
  <c r="E8" i="24"/>
  <c r="E6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C8" i="47"/>
  <c r="G8" i="45" s="1"/>
  <c r="H8" i="45" s="1"/>
  <c r="C20" i="25"/>
  <c r="D19" i="25"/>
  <c r="E19" i="25"/>
  <c r="E13" i="25"/>
  <c r="D13" i="25"/>
  <c r="D11" i="25"/>
  <c r="E11" i="25"/>
  <c r="E10" i="25"/>
  <c r="D10" i="25"/>
  <c r="E9" i="25"/>
  <c r="D9" i="25"/>
  <c r="G9" i="37"/>
  <c r="E18" i="25"/>
  <c r="D18" i="25"/>
  <c r="E8" i="25"/>
  <c r="D8" i="25"/>
  <c r="D19" i="40"/>
  <c r="D18" i="40"/>
  <c r="E11" i="40"/>
  <c r="E10" i="40"/>
  <c r="E9" i="40"/>
  <c r="D9" i="40"/>
  <c r="E7" i="40"/>
  <c r="E18" i="43"/>
  <c r="E17" i="43"/>
  <c r="D17" i="43"/>
  <c r="Y6" i="31"/>
  <c r="E16" i="43"/>
  <c r="D10" i="43"/>
  <c r="E10" i="43"/>
  <c r="E8" i="43"/>
  <c r="E6" i="43"/>
  <c r="E18" i="23"/>
  <c r="D17" i="23"/>
  <c r="D16" i="23"/>
  <c r="C11" i="23"/>
  <c r="D11" i="23" s="1"/>
  <c r="D9" i="23"/>
  <c r="C8" i="23"/>
  <c r="E8" i="23" s="1"/>
  <c r="D7" i="23"/>
  <c r="AB11" i="44"/>
  <c r="X9" i="44"/>
  <c r="G19" i="25" s="1"/>
  <c r="G12" i="25"/>
  <c r="M9" i="48"/>
  <c r="H10" i="25"/>
  <c r="I9" i="25"/>
  <c r="G9" i="48"/>
  <c r="C27" i="44"/>
  <c r="D27" i="44" s="1"/>
  <c r="C23" i="44"/>
  <c r="C19" i="44"/>
  <c r="D19" i="44" s="1"/>
  <c r="C15" i="44"/>
  <c r="C11" i="44"/>
  <c r="D11" i="44" s="1"/>
  <c r="G9" i="44"/>
  <c r="G11" i="44"/>
  <c r="G13" i="44"/>
  <c r="G15" i="44"/>
  <c r="G17" i="44"/>
  <c r="G19" i="44"/>
  <c r="G21" i="44"/>
  <c r="G23" i="44"/>
  <c r="G25" i="44"/>
  <c r="G27" i="44"/>
  <c r="G29" i="44"/>
  <c r="C29" i="44"/>
  <c r="C25" i="44"/>
  <c r="C21" i="44"/>
  <c r="C17" i="44"/>
  <c r="C13" i="44"/>
  <c r="U9" i="46"/>
  <c r="V9" i="46" s="1"/>
  <c r="U10" i="46"/>
  <c r="V10" i="46" s="1"/>
  <c r="U11" i="46"/>
  <c r="U12" i="46"/>
  <c r="V12" i="46" s="1"/>
  <c r="U13" i="46"/>
  <c r="V13" i="46" s="1"/>
  <c r="U14" i="46"/>
  <c r="V14" i="46" s="1"/>
  <c r="U15" i="46"/>
  <c r="V15" i="46" s="1"/>
  <c r="U16" i="46"/>
  <c r="V16" i="46" s="1"/>
  <c r="U17" i="46"/>
  <c r="V17" i="46" s="1"/>
  <c r="U18" i="46"/>
  <c r="V18" i="46" s="1"/>
  <c r="U19" i="46"/>
  <c r="U20" i="46"/>
  <c r="V20" i="46" s="1"/>
  <c r="U21" i="46"/>
  <c r="V21" i="46" s="1"/>
  <c r="U22" i="46"/>
  <c r="V22" i="46" s="1"/>
  <c r="U23" i="46"/>
  <c r="V23" i="46" s="1"/>
  <c r="U24" i="46"/>
  <c r="V24" i="46" s="1"/>
  <c r="U25" i="46"/>
  <c r="V25" i="46" s="1"/>
  <c r="U26" i="46"/>
  <c r="V26" i="46" s="1"/>
  <c r="U27" i="46"/>
  <c r="U28" i="46"/>
  <c r="V28" i="46" s="1"/>
  <c r="U11" i="44"/>
  <c r="U13" i="44"/>
  <c r="U15" i="44"/>
  <c r="U17" i="44"/>
  <c r="U19" i="44"/>
  <c r="U21" i="44"/>
  <c r="U23" i="44"/>
  <c r="U25" i="44"/>
  <c r="U27" i="44"/>
  <c r="U29" i="44"/>
  <c r="C9" i="48"/>
  <c r="C28" i="44"/>
  <c r="D28" i="44" s="1"/>
  <c r="C26" i="44"/>
  <c r="D26" i="44" s="1"/>
  <c r="C24" i="44"/>
  <c r="D24" i="44" s="1"/>
  <c r="C22" i="44"/>
  <c r="D22" i="44" s="1"/>
  <c r="C20" i="44"/>
  <c r="D20" i="44" s="1"/>
  <c r="C18" i="44"/>
  <c r="D18" i="44" s="1"/>
  <c r="C16" i="44"/>
  <c r="D16" i="44" s="1"/>
  <c r="C14" i="44"/>
  <c r="D14" i="44" s="1"/>
  <c r="C12" i="44"/>
  <c r="D12" i="44" s="1"/>
  <c r="C27" i="46"/>
  <c r="C25" i="46"/>
  <c r="D25" i="46" s="1"/>
  <c r="C23" i="46"/>
  <c r="C21" i="46"/>
  <c r="D21" i="46" s="1"/>
  <c r="C19" i="46"/>
  <c r="C17" i="46"/>
  <c r="D17" i="46" s="1"/>
  <c r="C15" i="46"/>
  <c r="C13" i="46"/>
  <c r="D13" i="46" s="1"/>
  <c r="C11" i="46"/>
  <c r="D10" i="48"/>
  <c r="D12" i="48"/>
  <c r="C10" i="44"/>
  <c r="Y8" i="47"/>
  <c r="S8" i="47"/>
  <c r="M8" i="47"/>
  <c r="D8" i="47"/>
  <c r="G8" i="47"/>
  <c r="V9" i="37"/>
  <c r="Y9" i="37"/>
  <c r="S9" i="37"/>
  <c r="P9" i="37"/>
  <c r="M9" i="37"/>
  <c r="J9" i="37"/>
  <c r="D9" i="37"/>
  <c r="AB9" i="48"/>
  <c r="U9" i="48"/>
  <c r="V9" i="48" s="1"/>
  <c r="P9" i="48"/>
  <c r="J9" i="48"/>
  <c r="E18" i="40"/>
  <c r="D7" i="40"/>
  <c r="D11" i="40"/>
  <c r="E17" i="40"/>
  <c r="E19" i="40"/>
  <c r="D8" i="40"/>
  <c r="D10" i="40"/>
  <c r="D12" i="40"/>
  <c r="AB8" i="30"/>
  <c r="Y8" i="30"/>
  <c r="V8" i="30"/>
  <c r="S8" i="30"/>
  <c r="P8" i="30"/>
  <c r="M8" i="30"/>
  <c r="J8" i="30"/>
  <c r="G8" i="30"/>
  <c r="D8" i="30"/>
  <c r="D8" i="43"/>
  <c r="D16" i="43"/>
  <c r="D18" i="43"/>
  <c r="AB6" i="31"/>
  <c r="V6" i="31"/>
  <c r="P6" i="31"/>
  <c r="J6" i="31"/>
  <c r="D6" i="31"/>
  <c r="E16" i="23"/>
  <c r="D6" i="23"/>
  <c r="D10" i="23"/>
  <c r="Y8" i="34"/>
  <c r="J8" i="34"/>
  <c r="P8" i="34"/>
  <c r="V8" i="34"/>
  <c r="AB8" i="34"/>
  <c r="D8" i="34"/>
  <c r="C7" i="42"/>
  <c r="E17" i="42"/>
  <c r="Y7" i="29"/>
  <c r="S7" i="29"/>
  <c r="M7" i="29"/>
  <c r="AB7" i="39"/>
  <c r="Y7" i="39"/>
  <c r="V7" i="39"/>
  <c r="P7" i="39"/>
  <c r="G7" i="39"/>
  <c r="V19" i="46" l="1"/>
  <c r="D9" i="45"/>
  <c r="T8" i="46"/>
  <c r="B18" i="45" s="1"/>
  <c r="J9" i="44"/>
  <c r="D7" i="24"/>
  <c r="I13" i="25"/>
  <c r="H11" i="25"/>
  <c r="AB9" i="44"/>
  <c r="S9" i="44"/>
  <c r="M9" i="44"/>
  <c r="I11" i="25"/>
  <c r="H13" i="25"/>
  <c r="D8" i="23"/>
  <c r="D11" i="46"/>
  <c r="D15" i="46"/>
  <c r="D19" i="46"/>
  <c r="D23" i="46"/>
  <c r="D27" i="46"/>
  <c r="H20" i="25"/>
  <c r="D9" i="43"/>
  <c r="D9" i="48"/>
  <c r="V27" i="46"/>
  <c r="V11" i="46"/>
  <c r="D17" i="44"/>
  <c r="D25" i="44"/>
  <c r="D15" i="44"/>
  <c r="D23" i="44"/>
  <c r="P9" i="44"/>
  <c r="I8" i="45"/>
  <c r="B9" i="44"/>
  <c r="F8" i="25" s="1"/>
  <c r="H18" i="45"/>
  <c r="E13" i="45"/>
  <c r="C20" i="45"/>
  <c r="AB8" i="46"/>
  <c r="C19" i="45"/>
  <c r="Y8" i="46"/>
  <c r="C12" i="45"/>
  <c r="P8" i="46"/>
  <c r="C11" i="45"/>
  <c r="M8" i="46"/>
  <c r="C10" i="45"/>
  <c r="J8" i="46"/>
  <c r="V8" i="47"/>
  <c r="D13" i="44"/>
  <c r="D21" i="44"/>
  <c r="D29" i="44"/>
  <c r="E11" i="43"/>
  <c r="D7" i="43"/>
  <c r="D9" i="42"/>
  <c r="D6" i="42"/>
  <c r="Y9" i="44"/>
  <c r="V29" i="44"/>
  <c r="V25" i="44"/>
  <c r="V21" i="44"/>
  <c r="V17" i="44"/>
  <c r="V13" i="44"/>
  <c r="V27" i="44"/>
  <c r="V23" i="44"/>
  <c r="V19" i="44"/>
  <c r="V15" i="44"/>
  <c r="V11" i="44"/>
  <c r="T9" i="44"/>
  <c r="F18" i="25" s="1"/>
  <c r="B8" i="46"/>
  <c r="B8" i="45" s="1"/>
  <c r="D15" i="42"/>
  <c r="E15" i="42"/>
  <c r="H20" i="45"/>
  <c r="I20" i="45"/>
  <c r="H12" i="45"/>
  <c r="I12" i="45"/>
  <c r="H10" i="45"/>
  <c r="I10" i="45"/>
  <c r="C8" i="46"/>
  <c r="D20" i="25"/>
  <c r="E20" i="25"/>
  <c r="E11" i="23"/>
  <c r="I19" i="25"/>
  <c r="H19" i="25"/>
  <c r="H12" i="25"/>
  <c r="I12" i="25"/>
  <c r="U8" i="46"/>
  <c r="U9" i="44"/>
  <c r="D10" i="44"/>
  <c r="C9" i="44"/>
  <c r="D7" i="42"/>
  <c r="E7" i="42"/>
  <c r="V8" i="46" l="1"/>
  <c r="E20" i="45"/>
  <c r="D20" i="45"/>
  <c r="E19" i="45"/>
  <c r="D19" i="45"/>
  <c r="D12" i="45"/>
  <c r="E12" i="45"/>
  <c r="D11" i="45"/>
  <c r="E11" i="45"/>
  <c r="E10" i="45"/>
  <c r="D10" i="45"/>
  <c r="C8" i="45"/>
  <c r="E8" i="45" s="1"/>
  <c r="D8" i="46"/>
  <c r="V9" i="44"/>
  <c r="G18" i="25"/>
  <c r="C18" i="45"/>
  <c r="G8" i="25"/>
  <c r="D9" i="44"/>
  <c r="D8" i="45" l="1"/>
  <c r="H18" i="25"/>
  <c r="I18" i="25"/>
  <c r="D18" i="45"/>
  <c r="E18" i="45"/>
  <c r="H8" i="25"/>
  <c r="I8" i="25"/>
</calcChain>
</file>

<file path=xl/sharedStrings.xml><?xml version="1.0" encoding="utf-8"?>
<sst xmlns="http://schemas.openxmlformats.org/spreadsheetml/2006/main" count="646" uniqueCount="93">
  <si>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</si>
  <si>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</si>
  <si>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</si>
  <si>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</si>
  <si>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</si>
  <si>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</si>
  <si>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</si>
  <si>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</si>
  <si>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</si>
  <si>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</si>
  <si>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</si>
  <si>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</si>
  <si>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</si>
  <si>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</si>
  <si>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</si>
  <si>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</si>
  <si>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</si>
  <si>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</si>
  <si>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</si>
  <si>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</si>
  <si>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</si>
  <si>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</si>
  <si>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</si>
  <si>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</si>
  <si>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</si>
  <si>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</si>
  <si>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</si>
  <si>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</si>
  <si>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</si>
  <si>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</si>
  <si>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</si>
  <si>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</si>
  <si>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</si>
  <si>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</si>
  <si>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</si>
  <si>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</si>
  <si>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</si>
  <si>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</si>
  <si>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</si>
  <si>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</si>
  <si>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</si>
  <si>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</si>
  <si>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</si>
  <si>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</si>
  <si>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</si>
  <si>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</si>
  <si>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</si>
  <si>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</si>
  <si>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</si>
  <si>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</si>
  <si>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</si>
  <si>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</si>
  <si>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</si>
  <si>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</si>
  <si>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</si>
  <si>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</si>
  <si>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</si>
  <si>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</si>
  <si>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</si>
  <si>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</si>
  <si>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</si>
  <si>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</si>
  <si>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</si>
  <si>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</si>
  <si>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</si>
  <si>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</si>
  <si>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</si>
  <si>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</si>
  <si>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</si>
  <si>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</si>
  <si>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</si>
  <si>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</si>
  <si>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</si>
  <si>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</si>
  <si>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</si>
  <si>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</si>
  <si>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</si>
  <si>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</si>
  <si>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</si>
  <si>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січні-травні 2020-2021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</si>
  <si>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>січень-травень
2021 р.</t>
  </si>
  <si>
    <t xml:space="preserve">  1 червня
2020 р.</t>
  </si>
  <si>
    <t xml:space="preserve"> 1 червня
2021 р.</t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</si>
  <si>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січні-травні 2020-2021 рр.</t>
  </si>
  <si>
    <t>січень-травень
2020 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</si>
  <si>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січні-травні 2020-2021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</si>
  <si>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січні-травні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</si>
  <si>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січні-травні 2020-2021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</si>
  <si>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січні-травні 2020-2021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</si>
  <si>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січні-травні 2020-2021 рр.</t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</si>
  <si>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січні-травні 2020 - 2021 рр.</t>
    </r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</si>
  <si>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січні-травні 2020 - 2021 рр.</t>
    </r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</si>
  <si>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січні-травні 2020-2021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</si>
</sst>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6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3" fontId="16" fillId="0" borderId="0" xfId="7" applyNumberFormat="1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32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 vertical="center"/>
      <protection locked="0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1" fontId="1" fillId="0" borderId="0" xfId="17" applyNumberFormat="1" applyFont="1" applyFill="1" applyBorder="1" applyAlignment="1" applyProtection="1">
      <alignment horizontal="left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3" fontId="43" fillId="0" borderId="6" xfId="0" applyNumberFormat="1" applyFont="1" applyBorder="1" applyAlignment="1">
      <alignment horizontal="center"/>
    </xf>
    <xf numFmtId="3" fontId="43" fillId="0" borderId="6" xfId="0" applyNumberFormat="1" applyFont="1" applyBorder="1" applyAlignment="1">
      <alignment horizontal="center" vertical="center"/>
    </xf>
    <xf numFmtId="1" fontId="43" fillId="0" borderId="6" xfId="0" applyNumberFormat="1" applyFont="1" applyBorder="1" applyAlignment="1">
      <alignment horizontal="center" vertical="center"/>
    </xf>
    <xf numFmtId="1" fontId="43" fillId="0" borderId="6" xfId="0" applyNumberFormat="1" applyFont="1" applyBorder="1" applyAlignment="1">
      <alignment horizontal="center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top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0" fontId="36" fillId="0" borderId="9" xfId="12" applyFont="1" applyFill="1" applyBorder="1" applyAlignment="1">
      <alignment horizontal="center" vertical="center" wrapText="1"/>
    </xf>
    <xf numFmtId="0" fontId="36" fillId="0" borderId="10" xfId="12" applyFont="1" applyFill="1" applyBorder="1" applyAlignment="1">
      <alignment horizontal="center" vertical="center" wrapText="1"/>
    </xf>
    <xf numFmtId="0" fontId="36" fillId="0" borderId="11" xfId="12" applyFont="1" applyFill="1" applyBorder="1" applyAlignment="1">
      <alignment horizontal="center" vertical="center" wrapText="1"/>
    </xf>
    <xf numFmtId="0" fontId="36" fillId="0" borderId="13" xfId="12" applyFont="1" applyFill="1" applyBorder="1" applyAlignment="1">
      <alignment horizontal="center" vertical="center" wrapText="1"/>
    </xf>
    <xf numFmtId="0" fontId="36" fillId="0" borderId="0" xfId="12" applyFont="1" applyFill="1" applyBorder="1" applyAlignment="1">
      <alignment horizontal="center" vertical="center" wrapText="1"/>
    </xf>
    <xf numFmtId="0" fontId="36" fillId="0" borderId="14" xfId="12" applyFont="1" applyFill="1" applyBorder="1" applyAlignment="1">
      <alignment horizontal="center" vertical="center" wrapText="1"/>
    </xf>
    <xf numFmtId="0" fontId="36" fillId="0" borderId="8" xfId="12" applyFont="1" applyFill="1" applyBorder="1" applyAlignment="1">
      <alignment horizontal="center" vertical="center" wrapText="1"/>
    </xf>
    <xf numFmtId="0" fontId="36" fillId="0" borderId="1" xfId="12" applyFont="1" applyFill="1" applyBorder="1" applyAlignment="1">
      <alignment horizontal="center" vertical="center" wrapText="1"/>
    </xf>
    <xf numFmtId="0" fontId="36" fillId="0" borderId="12" xfId="12" applyFont="1" applyFill="1" applyBorder="1" applyAlignment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432935" y="4467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tabSelected="1" view="pageBreakPreview" zoomScale="80" zoomScaleNormal="70" zoomScaleSheetLayoutView="80" workbookViewId="0">
      <selection activeCell="C17" sqref="C17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179" t="s">
        <v>72</v>
      </c>
      <c r="B1" s="179"/>
      <c r="C1" s="179"/>
      <c r="D1" s="179"/>
      <c r="E1" s="179"/>
    </row>
    <row r="2" spans="1:11" ht="17.25" customHeight="1" x14ac:dyDescent="0.25">
      <c r="A2" s="179" t="s">
        <v>71</v>
      </c>
      <c r="B2" s="179"/>
      <c r="C2" s="179"/>
      <c r="D2" s="179"/>
      <c r="E2" s="179"/>
    </row>
    <row r="3" spans="1:11" s="4" customFormat="1" ht="23.25" customHeight="1" x14ac:dyDescent="0.3">
      <c r="A3" s="184" t="s">
        <v>0</v>
      </c>
      <c r="B3" s="180" t="s">
        <v>84</v>
      </c>
      <c r="C3" s="180" t="s">
        <v>80</v>
      </c>
      <c r="D3" s="182" t="s">
        <v>1</v>
      </c>
      <c r="E3" s="183"/>
    </row>
    <row r="4" spans="1:11" s="4" customFormat="1" ht="27.75" customHeight="1" x14ac:dyDescent="0.3">
      <c r="A4" s="185"/>
      <c r="B4" s="181"/>
      <c r="C4" s="181"/>
      <c r="D4" s="5" t="s">
        <v>2</v>
      </c>
      <c r="E4" s="6" t="s">
        <v>47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42</v>
      </c>
      <c r="B6" s="165">
        <f>'2'!B7</f>
        <v>12259</v>
      </c>
      <c r="C6" s="165">
        <f>'2'!C7</f>
        <v>10074</v>
      </c>
      <c r="D6" s="11">
        <f>C6/B6*100</f>
        <v>82.176360225140712</v>
      </c>
      <c r="E6" s="166">
        <f>C6-B6</f>
        <v>-2185</v>
      </c>
      <c r="K6" s="12"/>
    </row>
    <row r="7" spans="1:11" s="4" customFormat="1" ht="31.5" customHeight="1" x14ac:dyDescent="0.3">
      <c r="A7" s="10" t="s">
        <v>43</v>
      </c>
      <c r="B7" s="165">
        <f>'2'!E7</f>
        <v>8888</v>
      </c>
      <c r="C7" s="165">
        <f>'2'!F7</f>
        <v>7554</v>
      </c>
      <c r="D7" s="11">
        <f t="shared" ref="D7:D11" si="0">C7/B7*100</f>
        <v>84.990999099909999</v>
      </c>
      <c r="E7" s="166">
        <f t="shared" ref="E7:E11" si="1">C7-B7</f>
        <v>-1334</v>
      </c>
      <c r="K7" s="12"/>
    </row>
    <row r="8" spans="1:11" s="4" customFormat="1" ht="45" customHeight="1" x14ac:dyDescent="0.3">
      <c r="A8" s="13" t="s">
        <v>44</v>
      </c>
      <c r="B8" s="165">
        <f>'2'!H7</f>
        <v>1769</v>
      </c>
      <c r="C8" s="165">
        <f>'2'!I7</f>
        <v>1285</v>
      </c>
      <c r="D8" s="11">
        <f t="shared" si="0"/>
        <v>72.639909553420011</v>
      </c>
      <c r="E8" s="166">
        <f t="shared" si="1"/>
        <v>-484</v>
      </c>
      <c r="K8" s="12"/>
    </row>
    <row r="9" spans="1:11" s="4" customFormat="1" ht="35.25" customHeight="1" x14ac:dyDescent="0.3">
      <c r="A9" s="14" t="s">
        <v>45</v>
      </c>
      <c r="B9" s="165">
        <f>'2'!K7</f>
        <v>239</v>
      </c>
      <c r="C9" s="165">
        <f>'2'!L7</f>
        <v>105</v>
      </c>
      <c r="D9" s="11">
        <f t="shared" si="0"/>
        <v>43.93305439330544</v>
      </c>
      <c r="E9" s="166">
        <f t="shared" si="1"/>
        <v>-134</v>
      </c>
      <c r="K9" s="12"/>
    </row>
    <row r="10" spans="1:11" s="4" customFormat="1" ht="45.75" customHeight="1" x14ac:dyDescent="0.3">
      <c r="A10" s="14" t="s">
        <v>34</v>
      </c>
      <c r="B10" s="165">
        <f>'2'!N7</f>
        <v>705</v>
      </c>
      <c r="C10" s="165">
        <f>'2'!O7</f>
        <v>124</v>
      </c>
      <c r="D10" s="11">
        <f t="shared" si="0"/>
        <v>17.588652482269502</v>
      </c>
      <c r="E10" s="166">
        <f t="shared" si="1"/>
        <v>-581</v>
      </c>
      <c r="K10" s="12"/>
    </row>
    <row r="11" spans="1:11" s="4" customFormat="1" ht="55.5" customHeight="1" x14ac:dyDescent="0.3">
      <c r="A11" s="14" t="s">
        <v>46</v>
      </c>
      <c r="B11" s="165">
        <f>'2'!Q7</f>
        <v>8344</v>
      </c>
      <c r="C11" s="165">
        <f>'2'!R7</f>
        <v>7128</v>
      </c>
      <c r="D11" s="11">
        <f t="shared" si="0"/>
        <v>85.426653883029729</v>
      </c>
      <c r="E11" s="166">
        <f t="shared" si="1"/>
        <v>-1216</v>
      </c>
      <c r="K11" s="12"/>
    </row>
    <row r="12" spans="1:11" s="4" customFormat="1" ht="12.75" customHeight="1" x14ac:dyDescent="0.3">
      <c r="A12" s="186" t="s">
        <v>5</v>
      </c>
      <c r="B12" s="187"/>
      <c r="C12" s="187"/>
      <c r="D12" s="187"/>
      <c r="E12" s="187"/>
      <c r="K12" s="12"/>
    </row>
    <row r="13" spans="1:11" s="4" customFormat="1" ht="15" customHeight="1" x14ac:dyDescent="0.3">
      <c r="A13" s="188"/>
      <c r="B13" s="189"/>
      <c r="C13" s="189"/>
      <c r="D13" s="189"/>
      <c r="E13" s="189"/>
      <c r="K13" s="12"/>
    </row>
    <row r="14" spans="1:11" s="4" customFormat="1" ht="24" customHeight="1" x14ac:dyDescent="0.3">
      <c r="A14" s="184" t="s">
        <v>0</v>
      </c>
      <c r="B14" s="190" t="s">
        <v>81</v>
      </c>
      <c r="C14" s="190" t="s">
        <v>82</v>
      </c>
      <c r="D14" s="182" t="s">
        <v>1</v>
      </c>
      <c r="E14" s="183"/>
      <c r="K14" s="12"/>
    </row>
    <row r="15" spans="1:11" ht="35.25" customHeight="1" x14ac:dyDescent="0.25">
      <c r="A15" s="185"/>
      <c r="B15" s="190"/>
      <c r="C15" s="190"/>
      <c r="D15" s="5" t="s">
        <v>2</v>
      </c>
      <c r="E15" s="6" t="s">
        <v>3</v>
      </c>
      <c r="K15" s="12"/>
    </row>
    <row r="16" spans="1:11" ht="24" customHeight="1" x14ac:dyDescent="0.25">
      <c r="A16" s="10" t="s">
        <v>42</v>
      </c>
      <c r="B16" s="169">
        <f>'2'!T7</f>
        <v>7891</v>
      </c>
      <c r="C16" s="169">
        <f>'2'!U7</f>
        <v>5475</v>
      </c>
      <c r="D16" s="11">
        <f t="shared" ref="D16" si="2">C16/B16*100</f>
        <v>69.382841211506786</v>
      </c>
      <c r="E16" s="166">
        <f t="shared" ref="E16" si="3">C16-B16</f>
        <v>-2416</v>
      </c>
      <c r="K16" s="12"/>
    </row>
    <row r="17" spans="1:11" ht="25.5" customHeight="1" x14ac:dyDescent="0.25">
      <c r="A17" s="1" t="s">
        <v>43</v>
      </c>
      <c r="B17" s="169">
        <f>'2'!W7</f>
        <v>5288</v>
      </c>
      <c r="C17" s="169">
        <f>'2'!X7</f>
        <v>3404</v>
      </c>
      <c r="D17" s="11">
        <f t="shared" ref="D17:D18" si="4">C17/B17*100</f>
        <v>64.372163388804836</v>
      </c>
      <c r="E17" s="166">
        <f t="shared" ref="E17:E18" si="5">C17-B17</f>
        <v>-1884</v>
      </c>
      <c r="K17" s="12"/>
    </row>
    <row r="18" spans="1:11" ht="33.75" customHeight="1" x14ac:dyDescent="0.25">
      <c r="A18" s="1" t="s">
        <v>48</v>
      </c>
      <c r="B18" s="169">
        <f>'2'!Z7</f>
        <v>4350</v>
      </c>
      <c r="C18" s="169">
        <f>'2'!AA7</f>
        <v>2886</v>
      </c>
      <c r="D18" s="11">
        <f t="shared" si="4"/>
        <v>66.344827586206904</v>
      </c>
      <c r="E18" s="166">
        <f t="shared" si="5"/>
        <v>-1464</v>
      </c>
      <c r="K18" s="12"/>
    </row>
    <row r="19" spans="1:11" x14ac:dyDescent="0.25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8"/>
  <sheetViews>
    <sheetView view="pageBreakPreview" zoomScale="90" zoomScaleNormal="85" zoomScaleSheetLayoutView="90" workbookViewId="0">
      <selection activeCell="K12" sqref="K12"/>
    </sheetView>
  </sheetViews>
  <sheetFormatPr defaultRowHeight="15.6" x14ac:dyDescent="0.3"/>
  <cols>
    <col min="1" max="1" width="18.6640625" style="74" customWidth="1"/>
    <col min="2" max="3" width="10.6640625" style="74" customWidth="1"/>
    <col min="4" max="4" width="7.6640625" style="74" customWidth="1"/>
    <col min="5" max="6" width="10.109375" style="71" customWidth="1"/>
    <col min="7" max="7" width="7.109375" style="75" customWidth="1"/>
    <col min="8" max="9" width="10.6640625" style="71" customWidth="1"/>
    <col min="10" max="10" width="7.109375" style="75" customWidth="1"/>
    <col min="11" max="11" width="8.109375" style="71" customWidth="1"/>
    <col min="12" max="12" width="7.5546875" style="71" customWidth="1"/>
    <col min="13" max="13" width="7" style="75" customWidth="1"/>
    <col min="14" max="15" width="9.5546875" style="75" customWidth="1"/>
    <col min="16" max="16" width="6.33203125" style="75" customWidth="1"/>
    <col min="17" max="18" width="9.33203125" style="71" customWidth="1"/>
    <col min="19" max="19" width="6.44140625" style="75" customWidth="1"/>
    <col min="20" max="21" width="9.33203125" style="71" customWidth="1"/>
    <col min="22" max="22" width="6.44140625" style="75" customWidth="1"/>
    <col min="23" max="23" width="9.109375" style="71" customWidth="1"/>
    <col min="24" max="24" width="9.5546875" style="71" customWidth="1"/>
    <col min="25" max="25" width="6.44140625" style="75" customWidth="1"/>
    <col min="26" max="26" width="8.5546875" style="71" customWidth="1"/>
    <col min="27" max="27" width="9.5546875" style="73" customWidth="1"/>
    <col min="28" max="28" width="6.6640625" style="75" customWidth="1"/>
    <col min="29" max="31" width="9.109375" style="71"/>
    <col min="32" max="32" width="10.88671875" style="71" bestFit="1" customWidth="1"/>
    <col min="33" max="253" width="9.109375" style="71"/>
    <col min="254" max="254" width="18.6640625" style="71" customWidth="1"/>
    <col min="255" max="256" width="9.44140625" style="71" customWidth="1"/>
    <col min="257" max="257" width="7.6640625" style="71" customWidth="1"/>
    <col min="258" max="258" width="9.33203125" style="71" customWidth="1"/>
    <col min="259" max="259" width="9.88671875" style="71" customWidth="1"/>
    <col min="260" max="260" width="7.109375" style="71" customWidth="1"/>
    <col min="261" max="261" width="8.5546875" style="71" customWidth="1"/>
    <col min="262" max="262" width="8.88671875" style="71" customWidth="1"/>
    <col min="263" max="263" width="7.109375" style="71" customWidth="1"/>
    <col min="264" max="264" width="9" style="71" customWidth="1"/>
    <col min="265" max="265" width="8.6640625" style="71" customWidth="1"/>
    <col min="266" max="266" width="6.5546875" style="71" customWidth="1"/>
    <col min="267" max="267" width="8.109375" style="71" customWidth="1"/>
    <col min="268" max="268" width="7.5546875" style="71" customWidth="1"/>
    <col min="269" max="269" width="7" style="71" customWidth="1"/>
    <col min="270" max="271" width="8.6640625" style="71" customWidth="1"/>
    <col min="272" max="272" width="7.33203125" style="71" customWidth="1"/>
    <col min="273" max="273" width="8.109375" style="71" customWidth="1"/>
    <col min="274" max="274" width="8.6640625" style="71" customWidth="1"/>
    <col min="275" max="275" width="6.44140625" style="71" customWidth="1"/>
    <col min="276" max="277" width="9.33203125" style="71" customWidth="1"/>
    <col min="278" max="278" width="6.44140625" style="71" customWidth="1"/>
    <col min="279" max="280" width="9.5546875" style="71" customWidth="1"/>
    <col min="281" max="281" width="6.44140625" style="71" customWidth="1"/>
    <col min="282" max="283" width="9.5546875" style="71" customWidth="1"/>
    <col min="284" max="284" width="6.6640625" style="71" customWidth="1"/>
    <col min="285" max="287" width="9.109375" style="71"/>
    <col min="288" max="288" width="10.88671875" style="71" bestFit="1" customWidth="1"/>
    <col min="289" max="509" width="9.109375" style="71"/>
    <col min="510" max="510" width="18.6640625" style="71" customWidth="1"/>
    <col min="511" max="512" width="9.44140625" style="71" customWidth="1"/>
    <col min="513" max="513" width="7.6640625" style="71" customWidth="1"/>
    <col min="514" max="514" width="9.33203125" style="71" customWidth="1"/>
    <col min="515" max="515" width="9.88671875" style="71" customWidth="1"/>
    <col min="516" max="516" width="7.109375" style="71" customWidth="1"/>
    <col min="517" max="517" width="8.5546875" style="71" customWidth="1"/>
    <col min="518" max="518" width="8.88671875" style="71" customWidth="1"/>
    <col min="519" max="519" width="7.109375" style="71" customWidth="1"/>
    <col min="520" max="520" width="9" style="71" customWidth="1"/>
    <col min="521" max="521" width="8.6640625" style="71" customWidth="1"/>
    <col min="522" max="522" width="6.5546875" style="71" customWidth="1"/>
    <col min="523" max="523" width="8.109375" style="71" customWidth="1"/>
    <col min="524" max="524" width="7.5546875" style="71" customWidth="1"/>
    <col min="525" max="525" width="7" style="71" customWidth="1"/>
    <col min="526" max="527" width="8.6640625" style="71" customWidth="1"/>
    <col min="528" max="528" width="7.33203125" style="71" customWidth="1"/>
    <col min="529" max="529" width="8.109375" style="71" customWidth="1"/>
    <col min="530" max="530" width="8.6640625" style="71" customWidth="1"/>
    <col min="531" max="531" width="6.44140625" style="71" customWidth="1"/>
    <col min="532" max="533" width="9.33203125" style="71" customWidth="1"/>
    <col min="534" max="534" width="6.44140625" style="71" customWidth="1"/>
    <col min="535" max="536" width="9.5546875" style="71" customWidth="1"/>
    <col min="537" max="537" width="6.44140625" style="71" customWidth="1"/>
    <col min="538" max="539" width="9.5546875" style="71" customWidth="1"/>
    <col min="540" max="540" width="6.6640625" style="71" customWidth="1"/>
    <col min="541" max="543" width="9.109375" style="71"/>
    <col min="544" max="544" width="10.88671875" style="71" bestFit="1" customWidth="1"/>
    <col min="545" max="765" width="9.109375" style="71"/>
    <col min="766" max="766" width="18.6640625" style="71" customWidth="1"/>
    <col min="767" max="768" width="9.44140625" style="71" customWidth="1"/>
    <col min="769" max="769" width="7.6640625" style="71" customWidth="1"/>
    <col min="770" max="770" width="9.33203125" style="71" customWidth="1"/>
    <col min="771" max="771" width="9.88671875" style="71" customWidth="1"/>
    <col min="772" max="772" width="7.109375" style="71" customWidth="1"/>
    <col min="773" max="773" width="8.5546875" style="71" customWidth="1"/>
    <col min="774" max="774" width="8.88671875" style="71" customWidth="1"/>
    <col min="775" max="775" width="7.109375" style="71" customWidth="1"/>
    <col min="776" max="776" width="9" style="71" customWidth="1"/>
    <col min="777" max="777" width="8.6640625" style="71" customWidth="1"/>
    <col min="778" max="778" width="6.5546875" style="71" customWidth="1"/>
    <col min="779" max="779" width="8.109375" style="71" customWidth="1"/>
    <col min="780" max="780" width="7.5546875" style="71" customWidth="1"/>
    <col min="781" max="781" width="7" style="71" customWidth="1"/>
    <col min="782" max="783" width="8.6640625" style="71" customWidth="1"/>
    <col min="784" max="784" width="7.33203125" style="71" customWidth="1"/>
    <col min="785" max="785" width="8.109375" style="71" customWidth="1"/>
    <col min="786" max="786" width="8.6640625" style="71" customWidth="1"/>
    <col min="787" max="787" width="6.44140625" style="71" customWidth="1"/>
    <col min="788" max="789" width="9.33203125" style="71" customWidth="1"/>
    <col min="790" max="790" width="6.44140625" style="71" customWidth="1"/>
    <col min="791" max="792" width="9.5546875" style="71" customWidth="1"/>
    <col min="793" max="793" width="6.44140625" style="71" customWidth="1"/>
    <col min="794" max="795" width="9.5546875" style="71" customWidth="1"/>
    <col min="796" max="796" width="6.6640625" style="71" customWidth="1"/>
    <col min="797" max="799" width="9.109375" style="71"/>
    <col min="800" max="800" width="10.88671875" style="71" bestFit="1" customWidth="1"/>
    <col min="801" max="1021" width="9.109375" style="71"/>
    <col min="1022" max="1022" width="18.6640625" style="71" customWidth="1"/>
    <col min="1023" max="1024" width="9.44140625" style="71" customWidth="1"/>
    <col min="1025" max="1025" width="7.6640625" style="71" customWidth="1"/>
    <col min="1026" max="1026" width="9.33203125" style="71" customWidth="1"/>
    <col min="1027" max="1027" width="9.88671875" style="71" customWidth="1"/>
    <col min="1028" max="1028" width="7.109375" style="71" customWidth="1"/>
    <col min="1029" max="1029" width="8.5546875" style="71" customWidth="1"/>
    <col min="1030" max="1030" width="8.88671875" style="71" customWidth="1"/>
    <col min="1031" max="1031" width="7.109375" style="71" customWidth="1"/>
    <col min="1032" max="1032" width="9" style="71" customWidth="1"/>
    <col min="1033" max="1033" width="8.6640625" style="71" customWidth="1"/>
    <col min="1034" max="1034" width="6.5546875" style="71" customWidth="1"/>
    <col min="1035" max="1035" width="8.109375" style="71" customWidth="1"/>
    <col min="1036" max="1036" width="7.5546875" style="71" customWidth="1"/>
    <col min="1037" max="1037" width="7" style="71" customWidth="1"/>
    <col min="1038" max="1039" width="8.6640625" style="71" customWidth="1"/>
    <col min="1040" max="1040" width="7.33203125" style="71" customWidth="1"/>
    <col min="1041" max="1041" width="8.109375" style="71" customWidth="1"/>
    <col min="1042" max="1042" width="8.6640625" style="71" customWidth="1"/>
    <col min="1043" max="1043" width="6.44140625" style="71" customWidth="1"/>
    <col min="1044" max="1045" width="9.33203125" style="71" customWidth="1"/>
    <col min="1046" max="1046" width="6.44140625" style="71" customWidth="1"/>
    <col min="1047" max="1048" width="9.5546875" style="71" customWidth="1"/>
    <col min="1049" max="1049" width="6.44140625" style="71" customWidth="1"/>
    <col min="1050" max="1051" width="9.5546875" style="71" customWidth="1"/>
    <col min="1052" max="1052" width="6.6640625" style="71" customWidth="1"/>
    <col min="1053" max="1055" width="9.109375" style="71"/>
    <col min="1056" max="1056" width="10.88671875" style="71" bestFit="1" customWidth="1"/>
    <col min="1057" max="1277" width="9.109375" style="71"/>
    <col min="1278" max="1278" width="18.6640625" style="71" customWidth="1"/>
    <col min="1279" max="1280" width="9.44140625" style="71" customWidth="1"/>
    <col min="1281" max="1281" width="7.6640625" style="71" customWidth="1"/>
    <col min="1282" max="1282" width="9.33203125" style="71" customWidth="1"/>
    <col min="1283" max="1283" width="9.88671875" style="71" customWidth="1"/>
    <col min="1284" max="1284" width="7.109375" style="71" customWidth="1"/>
    <col min="1285" max="1285" width="8.5546875" style="71" customWidth="1"/>
    <col min="1286" max="1286" width="8.88671875" style="71" customWidth="1"/>
    <col min="1287" max="1287" width="7.109375" style="71" customWidth="1"/>
    <col min="1288" max="1288" width="9" style="71" customWidth="1"/>
    <col min="1289" max="1289" width="8.6640625" style="71" customWidth="1"/>
    <col min="1290" max="1290" width="6.5546875" style="71" customWidth="1"/>
    <col min="1291" max="1291" width="8.109375" style="71" customWidth="1"/>
    <col min="1292" max="1292" width="7.5546875" style="71" customWidth="1"/>
    <col min="1293" max="1293" width="7" style="71" customWidth="1"/>
    <col min="1294" max="1295" width="8.6640625" style="71" customWidth="1"/>
    <col min="1296" max="1296" width="7.33203125" style="71" customWidth="1"/>
    <col min="1297" max="1297" width="8.109375" style="71" customWidth="1"/>
    <col min="1298" max="1298" width="8.6640625" style="71" customWidth="1"/>
    <col min="1299" max="1299" width="6.44140625" style="71" customWidth="1"/>
    <col min="1300" max="1301" width="9.33203125" style="71" customWidth="1"/>
    <col min="1302" max="1302" width="6.44140625" style="71" customWidth="1"/>
    <col min="1303" max="1304" width="9.5546875" style="71" customWidth="1"/>
    <col min="1305" max="1305" width="6.44140625" style="71" customWidth="1"/>
    <col min="1306" max="1307" width="9.5546875" style="71" customWidth="1"/>
    <col min="1308" max="1308" width="6.6640625" style="71" customWidth="1"/>
    <col min="1309" max="1311" width="9.109375" style="71"/>
    <col min="1312" max="1312" width="10.88671875" style="71" bestFit="1" customWidth="1"/>
    <col min="1313" max="1533" width="9.109375" style="71"/>
    <col min="1534" max="1534" width="18.6640625" style="71" customWidth="1"/>
    <col min="1535" max="1536" width="9.44140625" style="71" customWidth="1"/>
    <col min="1537" max="1537" width="7.6640625" style="71" customWidth="1"/>
    <col min="1538" max="1538" width="9.33203125" style="71" customWidth="1"/>
    <col min="1539" max="1539" width="9.88671875" style="71" customWidth="1"/>
    <col min="1540" max="1540" width="7.109375" style="71" customWidth="1"/>
    <col min="1541" max="1541" width="8.5546875" style="71" customWidth="1"/>
    <col min="1542" max="1542" width="8.88671875" style="71" customWidth="1"/>
    <col min="1543" max="1543" width="7.109375" style="71" customWidth="1"/>
    <col min="1544" max="1544" width="9" style="71" customWidth="1"/>
    <col min="1545" max="1545" width="8.6640625" style="71" customWidth="1"/>
    <col min="1546" max="1546" width="6.5546875" style="71" customWidth="1"/>
    <col min="1547" max="1547" width="8.109375" style="71" customWidth="1"/>
    <col min="1548" max="1548" width="7.5546875" style="71" customWidth="1"/>
    <col min="1549" max="1549" width="7" style="71" customWidth="1"/>
    <col min="1550" max="1551" width="8.6640625" style="71" customWidth="1"/>
    <col min="1552" max="1552" width="7.33203125" style="71" customWidth="1"/>
    <col min="1553" max="1553" width="8.109375" style="71" customWidth="1"/>
    <col min="1554" max="1554" width="8.6640625" style="71" customWidth="1"/>
    <col min="1555" max="1555" width="6.44140625" style="71" customWidth="1"/>
    <col min="1556" max="1557" width="9.33203125" style="71" customWidth="1"/>
    <col min="1558" max="1558" width="6.44140625" style="71" customWidth="1"/>
    <col min="1559" max="1560" width="9.5546875" style="71" customWidth="1"/>
    <col min="1561" max="1561" width="6.44140625" style="71" customWidth="1"/>
    <col min="1562" max="1563" width="9.5546875" style="71" customWidth="1"/>
    <col min="1564" max="1564" width="6.6640625" style="71" customWidth="1"/>
    <col min="1565" max="1567" width="9.109375" style="71"/>
    <col min="1568" max="1568" width="10.88671875" style="71" bestFit="1" customWidth="1"/>
    <col min="1569" max="1789" width="9.109375" style="71"/>
    <col min="1790" max="1790" width="18.6640625" style="71" customWidth="1"/>
    <col min="1791" max="1792" width="9.44140625" style="71" customWidth="1"/>
    <col min="1793" max="1793" width="7.6640625" style="71" customWidth="1"/>
    <col min="1794" max="1794" width="9.33203125" style="71" customWidth="1"/>
    <col min="1795" max="1795" width="9.88671875" style="71" customWidth="1"/>
    <col min="1796" max="1796" width="7.109375" style="71" customWidth="1"/>
    <col min="1797" max="1797" width="8.5546875" style="71" customWidth="1"/>
    <col min="1798" max="1798" width="8.88671875" style="71" customWidth="1"/>
    <col min="1799" max="1799" width="7.109375" style="71" customWidth="1"/>
    <col min="1800" max="1800" width="9" style="71" customWidth="1"/>
    <col min="1801" max="1801" width="8.6640625" style="71" customWidth="1"/>
    <col min="1802" max="1802" width="6.5546875" style="71" customWidth="1"/>
    <col min="1803" max="1803" width="8.109375" style="71" customWidth="1"/>
    <col min="1804" max="1804" width="7.5546875" style="71" customWidth="1"/>
    <col min="1805" max="1805" width="7" style="71" customWidth="1"/>
    <col min="1806" max="1807" width="8.6640625" style="71" customWidth="1"/>
    <col min="1808" max="1808" width="7.33203125" style="71" customWidth="1"/>
    <col min="1809" max="1809" width="8.109375" style="71" customWidth="1"/>
    <col min="1810" max="1810" width="8.6640625" style="71" customWidth="1"/>
    <col min="1811" max="1811" width="6.44140625" style="71" customWidth="1"/>
    <col min="1812" max="1813" width="9.33203125" style="71" customWidth="1"/>
    <col min="1814" max="1814" width="6.44140625" style="71" customWidth="1"/>
    <col min="1815" max="1816" width="9.5546875" style="71" customWidth="1"/>
    <col min="1817" max="1817" width="6.44140625" style="71" customWidth="1"/>
    <col min="1818" max="1819" width="9.5546875" style="71" customWidth="1"/>
    <col min="1820" max="1820" width="6.6640625" style="71" customWidth="1"/>
    <col min="1821" max="1823" width="9.109375" style="71"/>
    <col min="1824" max="1824" width="10.88671875" style="71" bestFit="1" customWidth="1"/>
    <col min="1825" max="2045" width="9.109375" style="71"/>
    <col min="2046" max="2046" width="18.6640625" style="71" customWidth="1"/>
    <col min="2047" max="2048" width="9.44140625" style="71" customWidth="1"/>
    <col min="2049" max="2049" width="7.6640625" style="71" customWidth="1"/>
    <col min="2050" max="2050" width="9.33203125" style="71" customWidth="1"/>
    <col min="2051" max="2051" width="9.88671875" style="71" customWidth="1"/>
    <col min="2052" max="2052" width="7.109375" style="71" customWidth="1"/>
    <col min="2053" max="2053" width="8.5546875" style="71" customWidth="1"/>
    <col min="2054" max="2054" width="8.88671875" style="71" customWidth="1"/>
    <col min="2055" max="2055" width="7.109375" style="71" customWidth="1"/>
    <col min="2056" max="2056" width="9" style="71" customWidth="1"/>
    <col min="2057" max="2057" width="8.6640625" style="71" customWidth="1"/>
    <col min="2058" max="2058" width="6.5546875" style="71" customWidth="1"/>
    <col min="2059" max="2059" width="8.109375" style="71" customWidth="1"/>
    <col min="2060" max="2060" width="7.5546875" style="71" customWidth="1"/>
    <col min="2061" max="2061" width="7" style="71" customWidth="1"/>
    <col min="2062" max="2063" width="8.6640625" style="71" customWidth="1"/>
    <col min="2064" max="2064" width="7.33203125" style="71" customWidth="1"/>
    <col min="2065" max="2065" width="8.109375" style="71" customWidth="1"/>
    <col min="2066" max="2066" width="8.6640625" style="71" customWidth="1"/>
    <col min="2067" max="2067" width="6.44140625" style="71" customWidth="1"/>
    <col min="2068" max="2069" width="9.33203125" style="71" customWidth="1"/>
    <col min="2070" max="2070" width="6.44140625" style="71" customWidth="1"/>
    <col min="2071" max="2072" width="9.5546875" style="71" customWidth="1"/>
    <col min="2073" max="2073" width="6.44140625" style="71" customWidth="1"/>
    <col min="2074" max="2075" width="9.5546875" style="71" customWidth="1"/>
    <col min="2076" max="2076" width="6.6640625" style="71" customWidth="1"/>
    <col min="2077" max="2079" width="9.109375" style="71"/>
    <col min="2080" max="2080" width="10.88671875" style="71" bestFit="1" customWidth="1"/>
    <col min="2081" max="2301" width="9.109375" style="71"/>
    <col min="2302" max="2302" width="18.6640625" style="71" customWidth="1"/>
    <col min="2303" max="2304" width="9.44140625" style="71" customWidth="1"/>
    <col min="2305" max="2305" width="7.6640625" style="71" customWidth="1"/>
    <col min="2306" max="2306" width="9.33203125" style="71" customWidth="1"/>
    <col min="2307" max="2307" width="9.88671875" style="71" customWidth="1"/>
    <col min="2308" max="2308" width="7.109375" style="71" customWidth="1"/>
    <col min="2309" max="2309" width="8.5546875" style="71" customWidth="1"/>
    <col min="2310" max="2310" width="8.88671875" style="71" customWidth="1"/>
    <col min="2311" max="2311" width="7.109375" style="71" customWidth="1"/>
    <col min="2312" max="2312" width="9" style="71" customWidth="1"/>
    <col min="2313" max="2313" width="8.6640625" style="71" customWidth="1"/>
    <col min="2314" max="2314" width="6.5546875" style="71" customWidth="1"/>
    <col min="2315" max="2315" width="8.109375" style="71" customWidth="1"/>
    <col min="2316" max="2316" width="7.5546875" style="71" customWidth="1"/>
    <col min="2317" max="2317" width="7" style="71" customWidth="1"/>
    <col min="2318" max="2319" width="8.6640625" style="71" customWidth="1"/>
    <col min="2320" max="2320" width="7.33203125" style="71" customWidth="1"/>
    <col min="2321" max="2321" width="8.109375" style="71" customWidth="1"/>
    <col min="2322" max="2322" width="8.6640625" style="71" customWidth="1"/>
    <col min="2323" max="2323" width="6.44140625" style="71" customWidth="1"/>
    <col min="2324" max="2325" width="9.33203125" style="71" customWidth="1"/>
    <col min="2326" max="2326" width="6.44140625" style="71" customWidth="1"/>
    <col min="2327" max="2328" width="9.5546875" style="71" customWidth="1"/>
    <col min="2329" max="2329" width="6.44140625" style="71" customWidth="1"/>
    <col min="2330" max="2331" width="9.5546875" style="71" customWidth="1"/>
    <col min="2332" max="2332" width="6.6640625" style="71" customWidth="1"/>
    <col min="2333" max="2335" width="9.109375" style="71"/>
    <col min="2336" max="2336" width="10.88671875" style="71" bestFit="1" customWidth="1"/>
    <col min="2337" max="2557" width="9.109375" style="71"/>
    <col min="2558" max="2558" width="18.6640625" style="71" customWidth="1"/>
    <col min="2559" max="2560" width="9.44140625" style="71" customWidth="1"/>
    <col min="2561" max="2561" width="7.6640625" style="71" customWidth="1"/>
    <col min="2562" max="2562" width="9.33203125" style="71" customWidth="1"/>
    <col min="2563" max="2563" width="9.88671875" style="71" customWidth="1"/>
    <col min="2564" max="2564" width="7.109375" style="71" customWidth="1"/>
    <col min="2565" max="2565" width="8.5546875" style="71" customWidth="1"/>
    <col min="2566" max="2566" width="8.88671875" style="71" customWidth="1"/>
    <col min="2567" max="2567" width="7.109375" style="71" customWidth="1"/>
    <col min="2568" max="2568" width="9" style="71" customWidth="1"/>
    <col min="2569" max="2569" width="8.6640625" style="71" customWidth="1"/>
    <col min="2570" max="2570" width="6.5546875" style="71" customWidth="1"/>
    <col min="2571" max="2571" width="8.109375" style="71" customWidth="1"/>
    <col min="2572" max="2572" width="7.5546875" style="71" customWidth="1"/>
    <col min="2573" max="2573" width="7" style="71" customWidth="1"/>
    <col min="2574" max="2575" width="8.6640625" style="71" customWidth="1"/>
    <col min="2576" max="2576" width="7.33203125" style="71" customWidth="1"/>
    <col min="2577" max="2577" width="8.109375" style="71" customWidth="1"/>
    <col min="2578" max="2578" width="8.6640625" style="71" customWidth="1"/>
    <col min="2579" max="2579" width="6.44140625" style="71" customWidth="1"/>
    <col min="2580" max="2581" width="9.33203125" style="71" customWidth="1"/>
    <col min="2582" max="2582" width="6.44140625" style="71" customWidth="1"/>
    <col min="2583" max="2584" width="9.5546875" style="71" customWidth="1"/>
    <col min="2585" max="2585" width="6.44140625" style="71" customWidth="1"/>
    <col min="2586" max="2587" width="9.5546875" style="71" customWidth="1"/>
    <col min="2588" max="2588" width="6.6640625" style="71" customWidth="1"/>
    <col min="2589" max="2591" width="9.109375" style="71"/>
    <col min="2592" max="2592" width="10.88671875" style="71" bestFit="1" customWidth="1"/>
    <col min="2593" max="2813" width="9.109375" style="71"/>
    <col min="2814" max="2814" width="18.6640625" style="71" customWidth="1"/>
    <col min="2815" max="2816" width="9.44140625" style="71" customWidth="1"/>
    <col min="2817" max="2817" width="7.6640625" style="71" customWidth="1"/>
    <col min="2818" max="2818" width="9.33203125" style="71" customWidth="1"/>
    <col min="2819" max="2819" width="9.88671875" style="71" customWidth="1"/>
    <col min="2820" max="2820" width="7.109375" style="71" customWidth="1"/>
    <col min="2821" max="2821" width="8.5546875" style="71" customWidth="1"/>
    <col min="2822" max="2822" width="8.88671875" style="71" customWidth="1"/>
    <col min="2823" max="2823" width="7.109375" style="71" customWidth="1"/>
    <col min="2824" max="2824" width="9" style="71" customWidth="1"/>
    <col min="2825" max="2825" width="8.6640625" style="71" customWidth="1"/>
    <col min="2826" max="2826" width="6.5546875" style="71" customWidth="1"/>
    <col min="2827" max="2827" width="8.109375" style="71" customWidth="1"/>
    <col min="2828" max="2828" width="7.5546875" style="71" customWidth="1"/>
    <col min="2829" max="2829" width="7" style="71" customWidth="1"/>
    <col min="2830" max="2831" width="8.6640625" style="71" customWidth="1"/>
    <col min="2832" max="2832" width="7.33203125" style="71" customWidth="1"/>
    <col min="2833" max="2833" width="8.109375" style="71" customWidth="1"/>
    <col min="2834" max="2834" width="8.6640625" style="71" customWidth="1"/>
    <col min="2835" max="2835" width="6.44140625" style="71" customWidth="1"/>
    <col min="2836" max="2837" width="9.33203125" style="71" customWidth="1"/>
    <col min="2838" max="2838" width="6.44140625" style="71" customWidth="1"/>
    <col min="2839" max="2840" width="9.5546875" style="71" customWidth="1"/>
    <col min="2841" max="2841" width="6.44140625" style="71" customWidth="1"/>
    <col min="2842" max="2843" width="9.5546875" style="71" customWidth="1"/>
    <col min="2844" max="2844" width="6.6640625" style="71" customWidth="1"/>
    <col min="2845" max="2847" width="9.109375" style="71"/>
    <col min="2848" max="2848" width="10.88671875" style="71" bestFit="1" customWidth="1"/>
    <col min="2849" max="3069" width="9.109375" style="71"/>
    <col min="3070" max="3070" width="18.6640625" style="71" customWidth="1"/>
    <col min="3071" max="3072" width="9.44140625" style="71" customWidth="1"/>
    <col min="3073" max="3073" width="7.6640625" style="71" customWidth="1"/>
    <col min="3074" max="3074" width="9.33203125" style="71" customWidth="1"/>
    <col min="3075" max="3075" width="9.88671875" style="71" customWidth="1"/>
    <col min="3076" max="3076" width="7.109375" style="71" customWidth="1"/>
    <col min="3077" max="3077" width="8.5546875" style="71" customWidth="1"/>
    <col min="3078" max="3078" width="8.88671875" style="71" customWidth="1"/>
    <col min="3079" max="3079" width="7.109375" style="71" customWidth="1"/>
    <col min="3080" max="3080" width="9" style="71" customWidth="1"/>
    <col min="3081" max="3081" width="8.6640625" style="71" customWidth="1"/>
    <col min="3082" max="3082" width="6.5546875" style="71" customWidth="1"/>
    <col min="3083" max="3083" width="8.109375" style="71" customWidth="1"/>
    <col min="3084" max="3084" width="7.5546875" style="71" customWidth="1"/>
    <col min="3085" max="3085" width="7" style="71" customWidth="1"/>
    <col min="3086" max="3087" width="8.6640625" style="71" customWidth="1"/>
    <col min="3088" max="3088" width="7.33203125" style="71" customWidth="1"/>
    <col min="3089" max="3089" width="8.109375" style="71" customWidth="1"/>
    <col min="3090" max="3090" width="8.6640625" style="71" customWidth="1"/>
    <col min="3091" max="3091" width="6.44140625" style="71" customWidth="1"/>
    <col min="3092" max="3093" width="9.33203125" style="71" customWidth="1"/>
    <col min="3094" max="3094" width="6.44140625" style="71" customWidth="1"/>
    <col min="3095" max="3096" width="9.5546875" style="71" customWidth="1"/>
    <col min="3097" max="3097" width="6.44140625" style="71" customWidth="1"/>
    <col min="3098" max="3099" width="9.5546875" style="71" customWidth="1"/>
    <col min="3100" max="3100" width="6.6640625" style="71" customWidth="1"/>
    <col min="3101" max="3103" width="9.109375" style="71"/>
    <col min="3104" max="3104" width="10.88671875" style="71" bestFit="1" customWidth="1"/>
    <col min="3105" max="3325" width="9.109375" style="71"/>
    <col min="3326" max="3326" width="18.6640625" style="71" customWidth="1"/>
    <col min="3327" max="3328" width="9.44140625" style="71" customWidth="1"/>
    <col min="3329" max="3329" width="7.6640625" style="71" customWidth="1"/>
    <col min="3330" max="3330" width="9.33203125" style="71" customWidth="1"/>
    <col min="3331" max="3331" width="9.88671875" style="71" customWidth="1"/>
    <col min="3332" max="3332" width="7.109375" style="71" customWidth="1"/>
    <col min="3333" max="3333" width="8.5546875" style="71" customWidth="1"/>
    <col min="3334" max="3334" width="8.88671875" style="71" customWidth="1"/>
    <col min="3335" max="3335" width="7.109375" style="71" customWidth="1"/>
    <col min="3336" max="3336" width="9" style="71" customWidth="1"/>
    <col min="3337" max="3337" width="8.6640625" style="71" customWidth="1"/>
    <col min="3338" max="3338" width="6.5546875" style="71" customWidth="1"/>
    <col min="3339" max="3339" width="8.109375" style="71" customWidth="1"/>
    <col min="3340" max="3340" width="7.5546875" style="71" customWidth="1"/>
    <col min="3341" max="3341" width="7" style="71" customWidth="1"/>
    <col min="3342" max="3343" width="8.6640625" style="71" customWidth="1"/>
    <col min="3344" max="3344" width="7.33203125" style="71" customWidth="1"/>
    <col min="3345" max="3345" width="8.109375" style="71" customWidth="1"/>
    <col min="3346" max="3346" width="8.6640625" style="71" customWidth="1"/>
    <col min="3347" max="3347" width="6.44140625" style="71" customWidth="1"/>
    <col min="3348" max="3349" width="9.33203125" style="71" customWidth="1"/>
    <col min="3350" max="3350" width="6.44140625" style="71" customWidth="1"/>
    <col min="3351" max="3352" width="9.5546875" style="71" customWidth="1"/>
    <col min="3353" max="3353" width="6.44140625" style="71" customWidth="1"/>
    <col min="3354" max="3355" width="9.5546875" style="71" customWidth="1"/>
    <col min="3356" max="3356" width="6.6640625" style="71" customWidth="1"/>
    <col min="3357" max="3359" width="9.109375" style="71"/>
    <col min="3360" max="3360" width="10.88671875" style="71" bestFit="1" customWidth="1"/>
    <col min="3361" max="3581" width="9.109375" style="71"/>
    <col min="3582" max="3582" width="18.6640625" style="71" customWidth="1"/>
    <col min="3583" max="3584" width="9.44140625" style="71" customWidth="1"/>
    <col min="3585" max="3585" width="7.6640625" style="71" customWidth="1"/>
    <col min="3586" max="3586" width="9.33203125" style="71" customWidth="1"/>
    <col min="3587" max="3587" width="9.88671875" style="71" customWidth="1"/>
    <col min="3588" max="3588" width="7.109375" style="71" customWidth="1"/>
    <col min="3589" max="3589" width="8.5546875" style="71" customWidth="1"/>
    <col min="3590" max="3590" width="8.88671875" style="71" customWidth="1"/>
    <col min="3591" max="3591" width="7.109375" style="71" customWidth="1"/>
    <col min="3592" max="3592" width="9" style="71" customWidth="1"/>
    <col min="3593" max="3593" width="8.6640625" style="71" customWidth="1"/>
    <col min="3594" max="3594" width="6.5546875" style="71" customWidth="1"/>
    <col min="3595" max="3595" width="8.109375" style="71" customWidth="1"/>
    <col min="3596" max="3596" width="7.5546875" style="71" customWidth="1"/>
    <col min="3597" max="3597" width="7" style="71" customWidth="1"/>
    <col min="3598" max="3599" width="8.6640625" style="71" customWidth="1"/>
    <col min="3600" max="3600" width="7.33203125" style="71" customWidth="1"/>
    <col min="3601" max="3601" width="8.109375" style="71" customWidth="1"/>
    <col min="3602" max="3602" width="8.6640625" style="71" customWidth="1"/>
    <col min="3603" max="3603" width="6.44140625" style="71" customWidth="1"/>
    <col min="3604" max="3605" width="9.33203125" style="71" customWidth="1"/>
    <col min="3606" max="3606" width="6.44140625" style="71" customWidth="1"/>
    <col min="3607" max="3608" width="9.5546875" style="71" customWidth="1"/>
    <col min="3609" max="3609" width="6.44140625" style="71" customWidth="1"/>
    <col min="3610" max="3611" width="9.5546875" style="71" customWidth="1"/>
    <col min="3612" max="3612" width="6.6640625" style="71" customWidth="1"/>
    <col min="3613" max="3615" width="9.109375" style="71"/>
    <col min="3616" max="3616" width="10.88671875" style="71" bestFit="1" customWidth="1"/>
    <col min="3617" max="3837" width="9.109375" style="71"/>
    <col min="3838" max="3838" width="18.6640625" style="71" customWidth="1"/>
    <col min="3839" max="3840" width="9.44140625" style="71" customWidth="1"/>
    <col min="3841" max="3841" width="7.6640625" style="71" customWidth="1"/>
    <col min="3842" max="3842" width="9.33203125" style="71" customWidth="1"/>
    <col min="3843" max="3843" width="9.88671875" style="71" customWidth="1"/>
    <col min="3844" max="3844" width="7.109375" style="71" customWidth="1"/>
    <col min="3845" max="3845" width="8.5546875" style="71" customWidth="1"/>
    <col min="3846" max="3846" width="8.88671875" style="71" customWidth="1"/>
    <col min="3847" max="3847" width="7.109375" style="71" customWidth="1"/>
    <col min="3848" max="3848" width="9" style="71" customWidth="1"/>
    <col min="3849" max="3849" width="8.6640625" style="71" customWidth="1"/>
    <col min="3850" max="3850" width="6.5546875" style="71" customWidth="1"/>
    <col min="3851" max="3851" width="8.109375" style="71" customWidth="1"/>
    <col min="3852" max="3852" width="7.5546875" style="71" customWidth="1"/>
    <col min="3853" max="3853" width="7" style="71" customWidth="1"/>
    <col min="3854" max="3855" width="8.6640625" style="71" customWidth="1"/>
    <col min="3856" max="3856" width="7.33203125" style="71" customWidth="1"/>
    <col min="3857" max="3857" width="8.109375" style="71" customWidth="1"/>
    <col min="3858" max="3858" width="8.6640625" style="71" customWidth="1"/>
    <col min="3859" max="3859" width="6.44140625" style="71" customWidth="1"/>
    <col min="3860" max="3861" width="9.33203125" style="71" customWidth="1"/>
    <col min="3862" max="3862" width="6.44140625" style="71" customWidth="1"/>
    <col min="3863" max="3864" width="9.5546875" style="71" customWidth="1"/>
    <col min="3865" max="3865" width="6.44140625" style="71" customWidth="1"/>
    <col min="3866" max="3867" width="9.5546875" style="71" customWidth="1"/>
    <col min="3868" max="3868" width="6.6640625" style="71" customWidth="1"/>
    <col min="3869" max="3871" width="9.109375" style="71"/>
    <col min="3872" max="3872" width="10.88671875" style="71" bestFit="1" customWidth="1"/>
    <col min="3873" max="4093" width="9.109375" style="71"/>
    <col min="4094" max="4094" width="18.6640625" style="71" customWidth="1"/>
    <col min="4095" max="4096" width="9.44140625" style="71" customWidth="1"/>
    <col min="4097" max="4097" width="7.6640625" style="71" customWidth="1"/>
    <col min="4098" max="4098" width="9.33203125" style="71" customWidth="1"/>
    <col min="4099" max="4099" width="9.88671875" style="71" customWidth="1"/>
    <col min="4100" max="4100" width="7.109375" style="71" customWidth="1"/>
    <col min="4101" max="4101" width="8.5546875" style="71" customWidth="1"/>
    <col min="4102" max="4102" width="8.88671875" style="71" customWidth="1"/>
    <col min="4103" max="4103" width="7.109375" style="71" customWidth="1"/>
    <col min="4104" max="4104" width="9" style="71" customWidth="1"/>
    <col min="4105" max="4105" width="8.6640625" style="71" customWidth="1"/>
    <col min="4106" max="4106" width="6.5546875" style="71" customWidth="1"/>
    <col min="4107" max="4107" width="8.109375" style="71" customWidth="1"/>
    <col min="4108" max="4108" width="7.5546875" style="71" customWidth="1"/>
    <col min="4109" max="4109" width="7" style="71" customWidth="1"/>
    <col min="4110" max="4111" width="8.6640625" style="71" customWidth="1"/>
    <col min="4112" max="4112" width="7.33203125" style="71" customWidth="1"/>
    <col min="4113" max="4113" width="8.109375" style="71" customWidth="1"/>
    <col min="4114" max="4114" width="8.6640625" style="71" customWidth="1"/>
    <col min="4115" max="4115" width="6.44140625" style="71" customWidth="1"/>
    <col min="4116" max="4117" width="9.33203125" style="71" customWidth="1"/>
    <col min="4118" max="4118" width="6.44140625" style="71" customWidth="1"/>
    <col min="4119" max="4120" width="9.5546875" style="71" customWidth="1"/>
    <col min="4121" max="4121" width="6.44140625" style="71" customWidth="1"/>
    <col min="4122" max="4123" width="9.5546875" style="71" customWidth="1"/>
    <col min="4124" max="4124" width="6.6640625" style="71" customWidth="1"/>
    <col min="4125" max="4127" width="9.109375" style="71"/>
    <col min="4128" max="4128" width="10.88671875" style="71" bestFit="1" customWidth="1"/>
    <col min="4129" max="4349" width="9.109375" style="71"/>
    <col min="4350" max="4350" width="18.6640625" style="71" customWidth="1"/>
    <col min="4351" max="4352" width="9.44140625" style="71" customWidth="1"/>
    <col min="4353" max="4353" width="7.6640625" style="71" customWidth="1"/>
    <col min="4354" max="4354" width="9.33203125" style="71" customWidth="1"/>
    <col min="4355" max="4355" width="9.88671875" style="71" customWidth="1"/>
    <col min="4356" max="4356" width="7.109375" style="71" customWidth="1"/>
    <col min="4357" max="4357" width="8.5546875" style="71" customWidth="1"/>
    <col min="4358" max="4358" width="8.88671875" style="71" customWidth="1"/>
    <col min="4359" max="4359" width="7.109375" style="71" customWidth="1"/>
    <col min="4360" max="4360" width="9" style="71" customWidth="1"/>
    <col min="4361" max="4361" width="8.6640625" style="71" customWidth="1"/>
    <col min="4362" max="4362" width="6.5546875" style="71" customWidth="1"/>
    <col min="4363" max="4363" width="8.109375" style="71" customWidth="1"/>
    <col min="4364" max="4364" width="7.5546875" style="71" customWidth="1"/>
    <col min="4365" max="4365" width="7" style="71" customWidth="1"/>
    <col min="4366" max="4367" width="8.6640625" style="71" customWidth="1"/>
    <col min="4368" max="4368" width="7.33203125" style="71" customWidth="1"/>
    <col min="4369" max="4369" width="8.109375" style="71" customWidth="1"/>
    <col min="4370" max="4370" width="8.6640625" style="71" customWidth="1"/>
    <col min="4371" max="4371" width="6.44140625" style="71" customWidth="1"/>
    <col min="4372" max="4373" width="9.33203125" style="71" customWidth="1"/>
    <col min="4374" max="4374" width="6.44140625" style="71" customWidth="1"/>
    <col min="4375" max="4376" width="9.5546875" style="71" customWidth="1"/>
    <col min="4377" max="4377" width="6.44140625" style="71" customWidth="1"/>
    <col min="4378" max="4379" width="9.5546875" style="71" customWidth="1"/>
    <col min="4380" max="4380" width="6.6640625" style="71" customWidth="1"/>
    <col min="4381" max="4383" width="9.109375" style="71"/>
    <col min="4384" max="4384" width="10.88671875" style="71" bestFit="1" customWidth="1"/>
    <col min="4385" max="4605" width="9.109375" style="71"/>
    <col min="4606" max="4606" width="18.6640625" style="71" customWidth="1"/>
    <col min="4607" max="4608" width="9.44140625" style="71" customWidth="1"/>
    <col min="4609" max="4609" width="7.6640625" style="71" customWidth="1"/>
    <col min="4610" max="4610" width="9.33203125" style="71" customWidth="1"/>
    <col min="4611" max="4611" width="9.88671875" style="71" customWidth="1"/>
    <col min="4612" max="4612" width="7.109375" style="71" customWidth="1"/>
    <col min="4613" max="4613" width="8.5546875" style="71" customWidth="1"/>
    <col min="4614" max="4614" width="8.88671875" style="71" customWidth="1"/>
    <col min="4615" max="4615" width="7.109375" style="71" customWidth="1"/>
    <col min="4616" max="4616" width="9" style="71" customWidth="1"/>
    <col min="4617" max="4617" width="8.6640625" style="71" customWidth="1"/>
    <col min="4618" max="4618" width="6.5546875" style="71" customWidth="1"/>
    <col min="4619" max="4619" width="8.109375" style="71" customWidth="1"/>
    <col min="4620" max="4620" width="7.5546875" style="71" customWidth="1"/>
    <col min="4621" max="4621" width="7" style="71" customWidth="1"/>
    <col min="4622" max="4623" width="8.6640625" style="71" customWidth="1"/>
    <col min="4624" max="4624" width="7.33203125" style="71" customWidth="1"/>
    <col min="4625" max="4625" width="8.109375" style="71" customWidth="1"/>
    <col min="4626" max="4626" width="8.6640625" style="71" customWidth="1"/>
    <col min="4627" max="4627" width="6.44140625" style="71" customWidth="1"/>
    <col min="4628" max="4629" width="9.33203125" style="71" customWidth="1"/>
    <col min="4630" max="4630" width="6.44140625" style="71" customWidth="1"/>
    <col min="4631" max="4632" width="9.5546875" style="71" customWidth="1"/>
    <col min="4633" max="4633" width="6.44140625" style="71" customWidth="1"/>
    <col min="4634" max="4635" width="9.5546875" style="71" customWidth="1"/>
    <col min="4636" max="4636" width="6.6640625" style="71" customWidth="1"/>
    <col min="4637" max="4639" width="9.109375" style="71"/>
    <col min="4640" max="4640" width="10.88671875" style="71" bestFit="1" customWidth="1"/>
    <col min="4641" max="4861" width="9.109375" style="71"/>
    <col min="4862" max="4862" width="18.6640625" style="71" customWidth="1"/>
    <col min="4863" max="4864" width="9.44140625" style="71" customWidth="1"/>
    <col min="4865" max="4865" width="7.6640625" style="71" customWidth="1"/>
    <col min="4866" max="4866" width="9.33203125" style="71" customWidth="1"/>
    <col min="4867" max="4867" width="9.88671875" style="71" customWidth="1"/>
    <col min="4868" max="4868" width="7.109375" style="71" customWidth="1"/>
    <col min="4869" max="4869" width="8.5546875" style="71" customWidth="1"/>
    <col min="4870" max="4870" width="8.88671875" style="71" customWidth="1"/>
    <col min="4871" max="4871" width="7.109375" style="71" customWidth="1"/>
    <col min="4872" max="4872" width="9" style="71" customWidth="1"/>
    <col min="4873" max="4873" width="8.6640625" style="71" customWidth="1"/>
    <col min="4874" max="4874" width="6.5546875" style="71" customWidth="1"/>
    <col min="4875" max="4875" width="8.109375" style="71" customWidth="1"/>
    <col min="4876" max="4876" width="7.5546875" style="71" customWidth="1"/>
    <col min="4877" max="4877" width="7" style="71" customWidth="1"/>
    <col min="4878" max="4879" width="8.6640625" style="71" customWidth="1"/>
    <col min="4880" max="4880" width="7.33203125" style="71" customWidth="1"/>
    <col min="4881" max="4881" width="8.109375" style="71" customWidth="1"/>
    <col min="4882" max="4882" width="8.6640625" style="71" customWidth="1"/>
    <col min="4883" max="4883" width="6.44140625" style="71" customWidth="1"/>
    <col min="4884" max="4885" width="9.33203125" style="71" customWidth="1"/>
    <col min="4886" max="4886" width="6.44140625" style="71" customWidth="1"/>
    <col min="4887" max="4888" width="9.5546875" style="71" customWidth="1"/>
    <col min="4889" max="4889" width="6.44140625" style="71" customWidth="1"/>
    <col min="4890" max="4891" width="9.5546875" style="71" customWidth="1"/>
    <col min="4892" max="4892" width="6.6640625" style="71" customWidth="1"/>
    <col min="4893" max="4895" width="9.109375" style="71"/>
    <col min="4896" max="4896" width="10.88671875" style="71" bestFit="1" customWidth="1"/>
    <col min="4897" max="5117" width="9.109375" style="71"/>
    <col min="5118" max="5118" width="18.6640625" style="71" customWidth="1"/>
    <col min="5119" max="5120" width="9.44140625" style="71" customWidth="1"/>
    <col min="5121" max="5121" width="7.6640625" style="71" customWidth="1"/>
    <col min="5122" max="5122" width="9.33203125" style="71" customWidth="1"/>
    <col min="5123" max="5123" width="9.88671875" style="71" customWidth="1"/>
    <col min="5124" max="5124" width="7.109375" style="71" customWidth="1"/>
    <col min="5125" max="5125" width="8.5546875" style="71" customWidth="1"/>
    <col min="5126" max="5126" width="8.88671875" style="71" customWidth="1"/>
    <col min="5127" max="5127" width="7.109375" style="71" customWidth="1"/>
    <col min="5128" max="5128" width="9" style="71" customWidth="1"/>
    <col min="5129" max="5129" width="8.6640625" style="71" customWidth="1"/>
    <col min="5130" max="5130" width="6.5546875" style="71" customWidth="1"/>
    <col min="5131" max="5131" width="8.109375" style="71" customWidth="1"/>
    <col min="5132" max="5132" width="7.5546875" style="71" customWidth="1"/>
    <col min="5133" max="5133" width="7" style="71" customWidth="1"/>
    <col min="5134" max="5135" width="8.6640625" style="71" customWidth="1"/>
    <col min="5136" max="5136" width="7.33203125" style="71" customWidth="1"/>
    <col min="5137" max="5137" width="8.109375" style="71" customWidth="1"/>
    <col min="5138" max="5138" width="8.6640625" style="71" customWidth="1"/>
    <col min="5139" max="5139" width="6.44140625" style="71" customWidth="1"/>
    <col min="5140" max="5141" width="9.33203125" style="71" customWidth="1"/>
    <col min="5142" max="5142" width="6.44140625" style="71" customWidth="1"/>
    <col min="5143" max="5144" width="9.5546875" style="71" customWidth="1"/>
    <col min="5145" max="5145" width="6.44140625" style="71" customWidth="1"/>
    <col min="5146" max="5147" width="9.5546875" style="71" customWidth="1"/>
    <col min="5148" max="5148" width="6.6640625" style="71" customWidth="1"/>
    <col min="5149" max="5151" width="9.109375" style="71"/>
    <col min="5152" max="5152" width="10.88671875" style="71" bestFit="1" customWidth="1"/>
    <col min="5153" max="5373" width="9.109375" style="71"/>
    <col min="5374" max="5374" width="18.6640625" style="71" customWidth="1"/>
    <col min="5375" max="5376" width="9.44140625" style="71" customWidth="1"/>
    <col min="5377" max="5377" width="7.6640625" style="71" customWidth="1"/>
    <col min="5378" max="5378" width="9.33203125" style="71" customWidth="1"/>
    <col min="5379" max="5379" width="9.88671875" style="71" customWidth="1"/>
    <col min="5380" max="5380" width="7.109375" style="71" customWidth="1"/>
    <col min="5381" max="5381" width="8.5546875" style="71" customWidth="1"/>
    <col min="5382" max="5382" width="8.88671875" style="71" customWidth="1"/>
    <col min="5383" max="5383" width="7.109375" style="71" customWidth="1"/>
    <col min="5384" max="5384" width="9" style="71" customWidth="1"/>
    <col min="5385" max="5385" width="8.6640625" style="71" customWidth="1"/>
    <col min="5386" max="5386" width="6.5546875" style="71" customWidth="1"/>
    <col min="5387" max="5387" width="8.109375" style="71" customWidth="1"/>
    <col min="5388" max="5388" width="7.5546875" style="71" customWidth="1"/>
    <col min="5389" max="5389" width="7" style="71" customWidth="1"/>
    <col min="5390" max="5391" width="8.6640625" style="71" customWidth="1"/>
    <col min="5392" max="5392" width="7.33203125" style="71" customWidth="1"/>
    <col min="5393" max="5393" width="8.109375" style="71" customWidth="1"/>
    <col min="5394" max="5394" width="8.6640625" style="71" customWidth="1"/>
    <col min="5395" max="5395" width="6.44140625" style="71" customWidth="1"/>
    <col min="5396" max="5397" width="9.33203125" style="71" customWidth="1"/>
    <col min="5398" max="5398" width="6.44140625" style="71" customWidth="1"/>
    <col min="5399" max="5400" width="9.5546875" style="71" customWidth="1"/>
    <col min="5401" max="5401" width="6.44140625" style="71" customWidth="1"/>
    <col min="5402" max="5403" width="9.5546875" style="71" customWidth="1"/>
    <col min="5404" max="5404" width="6.6640625" style="71" customWidth="1"/>
    <col min="5405" max="5407" width="9.109375" style="71"/>
    <col min="5408" max="5408" width="10.88671875" style="71" bestFit="1" customWidth="1"/>
    <col min="5409" max="5629" width="9.109375" style="71"/>
    <col min="5630" max="5630" width="18.6640625" style="71" customWidth="1"/>
    <col min="5631" max="5632" width="9.44140625" style="71" customWidth="1"/>
    <col min="5633" max="5633" width="7.6640625" style="71" customWidth="1"/>
    <col min="5634" max="5634" width="9.33203125" style="71" customWidth="1"/>
    <col min="5635" max="5635" width="9.88671875" style="71" customWidth="1"/>
    <col min="5636" max="5636" width="7.109375" style="71" customWidth="1"/>
    <col min="5637" max="5637" width="8.5546875" style="71" customWidth="1"/>
    <col min="5638" max="5638" width="8.88671875" style="71" customWidth="1"/>
    <col min="5639" max="5639" width="7.109375" style="71" customWidth="1"/>
    <col min="5640" max="5640" width="9" style="71" customWidth="1"/>
    <col min="5641" max="5641" width="8.6640625" style="71" customWidth="1"/>
    <col min="5642" max="5642" width="6.5546875" style="71" customWidth="1"/>
    <col min="5643" max="5643" width="8.109375" style="71" customWidth="1"/>
    <col min="5644" max="5644" width="7.5546875" style="71" customWidth="1"/>
    <col min="5645" max="5645" width="7" style="71" customWidth="1"/>
    <col min="5646" max="5647" width="8.6640625" style="71" customWidth="1"/>
    <col min="5648" max="5648" width="7.33203125" style="71" customWidth="1"/>
    <col min="5649" max="5649" width="8.109375" style="71" customWidth="1"/>
    <col min="5650" max="5650" width="8.6640625" style="71" customWidth="1"/>
    <col min="5651" max="5651" width="6.44140625" style="71" customWidth="1"/>
    <col min="5652" max="5653" width="9.33203125" style="71" customWidth="1"/>
    <col min="5654" max="5654" width="6.44140625" style="71" customWidth="1"/>
    <col min="5655" max="5656" width="9.5546875" style="71" customWidth="1"/>
    <col min="5657" max="5657" width="6.44140625" style="71" customWidth="1"/>
    <col min="5658" max="5659" width="9.5546875" style="71" customWidth="1"/>
    <col min="5660" max="5660" width="6.6640625" style="71" customWidth="1"/>
    <col min="5661" max="5663" width="9.109375" style="71"/>
    <col min="5664" max="5664" width="10.88671875" style="71" bestFit="1" customWidth="1"/>
    <col min="5665" max="5885" width="9.109375" style="71"/>
    <col min="5886" max="5886" width="18.6640625" style="71" customWidth="1"/>
    <col min="5887" max="5888" width="9.44140625" style="71" customWidth="1"/>
    <col min="5889" max="5889" width="7.6640625" style="71" customWidth="1"/>
    <col min="5890" max="5890" width="9.33203125" style="71" customWidth="1"/>
    <col min="5891" max="5891" width="9.88671875" style="71" customWidth="1"/>
    <col min="5892" max="5892" width="7.109375" style="71" customWidth="1"/>
    <col min="5893" max="5893" width="8.5546875" style="71" customWidth="1"/>
    <col min="5894" max="5894" width="8.88671875" style="71" customWidth="1"/>
    <col min="5895" max="5895" width="7.109375" style="71" customWidth="1"/>
    <col min="5896" max="5896" width="9" style="71" customWidth="1"/>
    <col min="5897" max="5897" width="8.6640625" style="71" customWidth="1"/>
    <col min="5898" max="5898" width="6.5546875" style="71" customWidth="1"/>
    <col min="5899" max="5899" width="8.109375" style="71" customWidth="1"/>
    <col min="5900" max="5900" width="7.5546875" style="71" customWidth="1"/>
    <col min="5901" max="5901" width="7" style="71" customWidth="1"/>
    <col min="5902" max="5903" width="8.6640625" style="71" customWidth="1"/>
    <col min="5904" max="5904" width="7.33203125" style="71" customWidth="1"/>
    <col min="5905" max="5905" width="8.109375" style="71" customWidth="1"/>
    <col min="5906" max="5906" width="8.6640625" style="71" customWidth="1"/>
    <col min="5907" max="5907" width="6.44140625" style="71" customWidth="1"/>
    <col min="5908" max="5909" width="9.33203125" style="71" customWidth="1"/>
    <col min="5910" max="5910" width="6.44140625" style="71" customWidth="1"/>
    <col min="5911" max="5912" width="9.5546875" style="71" customWidth="1"/>
    <col min="5913" max="5913" width="6.44140625" style="71" customWidth="1"/>
    <col min="5914" max="5915" width="9.5546875" style="71" customWidth="1"/>
    <col min="5916" max="5916" width="6.6640625" style="71" customWidth="1"/>
    <col min="5917" max="5919" width="9.109375" style="71"/>
    <col min="5920" max="5920" width="10.88671875" style="71" bestFit="1" customWidth="1"/>
    <col min="5921" max="6141" width="9.109375" style="71"/>
    <col min="6142" max="6142" width="18.6640625" style="71" customWidth="1"/>
    <col min="6143" max="6144" width="9.44140625" style="71" customWidth="1"/>
    <col min="6145" max="6145" width="7.6640625" style="71" customWidth="1"/>
    <col min="6146" max="6146" width="9.33203125" style="71" customWidth="1"/>
    <col min="6147" max="6147" width="9.88671875" style="71" customWidth="1"/>
    <col min="6148" max="6148" width="7.109375" style="71" customWidth="1"/>
    <col min="6149" max="6149" width="8.5546875" style="71" customWidth="1"/>
    <col min="6150" max="6150" width="8.88671875" style="71" customWidth="1"/>
    <col min="6151" max="6151" width="7.109375" style="71" customWidth="1"/>
    <col min="6152" max="6152" width="9" style="71" customWidth="1"/>
    <col min="6153" max="6153" width="8.6640625" style="71" customWidth="1"/>
    <col min="6154" max="6154" width="6.5546875" style="71" customWidth="1"/>
    <col min="6155" max="6155" width="8.109375" style="71" customWidth="1"/>
    <col min="6156" max="6156" width="7.5546875" style="71" customWidth="1"/>
    <col min="6157" max="6157" width="7" style="71" customWidth="1"/>
    <col min="6158" max="6159" width="8.6640625" style="71" customWidth="1"/>
    <col min="6160" max="6160" width="7.33203125" style="71" customWidth="1"/>
    <col min="6161" max="6161" width="8.109375" style="71" customWidth="1"/>
    <col min="6162" max="6162" width="8.6640625" style="71" customWidth="1"/>
    <col min="6163" max="6163" width="6.44140625" style="71" customWidth="1"/>
    <col min="6164" max="6165" width="9.33203125" style="71" customWidth="1"/>
    <col min="6166" max="6166" width="6.44140625" style="71" customWidth="1"/>
    <col min="6167" max="6168" width="9.5546875" style="71" customWidth="1"/>
    <col min="6169" max="6169" width="6.44140625" style="71" customWidth="1"/>
    <col min="6170" max="6171" width="9.5546875" style="71" customWidth="1"/>
    <col min="6172" max="6172" width="6.6640625" style="71" customWidth="1"/>
    <col min="6173" max="6175" width="9.109375" style="71"/>
    <col min="6176" max="6176" width="10.88671875" style="71" bestFit="1" customWidth="1"/>
    <col min="6177" max="6397" width="9.109375" style="71"/>
    <col min="6398" max="6398" width="18.6640625" style="71" customWidth="1"/>
    <col min="6399" max="6400" width="9.44140625" style="71" customWidth="1"/>
    <col min="6401" max="6401" width="7.6640625" style="71" customWidth="1"/>
    <col min="6402" max="6402" width="9.33203125" style="71" customWidth="1"/>
    <col min="6403" max="6403" width="9.88671875" style="71" customWidth="1"/>
    <col min="6404" max="6404" width="7.109375" style="71" customWidth="1"/>
    <col min="6405" max="6405" width="8.5546875" style="71" customWidth="1"/>
    <col min="6406" max="6406" width="8.88671875" style="71" customWidth="1"/>
    <col min="6407" max="6407" width="7.109375" style="71" customWidth="1"/>
    <col min="6408" max="6408" width="9" style="71" customWidth="1"/>
    <col min="6409" max="6409" width="8.6640625" style="71" customWidth="1"/>
    <col min="6410" max="6410" width="6.5546875" style="71" customWidth="1"/>
    <col min="6411" max="6411" width="8.109375" style="71" customWidth="1"/>
    <col min="6412" max="6412" width="7.5546875" style="71" customWidth="1"/>
    <col min="6413" max="6413" width="7" style="71" customWidth="1"/>
    <col min="6414" max="6415" width="8.6640625" style="71" customWidth="1"/>
    <col min="6416" max="6416" width="7.33203125" style="71" customWidth="1"/>
    <col min="6417" max="6417" width="8.109375" style="71" customWidth="1"/>
    <col min="6418" max="6418" width="8.6640625" style="71" customWidth="1"/>
    <col min="6419" max="6419" width="6.44140625" style="71" customWidth="1"/>
    <col min="6420" max="6421" width="9.33203125" style="71" customWidth="1"/>
    <col min="6422" max="6422" width="6.44140625" style="71" customWidth="1"/>
    <col min="6423" max="6424" width="9.5546875" style="71" customWidth="1"/>
    <col min="6425" max="6425" width="6.44140625" style="71" customWidth="1"/>
    <col min="6426" max="6427" width="9.5546875" style="71" customWidth="1"/>
    <col min="6428" max="6428" width="6.6640625" style="71" customWidth="1"/>
    <col min="6429" max="6431" width="9.109375" style="71"/>
    <col min="6432" max="6432" width="10.88671875" style="71" bestFit="1" customWidth="1"/>
    <col min="6433" max="6653" width="9.109375" style="71"/>
    <col min="6654" max="6654" width="18.6640625" style="71" customWidth="1"/>
    <col min="6655" max="6656" width="9.44140625" style="71" customWidth="1"/>
    <col min="6657" max="6657" width="7.6640625" style="71" customWidth="1"/>
    <col min="6658" max="6658" width="9.33203125" style="71" customWidth="1"/>
    <col min="6659" max="6659" width="9.88671875" style="71" customWidth="1"/>
    <col min="6660" max="6660" width="7.109375" style="71" customWidth="1"/>
    <col min="6661" max="6661" width="8.5546875" style="71" customWidth="1"/>
    <col min="6662" max="6662" width="8.88671875" style="71" customWidth="1"/>
    <col min="6663" max="6663" width="7.109375" style="71" customWidth="1"/>
    <col min="6664" max="6664" width="9" style="71" customWidth="1"/>
    <col min="6665" max="6665" width="8.6640625" style="71" customWidth="1"/>
    <col min="6666" max="6666" width="6.5546875" style="71" customWidth="1"/>
    <col min="6667" max="6667" width="8.109375" style="71" customWidth="1"/>
    <col min="6668" max="6668" width="7.5546875" style="71" customWidth="1"/>
    <col min="6669" max="6669" width="7" style="71" customWidth="1"/>
    <col min="6670" max="6671" width="8.6640625" style="71" customWidth="1"/>
    <col min="6672" max="6672" width="7.33203125" style="71" customWidth="1"/>
    <col min="6673" max="6673" width="8.109375" style="71" customWidth="1"/>
    <col min="6674" max="6674" width="8.6640625" style="71" customWidth="1"/>
    <col min="6675" max="6675" width="6.44140625" style="71" customWidth="1"/>
    <col min="6676" max="6677" width="9.33203125" style="71" customWidth="1"/>
    <col min="6678" max="6678" width="6.44140625" style="71" customWidth="1"/>
    <col min="6679" max="6680" width="9.5546875" style="71" customWidth="1"/>
    <col min="6681" max="6681" width="6.44140625" style="71" customWidth="1"/>
    <col min="6682" max="6683" width="9.5546875" style="71" customWidth="1"/>
    <col min="6684" max="6684" width="6.6640625" style="71" customWidth="1"/>
    <col min="6685" max="6687" width="9.109375" style="71"/>
    <col min="6688" max="6688" width="10.88671875" style="71" bestFit="1" customWidth="1"/>
    <col min="6689" max="6909" width="9.109375" style="71"/>
    <col min="6910" max="6910" width="18.6640625" style="71" customWidth="1"/>
    <col min="6911" max="6912" width="9.44140625" style="71" customWidth="1"/>
    <col min="6913" max="6913" width="7.6640625" style="71" customWidth="1"/>
    <col min="6914" max="6914" width="9.33203125" style="71" customWidth="1"/>
    <col min="6915" max="6915" width="9.88671875" style="71" customWidth="1"/>
    <col min="6916" max="6916" width="7.109375" style="71" customWidth="1"/>
    <col min="6917" max="6917" width="8.5546875" style="71" customWidth="1"/>
    <col min="6918" max="6918" width="8.88671875" style="71" customWidth="1"/>
    <col min="6919" max="6919" width="7.109375" style="71" customWidth="1"/>
    <col min="6920" max="6920" width="9" style="71" customWidth="1"/>
    <col min="6921" max="6921" width="8.6640625" style="71" customWidth="1"/>
    <col min="6922" max="6922" width="6.5546875" style="71" customWidth="1"/>
    <col min="6923" max="6923" width="8.109375" style="71" customWidth="1"/>
    <col min="6924" max="6924" width="7.5546875" style="71" customWidth="1"/>
    <col min="6925" max="6925" width="7" style="71" customWidth="1"/>
    <col min="6926" max="6927" width="8.6640625" style="71" customWidth="1"/>
    <col min="6928" max="6928" width="7.33203125" style="71" customWidth="1"/>
    <col min="6929" max="6929" width="8.109375" style="71" customWidth="1"/>
    <col min="6930" max="6930" width="8.6640625" style="71" customWidth="1"/>
    <col min="6931" max="6931" width="6.44140625" style="71" customWidth="1"/>
    <col min="6932" max="6933" width="9.33203125" style="71" customWidth="1"/>
    <col min="6934" max="6934" width="6.44140625" style="71" customWidth="1"/>
    <col min="6935" max="6936" width="9.5546875" style="71" customWidth="1"/>
    <col min="6937" max="6937" width="6.44140625" style="71" customWidth="1"/>
    <col min="6938" max="6939" width="9.5546875" style="71" customWidth="1"/>
    <col min="6940" max="6940" width="6.6640625" style="71" customWidth="1"/>
    <col min="6941" max="6943" width="9.109375" style="71"/>
    <col min="6944" max="6944" width="10.88671875" style="71" bestFit="1" customWidth="1"/>
    <col min="6945" max="7165" width="9.109375" style="71"/>
    <col min="7166" max="7166" width="18.6640625" style="71" customWidth="1"/>
    <col min="7167" max="7168" width="9.44140625" style="71" customWidth="1"/>
    <col min="7169" max="7169" width="7.6640625" style="71" customWidth="1"/>
    <col min="7170" max="7170" width="9.33203125" style="71" customWidth="1"/>
    <col min="7171" max="7171" width="9.88671875" style="71" customWidth="1"/>
    <col min="7172" max="7172" width="7.109375" style="71" customWidth="1"/>
    <col min="7173" max="7173" width="8.5546875" style="71" customWidth="1"/>
    <col min="7174" max="7174" width="8.88671875" style="71" customWidth="1"/>
    <col min="7175" max="7175" width="7.109375" style="71" customWidth="1"/>
    <col min="7176" max="7176" width="9" style="71" customWidth="1"/>
    <col min="7177" max="7177" width="8.6640625" style="71" customWidth="1"/>
    <col min="7178" max="7178" width="6.5546875" style="71" customWidth="1"/>
    <col min="7179" max="7179" width="8.109375" style="71" customWidth="1"/>
    <col min="7180" max="7180" width="7.5546875" style="71" customWidth="1"/>
    <col min="7181" max="7181" width="7" style="71" customWidth="1"/>
    <col min="7182" max="7183" width="8.6640625" style="71" customWidth="1"/>
    <col min="7184" max="7184" width="7.33203125" style="71" customWidth="1"/>
    <col min="7185" max="7185" width="8.109375" style="71" customWidth="1"/>
    <col min="7186" max="7186" width="8.6640625" style="71" customWidth="1"/>
    <col min="7187" max="7187" width="6.44140625" style="71" customWidth="1"/>
    <col min="7188" max="7189" width="9.33203125" style="71" customWidth="1"/>
    <col min="7190" max="7190" width="6.44140625" style="71" customWidth="1"/>
    <col min="7191" max="7192" width="9.5546875" style="71" customWidth="1"/>
    <col min="7193" max="7193" width="6.44140625" style="71" customWidth="1"/>
    <col min="7194" max="7195" width="9.5546875" style="71" customWidth="1"/>
    <col min="7196" max="7196" width="6.6640625" style="71" customWidth="1"/>
    <col min="7197" max="7199" width="9.109375" style="71"/>
    <col min="7200" max="7200" width="10.88671875" style="71" bestFit="1" customWidth="1"/>
    <col min="7201" max="7421" width="9.109375" style="71"/>
    <col min="7422" max="7422" width="18.6640625" style="71" customWidth="1"/>
    <col min="7423" max="7424" width="9.44140625" style="71" customWidth="1"/>
    <col min="7425" max="7425" width="7.6640625" style="71" customWidth="1"/>
    <col min="7426" max="7426" width="9.33203125" style="71" customWidth="1"/>
    <col min="7427" max="7427" width="9.88671875" style="71" customWidth="1"/>
    <col min="7428" max="7428" width="7.109375" style="71" customWidth="1"/>
    <col min="7429" max="7429" width="8.5546875" style="71" customWidth="1"/>
    <col min="7430" max="7430" width="8.88671875" style="71" customWidth="1"/>
    <col min="7431" max="7431" width="7.109375" style="71" customWidth="1"/>
    <col min="7432" max="7432" width="9" style="71" customWidth="1"/>
    <col min="7433" max="7433" width="8.6640625" style="71" customWidth="1"/>
    <col min="7434" max="7434" width="6.5546875" style="71" customWidth="1"/>
    <col min="7435" max="7435" width="8.109375" style="71" customWidth="1"/>
    <col min="7436" max="7436" width="7.5546875" style="71" customWidth="1"/>
    <col min="7437" max="7437" width="7" style="71" customWidth="1"/>
    <col min="7438" max="7439" width="8.6640625" style="71" customWidth="1"/>
    <col min="7440" max="7440" width="7.33203125" style="71" customWidth="1"/>
    <col min="7441" max="7441" width="8.109375" style="71" customWidth="1"/>
    <col min="7442" max="7442" width="8.6640625" style="71" customWidth="1"/>
    <col min="7443" max="7443" width="6.44140625" style="71" customWidth="1"/>
    <col min="7444" max="7445" width="9.33203125" style="71" customWidth="1"/>
    <col min="7446" max="7446" width="6.44140625" style="71" customWidth="1"/>
    <col min="7447" max="7448" width="9.5546875" style="71" customWidth="1"/>
    <col min="7449" max="7449" width="6.44140625" style="71" customWidth="1"/>
    <col min="7450" max="7451" width="9.5546875" style="71" customWidth="1"/>
    <col min="7452" max="7452" width="6.6640625" style="71" customWidth="1"/>
    <col min="7453" max="7455" width="9.109375" style="71"/>
    <col min="7456" max="7456" width="10.88671875" style="71" bestFit="1" customWidth="1"/>
    <col min="7457" max="7677" width="9.109375" style="71"/>
    <col min="7678" max="7678" width="18.6640625" style="71" customWidth="1"/>
    <col min="7679" max="7680" width="9.44140625" style="71" customWidth="1"/>
    <col min="7681" max="7681" width="7.6640625" style="71" customWidth="1"/>
    <col min="7682" max="7682" width="9.33203125" style="71" customWidth="1"/>
    <col min="7683" max="7683" width="9.88671875" style="71" customWidth="1"/>
    <col min="7684" max="7684" width="7.109375" style="71" customWidth="1"/>
    <col min="7685" max="7685" width="8.5546875" style="71" customWidth="1"/>
    <col min="7686" max="7686" width="8.88671875" style="71" customWidth="1"/>
    <col min="7687" max="7687" width="7.109375" style="71" customWidth="1"/>
    <col min="7688" max="7688" width="9" style="71" customWidth="1"/>
    <col min="7689" max="7689" width="8.6640625" style="71" customWidth="1"/>
    <col min="7690" max="7690" width="6.5546875" style="71" customWidth="1"/>
    <col min="7691" max="7691" width="8.109375" style="71" customWidth="1"/>
    <col min="7692" max="7692" width="7.5546875" style="71" customWidth="1"/>
    <col min="7693" max="7693" width="7" style="71" customWidth="1"/>
    <col min="7694" max="7695" width="8.6640625" style="71" customWidth="1"/>
    <col min="7696" max="7696" width="7.33203125" style="71" customWidth="1"/>
    <col min="7697" max="7697" width="8.109375" style="71" customWidth="1"/>
    <col min="7698" max="7698" width="8.6640625" style="71" customWidth="1"/>
    <col min="7699" max="7699" width="6.44140625" style="71" customWidth="1"/>
    <col min="7700" max="7701" width="9.33203125" style="71" customWidth="1"/>
    <col min="7702" max="7702" width="6.44140625" style="71" customWidth="1"/>
    <col min="7703" max="7704" width="9.5546875" style="71" customWidth="1"/>
    <col min="7705" max="7705" width="6.44140625" style="71" customWidth="1"/>
    <col min="7706" max="7707" width="9.5546875" style="71" customWidth="1"/>
    <col min="7708" max="7708" width="6.6640625" style="71" customWidth="1"/>
    <col min="7709" max="7711" width="9.109375" style="71"/>
    <col min="7712" max="7712" width="10.88671875" style="71" bestFit="1" customWidth="1"/>
    <col min="7713" max="7933" width="9.109375" style="71"/>
    <col min="7934" max="7934" width="18.6640625" style="71" customWidth="1"/>
    <col min="7935" max="7936" width="9.44140625" style="71" customWidth="1"/>
    <col min="7937" max="7937" width="7.6640625" style="71" customWidth="1"/>
    <col min="7938" max="7938" width="9.33203125" style="71" customWidth="1"/>
    <col min="7939" max="7939" width="9.88671875" style="71" customWidth="1"/>
    <col min="7940" max="7940" width="7.109375" style="71" customWidth="1"/>
    <col min="7941" max="7941" width="8.5546875" style="71" customWidth="1"/>
    <col min="7942" max="7942" width="8.88671875" style="71" customWidth="1"/>
    <col min="7943" max="7943" width="7.109375" style="71" customWidth="1"/>
    <col min="7944" max="7944" width="9" style="71" customWidth="1"/>
    <col min="7945" max="7945" width="8.6640625" style="71" customWidth="1"/>
    <col min="7946" max="7946" width="6.5546875" style="71" customWidth="1"/>
    <col min="7947" max="7947" width="8.109375" style="71" customWidth="1"/>
    <col min="7948" max="7948" width="7.5546875" style="71" customWidth="1"/>
    <col min="7949" max="7949" width="7" style="71" customWidth="1"/>
    <col min="7950" max="7951" width="8.6640625" style="71" customWidth="1"/>
    <col min="7952" max="7952" width="7.33203125" style="71" customWidth="1"/>
    <col min="7953" max="7953" width="8.109375" style="71" customWidth="1"/>
    <col min="7954" max="7954" width="8.6640625" style="71" customWidth="1"/>
    <col min="7955" max="7955" width="6.44140625" style="71" customWidth="1"/>
    <col min="7956" max="7957" width="9.33203125" style="71" customWidth="1"/>
    <col min="7958" max="7958" width="6.44140625" style="71" customWidth="1"/>
    <col min="7959" max="7960" width="9.5546875" style="71" customWidth="1"/>
    <col min="7961" max="7961" width="6.44140625" style="71" customWidth="1"/>
    <col min="7962" max="7963" width="9.5546875" style="71" customWidth="1"/>
    <col min="7964" max="7964" width="6.6640625" style="71" customWidth="1"/>
    <col min="7965" max="7967" width="9.109375" style="71"/>
    <col min="7968" max="7968" width="10.88671875" style="71" bestFit="1" customWidth="1"/>
    <col min="7969" max="8189" width="9.109375" style="71"/>
    <col min="8190" max="8190" width="18.6640625" style="71" customWidth="1"/>
    <col min="8191" max="8192" width="9.44140625" style="71" customWidth="1"/>
    <col min="8193" max="8193" width="7.6640625" style="71" customWidth="1"/>
    <col min="8194" max="8194" width="9.33203125" style="71" customWidth="1"/>
    <col min="8195" max="8195" width="9.88671875" style="71" customWidth="1"/>
    <col min="8196" max="8196" width="7.109375" style="71" customWidth="1"/>
    <col min="8197" max="8197" width="8.5546875" style="71" customWidth="1"/>
    <col min="8198" max="8198" width="8.88671875" style="71" customWidth="1"/>
    <col min="8199" max="8199" width="7.109375" style="71" customWidth="1"/>
    <col min="8200" max="8200" width="9" style="71" customWidth="1"/>
    <col min="8201" max="8201" width="8.6640625" style="71" customWidth="1"/>
    <col min="8202" max="8202" width="6.5546875" style="71" customWidth="1"/>
    <col min="8203" max="8203" width="8.109375" style="71" customWidth="1"/>
    <col min="8204" max="8204" width="7.5546875" style="71" customWidth="1"/>
    <col min="8205" max="8205" width="7" style="71" customWidth="1"/>
    <col min="8206" max="8207" width="8.6640625" style="71" customWidth="1"/>
    <col min="8208" max="8208" width="7.33203125" style="71" customWidth="1"/>
    <col min="8209" max="8209" width="8.109375" style="71" customWidth="1"/>
    <col min="8210" max="8210" width="8.6640625" style="71" customWidth="1"/>
    <col min="8211" max="8211" width="6.44140625" style="71" customWidth="1"/>
    <col min="8212" max="8213" width="9.33203125" style="71" customWidth="1"/>
    <col min="8214" max="8214" width="6.44140625" style="71" customWidth="1"/>
    <col min="8215" max="8216" width="9.5546875" style="71" customWidth="1"/>
    <col min="8217" max="8217" width="6.44140625" style="71" customWidth="1"/>
    <col min="8218" max="8219" width="9.5546875" style="71" customWidth="1"/>
    <col min="8220" max="8220" width="6.6640625" style="71" customWidth="1"/>
    <col min="8221" max="8223" width="9.109375" style="71"/>
    <col min="8224" max="8224" width="10.88671875" style="71" bestFit="1" customWidth="1"/>
    <col min="8225" max="8445" width="9.109375" style="71"/>
    <col min="8446" max="8446" width="18.6640625" style="71" customWidth="1"/>
    <col min="8447" max="8448" width="9.44140625" style="71" customWidth="1"/>
    <col min="8449" max="8449" width="7.6640625" style="71" customWidth="1"/>
    <col min="8450" max="8450" width="9.33203125" style="71" customWidth="1"/>
    <col min="8451" max="8451" width="9.88671875" style="71" customWidth="1"/>
    <col min="8452" max="8452" width="7.109375" style="71" customWidth="1"/>
    <col min="8453" max="8453" width="8.5546875" style="71" customWidth="1"/>
    <col min="8454" max="8454" width="8.88671875" style="71" customWidth="1"/>
    <col min="8455" max="8455" width="7.109375" style="71" customWidth="1"/>
    <col min="8456" max="8456" width="9" style="71" customWidth="1"/>
    <col min="8457" max="8457" width="8.6640625" style="71" customWidth="1"/>
    <col min="8458" max="8458" width="6.5546875" style="71" customWidth="1"/>
    <col min="8459" max="8459" width="8.109375" style="71" customWidth="1"/>
    <col min="8460" max="8460" width="7.5546875" style="71" customWidth="1"/>
    <col min="8461" max="8461" width="7" style="71" customWidth="1"/>
    <col min="8462" max="8463" width="8.6640625" style="71" customWidth="1"/>
    <col min="8464" max="8464" width="7.33203125" style="71" customWidth="1"/>
    <col min="8465" max="8465" width="8.109375" style="71" customWidth="1"/>
    <col min="8466" max="8466" width="8.6640625" style="71" customWidth="1"/>
    <col min="8467" max="8467" width="6.44140625" style="71" customWidth="1"/>
    <col min="8468" max="8469" width="9.33203125" style="71" customWidth="1"/>
    <col min="8470" max="8470" width="6.44140625" style="71" customWidth="1"/>
    <col min="8471" max="8472" width="9.5546875" style="71" customWidth="1"/>
    <col min="8473" max="8473" width="6.44140625" style="71" customWidth="1"/>
    <col min="8474" max="8475" width="9.5546875" style="71" customWidth="1"/>
    <col min="8476" max="8476" width="6.6640625" style="71" customWidth="1"/>
    <col min="8477" max="8479" width="9.109375" style="71"/>
    <col min="8480" max="8480" width="10.88671875" style="71" bestFit="1" customWidth="1"/>
    <col min="8481" max="8701" width="9.109375" style="71"/>
    <col min="8702" max="8702" width="18.6640625" style="71" customWidth="1"/>
    <col min="8703" max="8704" width="9.44140625" style="71" customWidth="1"/>
    <col min="8705" max="8705" width="7.6640625" style="71" customWidth="1"/>
    <col min="8706" max="8706" width="9.33203125" style="71" customWidth="1"/>
    <col min="8707" max="8707" width="9.88671875" style="71" customWidth="1"/>
    <col min="8708" max="8708" width="7.109375" style="71" customWidth="1"/>
    <col min="8709" max="8709" width="8.5546875" style="71" customWidth="1"/>
    <col min="8710" max="8710" width="8.88671875" style="71" customWidth="1"/>
    <col min="8711" max="8711" width="7.109375" style="71" customWidth="1"/>
    <col min="8712" max="8712" width="9" style="71" customWidth="1"/>
    <col min="8713" max="8713" width="8.6640625" style="71" customWidth="1"/>
    <col min="8714" max="8714" width="6.5546875" style="71" customWidth="1"/>
    <col min="8715" max="8715" width="8.109375" style="71" customWidth="1"/>
    <col min="8716" max="8716" width="7.5546875" style="71" customWidth="1"/>
    <col min="8717" max="8717" width="7" style="71" customWidth="1"/>
    <col min="8718" max="8719" width="8.6640625" style="71" customWidth="1"/>
    <col min="8720" max="8720" width="7.33203125" style="71" customWidth="1"/>
    <col min="8721" max="8721" width="8.109375" style="71" customWidth="1"/>
    <col min="8722" max="8722" width="8.6640625" style="71" customWidth="1"/>
    <col min="8723" max="8723" width="6.44140625" style="71" customWidth="1"/>
    <col min="8724" max="8725" width="9.33203125" style="71" customWidth="1"/>
    <col min="8726" max="8726" width="6.44140625" style="71" customWidth="1"/>
    <col min="8727" max="8728" width="9.5546875" style="71" customWidth="1"/>
    <col min="8729" max="8729" width="6.44140625" style="71" customWidth="1"/>
    <col min="8730" max="8731" width="9.5546875" style="71" customWidth="1"/>
    <col min="8732" max="8732" width="6.6640625" style="71" customWidth="1"/>
    <col min="8733" max="8735" width="9.109375" style="71"/>
    <col min="8736" max="8736" width="10.88671875" style="71" bestFit="1" customWidth="1"/>
    <col min="8737" max="8957" width="9.109375" style="71"/>
    <col min="8958" max="8958" width="18.6640625" style="71" customWidth="1"/>
    <col min="8959" max="8960" width="9.44140625" style="71" customWidth="1"/>
    <col min="8961" max="8961" width="7.6640625" style="71" customWidth="1"/>
    <col min="8962" max="8962" width="9.33203125" style="71" customWidth="1"/>
    <col min="8963" max="8963" width="9.88671875" style="71" customWidth="1"/>
    <col min="8964" max="8964" width="7.109375" style="71" customWidth="1"/>
    <col min="8965" max="8965" width="8.5546875" style="71" customWidth="1"/>
    <col min="8966" max="8966" width="8.88671875" style="71" customWidth="1"/>
    <col min="8967" max="8967" width="7.109375" style="71" customWidth="1"/>
    <col min="8968" max="8968" width="9" style="71" customWidth="1"/>
    <col min="8969" max="8969" width="8.6640625" style="71" customWidth="1"/>
    <col min="8970" max="8970" width="6.5546875" style="71" customWidth="1"/>
    <col min="8971" max="8971" width="8.109375" style="71" customWidth="1"/>
    <col min="8972" max="8972" width="7.5546875" style="71" customWidth="1"/>
    <col min="8973" max="8973" width="7" style="71" customWidth="1"/>
    <col min="8974" max="8975" width="8.6640625" style="71" customWidth="1"/>
    <col min="8976" max="8976" width="7.33203125" style="71" customWidth="1"/>
    <col min="8977" max="8977" width="8.109375" style="71" customWidth="1"/>
    <col min="8978" max="8978" width="8.6640625" style="71" customWidth="1"/>
    <col min="8979" max="8979" width="6.44140625" style="71" customWidth="1"/>
    <col min="8980" max="8981" width="9.33203125" style="71" customWidth="1"/>
    <col min="8982" max="8982" width="6.44140625" style="71" customWidth="1"/>
    <col min="8983" max="8984" width="9.5546875" style="71" customWidth="1"/>
    <col min="8985" max="8985" width="6.44140625" style="71" customWidth="1"/>
    <col min="8986" max="8987" width="9.5546875" style="71" customWidth="1"/>
    <col min="8988" max="8988" width="6.6640625" style="71" customWidth="1"/>
    <col min="8989" max="8991" width="9.109375" style="71"/>
    <col min="8992" max="8992" width="10.88671875" style="71" bestFit="1" customWidth="1"/>
    <col min="8993" max="9213" width="9.109375" style="71"/>
    <col min="9214" max="9214" width="18.6640625" style="71" customWidth="1"/>
    <col min="9215" max="9216" width="9.44140625" style="71" customWidth="1"/>
    <col min="9217" max="9217" width="7.6640625" style="71" customWidth="1"/>
    <col min="9218" max="9218" width="9.33203125" style="71" customWidth="1"/>
    <col min="9219" max="9219" width="9.88671875" style="71" customWidth="1"/>
    <col min="9220" max="9220" width="7.109375" style="71" customWidth="1"/>
    <col min="9221" max="9221" width="8.5546875" style="71" customWidth="1"/>
    <col min="9222" max="9222" width="8.88671875" style="71" customWidth="1"/>
    <col min="9223" max="9223" width="7.109375" style="71" customWidth="1"/>
    <col min="9224" max="9224" width="9" style="71" customWidth="1"/>
    <col min="9225" max="9225" width="8.6640625" style="71" customWidth="1"/>
    <col min="9226" max="9226" width="6.5546875" style="71" customWidth="1"/>
    <col min="9227" max="9227" width="8.109375" style="71" customWidth="1"/>
    <col min="9228" max="9228" width="7.5546875" style="71" customWidth="1"/>
    <col min="9229" max="9229" width="7" style="71" customWidth="1"/>
    <col min="9230" max="9231" width="8.6640625" style="71" customWidth="1"/>
    <col min="9232" max="9232" width="7.33203125" style="71" customWidth="1"/>
    <col min="9233" max="9233" width="8.109375" style="71" customWidth="1"/>
    <col min="9234" max="9234" width="8.6640625" style="71" customWidth="1"/>
    <col min="9235" max="9235" width="6.44140625" style="71" customWidth="1"/>
    <col min="9236" max="9237" width="9.33203125" style="71" customWidth="1"/>
    <col min="9238" max="9238" width="6.44140625" style="71" customWidth="1"/>
    <col min="9239" max="9240" width="9.5546875" style="71" customWidth="1"/>
    <col min="9241" max="9241" width="6.44140625" style="71" customWidth="1"/>
    <col min="9242" max="9243" width="9.5546875" style="71" customWidth="1"/>
    <col min="9244" max="9244" width="6.6640625" style="71" customWidth="1"/>
    <col min="9245" max="9247" width="9.109375" style="71"/>
    <col min="9248" max="9248" width="10.88671875" style="71" bestFit="1" customWidth="1"/>
    <col min="9249" max="9469" width="9.109375" style="71"/>
    <col min="9470" max="9470" width="18.6640625" style="71" customWidth="1"/>
    <col min="9471" max="9472" width="9.44140625" style="71" customWidth="1"/>
    <col min="9473" max="9473" width="7.6640625" style="71" customWidth="1"/>
    <col min="9474" max="9474" width="9.33203125" style="71" customWidth="1"/>
    <col min="9475" max="9475" width="9.88671875" style="71" customWidth="1"/>
    <col min="9476" max="9476" width="7.109375" style="71" customWidth="1"/>
    <col min="9477" max="9477" width="8.5546875" style="71" customWidth="1"/>
    <col min="9478" max="9478" width="8.88671875" style="71" customWidth="1"/>
    <col min="9479" max="9479" width="7.109375" style="71" customWidth="1"/>
    <col min="9480" max="9480" width="9" style="71" customWidth="1"/>
    <col min="9481" max="9481" width="8.6640625" style="71" customWidth="1"/>
    <col min="9482" max="9482" width="6.5546875" style="71" customWidth="1"/>
    <col min="9483" max="9483" width="8.109375" style="71" customWidth="1"/>
    <col min="9484" max="9484" width="7.5546875" style="71" customWidth="1"/>
    <col min="9485" max="9485" width="7" style="71" customWidth="1"/>
    <col min="9486" max="9487" width="8.6640625" style="71" customWidth="1"/>
    <col min="9488" max="9488" width="7.33203125" style="71" customWidth="1"/>
    <col min="9489" max="9489" width="8.109375" style="71" customWidth="1"/>
    <col min="9490" max="9490" width="8.6640625" style="71" customWidth="1"/>
    <col min="9491" max="9491" width="6.44140625" style="71" customWidth="1"/>
    <col min="9492" max="9493" width="9.33203125" style="71" customWidth="1"/>
    <col min="9494" max="9494" width="6.44140625" style="71" customWidth="1"/>
    <col min="9495" max="9496" width="9.5546875" style="71" customWidth="1"/>
    <col min="9497" max="9497" width="6.44140625" style="71" customWidth="1"/>
    <col min="9498" max="9499" width="9.5546875" style="71" customWidth="1"/>
    <col min="9500" max="9500" width="6.6640625" style="71" customWidth="1"/>
    <col min="9501" max="9503" width="9.109375" style="71"/>
    <col min="9504" max="9504" width="10.88671875" style="71" bestFit="1" customWidth="1"/>
    <col min="9505" max="9725" width="9.109375" style="71"/>
    <col min="9726" max="9726" width="18.6640625" style="71" customWidth="1"/>
    <col min="9727" max="9728" width="9.44140625" style="71" customWidth="1"/>
    <col min="9729" max="9729" width="7.6640625" style="71" customWidth="1"/>
    <col min="9730" max="9730" width="9.33203125" style="71" customWidth="1"/>
    <col min="9731" max="9731" width="9.88671875" style="71" customWidth="1"/>
    <col min="9732" max="9732" width="7.109375" style="71" customWidth="1"/>
    <col min="9733" max="9733" width="8.5546875" style="71" customWidth="1"/>
    <col min="9734" max="9734" width="8.88671875" style="71" customWidth="1"/>
    <col min="9735" max="9735" width="7.109375" style="71" customWidth="1"/>
    <col min="9736" max="9736" width="9" style="71" customWidth="1"/>
    <col min="9737" max="9737" width="8.6640625" style="71" customWidth="1"/>
    <col min="9738" max="9738" width="6.5546875" style="71" customWidth="1"/>
    <col min="9739" max="9739" width="8.109375" style="71" customWidth="1"/>
    <col min="9740" max="9740" width="7.5546875" style="71" customWidth="1"/>
    <col min="9741" max="9741" width="7" style="71" customWidth="1"/>
    <col min="9742" max="9743" width="8.6640625" style="71" customWidth="1"/>
    <col min="9744" max="9744" width="7.33203125" style="71" customWidth="1"/>
    <col min="9745" max="9745" width="8.109375" style="71" customWidth="1"/>
    <col min="9746" max="9746" width="8.6640625" style="71" customWidth="1"/>
    <col min="9747" max="9747" width="6.44140625" style="71" customWidth="1"/>
    <col min="9748" max="9749" width="9.33203125" style="71" customWidth="1"/>
    <col min="9750" max="9750" width="6.44140625" style="71" customWidth="1"/>
    <col min="9751" max="9752" width="9.5546875" style="71" customWidth="1"/>
    <col min="9753" max="9753" width="6.44140625" style="71" customWidth="1"/>
    <col min="9754" max="9755" width="9.5546875" style="71" customWidth="1"/>
    <col min="9756" max="9756" width="6.6640625" style="71" customWidth="1"/>
    <col min="9757" max="9759" width="9.109375" style="71"/>
    <col min="9760" max="9760" width="10.88671875" style="71" bestFit="1" customWidth="1"/>
    <col min="9761" max="9981" width="9.109375" style="71"/>
    <col min="9982" max="9982" width="18.6640625" style="71" customWidth="1"/>
    <col min="9983" max="9984" width="9.44140625" style="71" customWidth="1"/>
    <col min="9985" max="9985" width="7.6640625" style="71" customWidth="1"/>
    <col min="9986" max="9986" width="9.33203125" style="71" customWidth="1"/>
    <col min="9987" max="9987" width="9.88671875" style="71" customWidth="1"/>
    <col min="9988" max="9988" width="7.109375" style="71" customWidth="1"/>
    <col min="9989" max="9989" width="8.5546875" style="71" customWidth="1"/>
    <col min="9990" max="9990" width="8.88671875" style="71" customWidth="1"/>
    <col min="9991" max="9991" width="7.109375" style="71" customWidth="1"/>
    <col min="9992" max="9992" width="9" style="71" customWidth="1"/>
    <col min="9993" max="9993" width="8.6640625" style="71" customWidth="1"/>
    <col min="9994" max="9994" width="6.5546875" style="71" customWidth="1"/>
    <col min="9995" max="9995" width="8.109375" style="71" customWidth="1"/>
    <col min="9996" max="9996" width="7.5546875" style="71" customWidth="1"/>
    <col min="9997" max="9997" width="7" style="71" customWidth="1"/>
    <col min="9998" max="9999" width="8.6640625" style="71" customWidth="1"/>
    <col min="10000" max="10000" width="7.33203125" style="71" customWidth="1"/>
    <col min="10001" max="10001" width="8.109375" style="71" customWidth="1"/>
    <col min="10002" max="10002" width="8.6640625" style="71" customWidth="1"/>
    <col min="10003" max="10003" width="6.44140625" style="71" customWidth="1"/>
    <col min="10004" max="10005" width="9.33203125" style="71" customWidth="1"/>
    <col min="10006" max="10006" width="6.44140625" style="71" customWidth="1"/>
    <col min="10007" max="10008" width="9.5546875" style="71" customWidth="1"/>
    <col min="10009" max="10009" width="6.44140625" style="71" customWidth="1"/>
    <col min="10010" max="10011" width="9.5546875" style="71" customWidth="1"/>
    <col min="10012" max="10012" width="6.6640625" style="71" customWidth="1"/>
    <col min="10013" max="10015" width="9.109375" style="71"/>
    <col min="10016" max="10016" width="10.88671875" style="71" bestFit="1" customWidth="1"/>
    <col min="10017" max="10237" width="9.109375" style="71"/>
    <col min="10238" max="10238" width="18.6640625" style="71" customWidth="1"/>
    <col min="10239" max="10240" width="9.44140625" style="71" customWidth="1"/>
    <col min="10241" max="10241" width="7.6640625" style="71" customWidth="1"/>
    <col min="10242" max="10242" width="9.33203125" style="71" customWidth="1"/>
    <col min="10243" max="10243" width="9.88671875" style="71" customWidth="1"/>
    <col min="10244" max="10244" width="7.109375" style="71" customWidth="1"/>
    <col min="10245" max="10245" width="8.5546875" style="71" customWidth="1"/>
    <col min="10246" max="10246" width="8.88671875" style="71" customWidth="1"/>
    <col min="10247" max="10247" width="7.109375" style="71" customWidth="1"/>
    <col min="10248" max="10248" width="9" style="71" customWidth="1"/>
    <col min="10249" max="10249" width="8.6640625" style="71" customWidth="1"/>
    <col min="10250" max="10250" width="6.5546875" style="71" customWidth="1"/>
    <col min="10251" max="10251" width="8.109375" style="71" customWidth="1"/>
    <col min="10252" max="10252" width="7.5546875" style="71" customWidth="1"/>
    <col min="10253" max="10253" width="7" style="71" customWidth="1"/>
    <col min="10254" max="10255" width="8.6640625" style="71" customWidth="1"/>
    <col min="10256" max="10256" width="7.33203125" style="71" customWidth="1"/>
    <col min="10257" max="10257" width="8.109375" style="71" customWidth="1"/>
    <col min="10258" max="10258" width="8.6640625" style="71" customWidth="1"/>
    <col min="10259" max="10259" width="6.44140625" style="71" customWidth="1"/>
    <col min="10260" max="10261" width="9.33203125" style="71" customWidth="1"/>
    <col min="10262" max="10262" width="6.44140625" style="71" customWidth="1"/>
    <col min="10263" max="10264" width="9.5546875" style="71" customWidth="1"/>
    <col min="10265" max="10265" width="6.44140625" style="71" customWidth="1"/>
    <col min="10266" max="10267" width="9.5546875" style="71" customWidth="1"/>
    <col min="10268" max="10268" width="6.6640625" style="71" customWidth="1"/>
    <col min="10269" max="10271" width="9.109375" style="71"/>
    <col min="10272" max="10272" width="10.88671875" style="71" bestFit="1" customWidth="1"/>
    <col min="10273" max="10493" width="9.109375" style="71"/>
    <col min="10494" max="10494" width="18.6640625" style="71" customWidth="1"/>
    <col min="10495" max="10496" width="9.44140625" style="71" customWidth="1"/>
    <col min="10497" max="10497" width="7.6640625" style="71" customWidth="1"/>
    <col min="10498" max="10498" width="9.33203125" style="71" customWidth="1"/>
    <col min="10499" max="10499" width="9.88671875" style="71" customWidth="1"/>
    <col min="10500" max="10500" width="7.109375" style="71" customWidth="1"/>
    <col min="10501" max="10501" width="8.5546875" style="71" customWidth="1"/>
    <col min="10502" max="10502" width="8.88671875" style="71" customWidth="1"/>
    <col min="10503" max="10503" width="7.109375" style="71" customWidth="1"/>
    <col min="10504" max="10504" width="9" style="71" customWidth="1"/>
    <col min="10505" max="10505" width="8.6640625" style="71" customWidth="1"/>
    <col min="10506" max="10506" width="6.5546875" style="71" customWidth="1"/>
    <col min="10507" max="10507" width="8.109375" style="71" customWidth="1"/>
    <col min="10508" max="10508" width="7.5546875" style="71" customWidth="1"/>
    <col min="10509" max="10509" width="7" style="71" customWidth="1"/>
    <col min="10510" max="10511" width="8.6640625" style="71" customWidth="1"/>
    <col min="10512" max="10512" width="7.33203125" style="71" customWidth="1"/>
    <col min="10513" max="10513" width="8.109375" style="71" customWidth="1"/>
    <col min="10514" max="10514" width="8.6640625" style="71" customWidth="1"/>
    <col min="10515" max="10515" width="6.44140625" style="71" customWidth="1"/>
    <col min="10516" max="10517" width="9.33203125" style="71" customWidth="1"/>
    <col min="10518" max="10518" width="6.44140625" style="71" customWidth="1"/>
    <col min="10519" max="10520" width="9.5546875" style="71" customWidth="1"/>
    <col min="10521" max="10521" width="6.44140625" style="71" customWidth="1"/>
    <col min="10522" max="10523" width="9.5546875" style="71" customWidth="1"/>
    <col min="10524" max="10524" width="6.6640625" style="71" customWidth="1"/>
    <col min="10525" max="10527" width="9.109375" style="71"/>
    <col min="10528" max="10528" width="10.88671875" style="71" bestFit="1" customWidth="1"/>
    <col min="10529" max="10749" width="9.109375" style="71"/>
    <col min="10750" max="10750" width="18.6640625" style="71" customWidth="1"/>
    <col min="10751" max="10752" width="9.44140625" style="71" customWidth="1"/>
    <col min="10753" max="10753" width="7.6640625" style="71" customWidth="1"/>
    <col min="10754" max="10754" width="9.33203125" style="71" customWidth="1"/>
    <col min="10755" max="10755" width="9.88671875" style="71" customWidth="1"/>
    <col min="10756" max="10756" width="7.109375" style="71" customWidth="1"/>
    <col min="10757" max="10757" width="8.5546875" style="71" customWidth="1"/>
    <col min="10758" max="10758" width="8.88671875" style="71" customWidth="1"/>
    <col min="10759" max="10759" width="7.109375" style="71" customWidth="1"/>
    <col min="10760" max="10760" width="9" style="71" customWidth="1"/>
    <col min="10761" max="10761" width="8.6640625" style="71" customWidth="1"/>
    <col min="10762" max="10762" width="6.5546875" style="71" customWidth="1"/>
    <col min="10763" max="10763" width="8.109375" style="71" customWidth="1"/>
    <col min="10764" max="10764" width="7.5546875" style="71" customWidth="1"/>
    <col min="10765" max="10765" width="7" style="71" customWidth="1"/>
    <col min="10766" max="10767" width="8.6640625" style="71" customWidth="1"/>
    <col min="10768" max="10768" width="7.33203125" style="71" customWidth="1"/>
    <col min="10769" max="10769" width="8.109375" style="71" customWidth="1"/>
    <col min="10770" max="10770" width="8.6640625" style="71" customWidth="1"/>
    <col min="10771" max="10771" width="6.44140625" style="71" customWidth="1"/>
    <col min="10772" max="10773" width="9.33203125" style="71" customWidth="1"/>
    <col min="10774" max="10774" width="6.44140625" style="71" customWidth="1"/>
    <col min="10775" max="10776" width="9.5546875" style="71" customWidth="1"/>
    <col min="10777" max="10777" width="6.44140625" style="71" customWidth="1"/>
    <col min="10778" max="10779" width="9.5546875" style="71" customWidth="1"/>
    <col min="10780" max="10780" width="6.6640625" style="71" customWidth="1"/>
    <col min="10781" max="10783" width="9.109375" style="71"/>
    <col min="10784" max="10784" width="10.88671875" style="71" bestFit="1" customWidth="1"/>
    <col min="10785" max="11005" width="9.109375" style="71"/>
    <col min="11006" max="11006" width="18.6640625" style="71" customWidth="1"/>
    <col min="11007" max="11008" width="9.44140625" style="71" customWidth="1"/>
    <col min="11009" max="11009" width="7.6640625" style="71" customWidth="1"/>
    <col min="11010" max="11010" width="9.33203125" style="71" customWidth="1"/>
    <col min="11011" max="11011" width="9.88671875" style="71" customWidth="1"/>
    <col min="11012" max="11012" width="7.109375" style="71" customWidth="1"/>
    <col min="11013" max="11013" width="8.5546875" style="71" customWidth="1"/>
    <col min="11014" max="11014" width="8.88671875" style="71" customWidth="1"/>
    <col min="11015" max="11015" width="7.109375" style="71" customWidth="1"/>
    <col min="11016" max="11016" width="9" style="71" customWidth="1"/>
    <col min="11017" max="11017" width="8.6640625" style="71" customWidth="1"/>
    <col min="11018" max="11018" width="6.5546875" style="71" customWidth="1"/>
    <col min="11019" max="11019" width="8.109375" style="71" customWidth="1"/>
    <col min="11020" max="11020" width="7.5546875" style="71" customWidth="1"/>
    <col min="11021" max="11021" width="7" style="71" customWidth="1"/>
    <col min="11022" max="11023" width="8.6640625" style="71" customWidth="1"/>
    <col min="11024" max="11024" width="7.33203125" style="71" customWidth="1"/>
    <col min="11025" max="11025" width="8.109375" style="71" customWidth="1"/>
    <col min="11026" max="11026" width="8.6640625" style="71" customWidth="1"/>
    <col min="11027" max="11027" width="6.44140625" style="71" customWidth="1"/>
    <col min="11028" max="11029" width="9.33203125" style="71" customWidth="1"/>
    <col min="11030" max="11030" width="6.44140625" style="71" customWidth="1"/>
    <col min="11031" max="11032" width="9.5546875" style="71" customWidth="1"/>
    <col min="11033" max="11033" width="6.44140625" style="71" customWidth="1"/>
    <col min="11034" max="11035" width="9.5546875" style="71" customWidth="1"/>
    <col min="11036" max="11036" width="6.6640625" style="71" customWidth="1"/>
    <col min="11037" max="11039" width="9.109375" style="71"/>
    <col min="11040" max="11040" width="10.88671875" style="71" bestFit="1" customWidth="1"/>
    <col min="11041" max="11261" width="9.109375" style="71"/>
    <col min="11262" max="11262" width="18.6640625" style="71" customWidth="1"/>
    <col min="11263" max="11264" width="9.44140625" style="71" customWidth="1"/>
    <col min="11265" max="11265" width="7.6640625" style="71" customWidth="1"/>
    <col min="11266" max="11266" width="9.33203125" style="71" customWidth="1"/>
    <col min="11267" max="11267" width="9.88671875" style="71" customWidth="1"/>
    <col min="11268" max="11268" width="7.109375" style="71" customWidth="1"/>
    <col min="11269" max="11269" width="8.5546875" style="71" customWidth="1"/>
    <col min="11270" max="11270" width="8.88671875" style="71" customWidth="1"/>
    <col min="11271" max="11271" width="7.109375" style="71" customWidth="1"/>
    <col min="11272" max="11272" width="9" style="71" customWidth="1"/>
    <col min="11273" max="11273" width="8.6640625" style="71" customWidth="1"/>
    <col min="11274" max="11274" width="6.5546875" style="71" customWidth="1"/>
    <col min="11275" max="11275" width="8.109375" style="71" customWidth="1"/>
    <col min="11276" max="11276" width="7.5546875" style="71" customWidth="1"/>
    <col min="11277" max="11277" width="7" style="71" customWidth="1"/>
    <col min="11278" max="11279" width="8.6640625" style="71" customWidth="1"/>
    <col min="11280" max="11280" width="7.33203125" style="71" customWidth="1"/>
    <col min="11281" max="11281" width="8.109375" style="71" customWidth="1"/>
    <col min="11282" max="11282" width="8.6640625" style="71" customWidth="1"/>
    <col min="11283" max="11283" width="6.44140625" style="71" customWidth="1"/>
    <col min="11284" max="11285" width="9.33203125" style="71" customWidth="1"/>
    <col min="11286" max="11286" width="6.44140625" style="71" customWidth="1"/>
    <col min="11287" max="11288" width="9.5546875" style="71" customWidth="1"/>
    <col min="11289" max="11289" width="6.44140625" style="71" customWidth="1"/>
    <col min="11290" max="11291" width="9.5546875" style="71" customWidth="1"/>
    <col min="11292" max="11292" width="6.6640625" style="71" customWidth="1"/>
    <col min="11293" max="11295" width="9.109375" style="71"/>
    <col min="11296" max="11296" width="10.88671875" style="71" bestFit="1" customWidth="1"/>
    <col min="11297" max="11517" width="9.109375" style="71"/>
    <col min="11518" max="11518" width="18.6640625" style="71" customWidth="1"/>
    <col min="11519" max="11520" width="9.44140625" style="71" customWidth="1"/>
    <col min="11521" max="11521" width="7.6640625" style="71" customWidth="1"/>
    <col min="11522" max="11522" width="9.33203125" style="71" customWidth="1"/>
    <col min="11523" max="11523" width="9.88671875" style="71" customWidth="1"/>
    <col min="11524" max="11524" width="7.109375" style="71" customWidth="1"/>
    <col min="11525" max="11525" width="8.5546875" style="71" customWidth="1"/>
    <col min="11526" max="11526" width="8.88671875" style="71" customWidth="1"/>
    <col min="11527" max="11527" width="7.109375" style="71" customWidth="1"/>
    <col min="11528" max="11528" width="9" style="71" customWidth="1"/>
    <col min="11529" max="11529" width="8.6640625" style="71" customWidth="1"/>
    <col min="11530" max="11530" width="6.5546875" style="71" customWidth="1"/>
    <col min="11531" max="11531" width="8.109375" style="71" customWidth="1"/>
    <col min="11532" max="11532" width="7.5546875" style="71" customWidth="1"/>
    <col min="11533" max="11533" width="7" style="71" customWidth="1"/>
    <col min="11534" max="11535" width="8.6640625" style="71" customWidth="1"/>
    <col min="11536" max="11536" width="7.33203125" style="71" customWidth="1"/>
    <col min="11537" max="11537" width="8.109375" style="71" customWidth="1"/>
    <col min="11538" max="11538" width="8.6640625" style="71" customWidth="1"/>
    <col min="11539" max="11539" width="6.44140625" style="71" customWidth="1"/>
    <col min="11540" max="11541" width="9.33203125" style="71" customWidth="1"/>
    <col min="11542" max="11542" width="6.44140625" style="71" customWidth="1"/>
    <col min="11543" max="11544" width="9.5546875" style="71" customWidth="1"/>
    <col min="11545" max="11545" width="6.44140625" style="71" customWidth="1"/>
    <col min="11546" max="11547" width="9.5546875" style="71" customWidth="1"/>
    <col min="11548" max="11548" width="6.6640625" style="71" customWidth="1"/>
    <col min="11549" max="11551" width="9.109375" style="71"/>
    <col min="11552" max="11552" width="10.88671875" style="71" bestFit="1" customWidth="1"/>
    <col min="11553" max="11773" width="9.109375" style="71"/>
    <col min="11774" max="11774" width="18.6640625" style="71" customWidth="1"/>
    <col min="11775" max="11776" width="9.44140625" style="71" customWidth="1"/>
    <col min="11777" max="11777" width="7.6640625" style="71" customWidth="1"/>
    <col min="11778" max="11778" width="9.33203125" style="71" customWidth="1"/>
    <col min="11779" max="11779" width="9.88671875" style="71" customWidth="1"/>
    <col min="11780" max="11780" width="7.109375" style="71" customWidth="1"/>
    <col min="11781" max="11781" width="8.5546875" style="71" customWidth="1"/>
    <col min="11782" max="11782" width="8.88671875" style="71" customWidth="1"/>
    <col min="11783" max="11783" width="7.109375" style="71" customWidth="1"/>
    <col min="11784" max="11784" width="9" style="71" customWidth="1"/>
    <col min="11785" max="11785" width="8.6640625" style="71" customWidth="1"/>
    <col min="11786" max="11786" width="6.5546875" style="71" customWidth="1"/>
    <col min="11787" max="11787" width="8.109375" style="71" customWidth="1"/>
    <col min="11788" max="11788" width="7.5546875" style="71" customWidth="1"/>
    <col min="11789" max="11789" width="7" style="71" customWidth="1"/>
    <col min="11790" max="11791" width="8.6640625" style="71" customWidth="1"/>
    <col min="11792" max="11792" width="7.33203125" style="71" customWidth="1"/>
    <col min="11793" max="11793" width="8.109375" style="71" customWidth="1"/>
    <col min="11794" max="11794" width="8.6640625" style="71" customWidth="1"/>
    <col min="11795" max="11795" width="6.44140625" style="71" customWidth="1"/>
    <col min="11796" max="11797" width="9.33203125" style="71" customWidth="1"/>
    <col min="11798" max="11798" width="6.44140625" style="71" customWidth="1"/>
    <col min="11799" max="11800" width="9.5546875" style="71" customWidth="1"/>
    <col min="11801" max="11801" width="6.44140625" style="71" customWidth="1"/>
    <col min="11802" max="11803" width="9.5546875" style="71" customWidth="1"/>
    <col min="11804" max="11804" width="6.6640625" style="71" customWidth="1"/>
    <col min="11805" max="11807" width="9.109375" style="71"/>
    <col min="11808" max="11808" width="10.88671875" style="71" bestFit="1" customWidth="1"/>
    <col min="11809" max="12029" width="9.109375" style="71"/>
    <col min="12030" max="12030" width="18.6640625" style="71" customWidth="1"/>
    <col min="12031" max="12032" width="9.44140625" style="71" customWidth="1"/>
    <col min="12033" max="12033" width="7.6640625" style="71" customWidth="1"/>
    <col min="12034" max="12034" width="9.33203125" style="71" customWidth="1"/>
    <col min="12035" max="12035" width="9.88671875" style="71" customWidth="1"/>
    <col min="12036" max="12036" width="7.109375" style="71" customWidth="1"/>
    <col min="12037" max="12037" width="8.5546875" style="71" customWidth="1"/>
    <col min="12038" max="12038" width="8.88671875" style="71" customWidth="1"/>
    <col min="12039" max="12039" width="7.109375" style="71" customWidth="1"/>
    <col min="12040" max="12040" width="9" style="71" customWidth="1"/>
    <col min="12041" max="12041" width="8.6640625" style="71" customWidth="1"/>
    <col min="12042" max="12042" width="6.5546875" style="71" customWidth="1"/>
    <col min="12043" max="12043" width="8.109375" style="71" customWidth="1"/>
    <col min="12044" max="12044" width="7.5546875" style="71" customWidth="1"/>
    <col min="12045" max="12045" width="7" style="71" customWidth="1"/>
    <col min="12046" max="12047" width="8.6640625" style="71" customWidth="1"/>
    <col min="12048" max="12048" width="7.33203125" style="71" customWidth="1"/>
    <col min="12049" max="12049" width="8.109375" style="71" customWidth="1"/>
    <col min="12050" max="12050" width="8.6640625" style="71" customWidth="1"/>
    <col min="12051" max="12051" width="6.44140625" style="71" customWidth="1"/>
    <col min="12052" max="12053" width="9.33203125" style="71" customWidth="1"/>
    <col min="12054" max="12054" width="6.44140625" style="71" customWidth="1"/>
    <col min="12055" max="12056" width="9.5546875" style="71" customWidth="1"/>
    <col min="12057" max="12057" width="6.44140625" style="71" customWidth="1"/>
    <col min="12058" max="12059" width="9.5546875" style="71" customWidth="1"/>
    <col min="12060" max="12060" width="6.6640625" style="71" customWidth="1"/>
    <col min="12061" max="12063" width="9.109375" style="71"/>
    <col min="12064" max="12064" width="10.88671875" style="71" bestFit="1" customWidth="1"/>
    <col min="12065" max="12285" width="9.109375" style="71"/>
    <col min="12286" max="12286" width="18.6640625" style="71" customWidth="1"/>
    <col min="12287" max="12288" width="9.44140625" style="71" customWidth="1"/>
    <col min="12289" max="12289" width="7.6640625" style="71" customWidth="1"/>
    <col min="12290" max="12290" width="9.33203125" style="71" customWidth="1"/>
    <col min="12291" max="12291" width="9.88671875" style="71" customWidth="1"/>
    <col min="12292" max="12292" width="7.109375" style="71" customWidth="1"/>
    <col min="12293" max="12293" width="8.5546875" style="71" customWidth="1"/>
    <col min="12294" max="12294" width="8.88671875" style="71" customWidth="1"/>
    <col min="12295" max="12295" width="7.109375" style="71" customWidth="1"/>
    <col min="12296" max="12296" width="9" style="71" customWidth="1"/>
    <col min="12297" max="12297" width="8.6640625" style="71" customWidth="1"/>
    <col min="12298" max="12298" width="6.5546875" style="71" customWidth="1"/>
    <col min="12299" max="12299" width="8.109375" style="71" customWidth="1"/>
    <col min="12300" max="12300" width="7.5546875" style="71" customWidth="1"/>
    <col min="12301" max="12301" width="7" style="71" customWidth="1"/>
    <col min="12302" max="12303" width="8.6640625" style="71" customWidth="1"/>
    <col min="12304" max="12304" width="7.33203125" style="71" customWidth="1"/>
    <col min="12305" max="12305" width="8.109375" style="71" customWidth="1"/>
    <col min="12306" max="12306" width="8.6640625" style="71" customWidth="1"/>
    <col min="12307" max="12307" width="6.44140625" style="71" customWidth="1"/>
    <col min="12308" max="12309" width="9.33203125" style="71" customWidth="1"/>
    <col min="12310" max="12310" width="6.44140625" style="71" customWidth="1"/>
    <col min="12311" max="12312" width="9.5546875" style="71" customWidth="1"/>
    <col min="12313" max="12313" width="6.44140625" style="71" customWidth="1"/>
    <col min="12314" max="12315" width="9.5546875" style="71" customWidth="1"/>
    <col min="12316" max="12316" width="6.6640625" style="71" customWidth="1"/>
    <col min="12317" max="12319" width="9.109375" style="71"/>
    <col min="12320" max="12320" width="10.88671875" style="71" bestFit="1" customWidth="1"/>
    <col min="12321" max="12541" width="9.109375" style="71"/>
    <col min="12542" max="12542" width="18.6640625" style="71" customWidth="1"/>
    <col min="12543" max="12544" width="9.44140625" style="71" customWidth="1"/>
    <col min="12545" max="12545" width="7.6640625" style="71" customWidth="1"/>
    <col min="12546" max="12546" width="9.33203125" style="71" customWidth="1"/>
    <col min="12547" max="12547" width="9.88671875" style="71" customWidth="1"/>
    <col min="12548" max="12548" width="7.109375" style="71" customWidth="1"/>
    <col min="12549" max="12549" width="8.5546875" style="71" customWidth="1"/>
    <col min="12550" max="12550" width="8.88671875" style="71" customWidth="1"/>
    <col min="12551" max="12551" width="7.109375" style="71" customWidth="1"/>
    <col min="12552" max="12552" width="9" style="71" customWidth="1"/>
    <col min="12553" max="12553" width="8.6640625" style="71" customWidth="1"/>
    <col min="12554" max="12554" width="6.5546875" style="71" customWidth="1"/>
    <col min="12555" max="12555" width="8.109375" style="71" customWidth="1"/>
    <col min="12556" max="12556" width="7.5546875" style="71" customWidth="1"/>
    <col min="12557" max="12557" width="7" style="71" customWidth="1"/>
    <col min="12558" max="12559" width="8.6640625" style="71" customWidth="1"/>
    <col min="12560" max="12560" width="7.33203125" style="71" customWidth="1"/>
    <col min="12561" max="12561" width="8.109375" style="71" customWidth="1"/>
    <col min="12562" max="12562" width="8.6640625" style="71" customWidth="1"/>
    <col min="12563" max="12563" width="6.44140625" style="71" customWidth="1"/>
    <col min="12564" max="12565" width="9.33203125" style="71" customWidth="1"/>
    <col min="12566" max="12566" width="6.44140625" style="71" customWidth="1"/>
    <col min="12567" max="12568" width="9.5546875" style="71" customWidth="1"/>
    <col min="12569" max="12569" width="6.44140625" style="71" customWidth="1"/>
    <col min="12570" max="12571" width="9.5546875" style="71" customWidth="1"/>
    <col min="12572" max="12572" width="6.6640625" style="71" customWidth="1"/>
    <col min="12573" max="12575" width="9.109375" style="71"/>
    <col min="12576" max="12576" width="10.88671875" style="71" bestFit="1" customWidth="1"/>
    <col min="12577" max="12797" width="9.109375" style="71"/>
    <col min="12798" max="12798" width="18.6640625" style="71" customWidth="1"/>
    <col min="12799" max="12800" width="9.44140625" style="71" customWidth="1"/>
    <col min="12801" max="12801" width="7.6640625" style="71" customWidth="1"/>
    <col min="12802" max="12802" width="9.33203125" style="71" customWidth="1"/>
    <col min="12803" max="12803" width="9.88671875" style="71" customWidth="1"/>
    <col min="12804" max="12804" width="7.109375" style="71" customWidth="1"/>
    <col min="12805" max="12805" width="8.5546875" style="71" customWidth="1"/>
    <col min="12806" max="12806" width="8.88671875" style="71" customWidth="1"/>
    <col min="12807" max="12807" width="7.109375" style="71" customWidth="1"/>
    <col min="12808" max="12808" width="9" style="71" customWidth="1"/>
    <col min="12809" max="12809" width="8.6640625" style="71" customWidth="1"/>
    <col min="12810" max="12810" width="6.5546875" style="71" customWidth="1"/>
    <col min="12811" max="12811" width="8.109375" style="71" customWidth="1"/>
    <col min="12812" max="12812" width="7.5546875" style="71" customWidth="1"/>
    <col min="12813" max="12813" width="7" style="71" customWidth="1"/>
    <col min="12814" max="12815" width="8.6640625" style="71" customWidth="1"/>
    <col min="12816" max="12816" width="7.33203125" style="71" customWidth="1"/>
    <col min="12817" max="12817" width="8.109375" style="71" customWidth="1"/>
    <col min="12818" max="12818" width="8.6640625" style="71" customWidth="1"/>
    <col min="12819" max="12819" width="6.44140625" style="71" customWidth="1"/>
    <col min="12820" max="12821" width="9.33203125" style="71" customWidth="1"/>
    <col min="12822" max="12822" width="6.44140625" style="71" customWidth="1"/>
    <col min="12823" max="12824" width="9.5546875" style="71" customWidth="1"/>
    <col min="12825" max="12825" width="6.44140625" style="71" customWidth="1"/>
    <col min="12826" max="12827" width="9.5546875" style="71" customWidth="1"/>
    <col min="12828" max="12828" width="6.6640625" style="71" customWidth="1"/>
    <col min="12829" max="12831" width="9.109375" style="71"/>
    <col min="12832" max="12832" width="10.88671875" style="71" bestFit="1" customWidth="1"/>
    <col min="12833" max="13053" width="9.109375" style="71"/>
    <col min="13054" max="13054" width="18.6640625" style="71" customWidth="1"/>
    <col min="13055" max="13056" width="9.44140625" style="71" customWidth="1"/>
    <col min="13057" max="13057" width="7.6640625" style="71" customWidth="1"/>
    <col min="13058" max="13058" width="9.33203125" style="71" customWidth="1"/>
    <col min="13059" max="13059" width="9.88671875" style="71" customWidth="1"/>
    <col min="13060" max="13060" width="7.109375" style="71" customWidth="1"/>
    <col min="13061" max="13061" width="8.5546875" style="71" customWidth="1"/>
    <col min="13062" max="13062" width="8.88671875" style="71" customWidth="1"/>
    <col min="13063" max="13063" width="7.109375" style="71" customWidth="1"/>
    <col min="13064" max="13064" width="9" style="71" customWidth="1"/>
    <col min="13065" max="13065" width="8.6640625" style="71" customWidth="1"/>
    <col min="13066" max="13066" width="6.5546875" style="71" customWidth="1"/>
    <col min="13067" max="13067" width="8.109375" style="71" customWidth="1"/>
    <col min="13068" max="13068" width="7.5546875" style="71" customWidth="1"/>
    <col min="13069" max="13069" width="7" style="71" customWidth="1"/>
    <col min="13070" max="13071" width="8.6640625" style="71" customWidth="1"/>
    <col min="13072" max="13072" width="7.33203125" style="71" customWidth="1"/>
    <col min="13073" max="13073" width="8.109375" style="71" customWidth="1"/>
    <col min="13074" max="13074" width="8.6640625" style="71" customWidth="1"/>
    <col min="13075" max="13075" width="6.44140625" style="71" customWidth="1"/>
    <col min="13076" max="13077" width="9.33203125" style="71" customWidth="1"/>
    <col min="13078" max="13078" width="6.44140625" style="71" customWidth="1"/>
    <col min="13079" max="13080" width="9.5546875" style="71" customWidth="1"/>
    <col min="13081" max="13081" width="6.44140625" style="71" customWidth="1"/>
    <col min="13082" max="13083" width="9.5546875" style="71" customWidth="1"/>
    <col min="13084" max="13084" width="6.6640625" style="71" customWidth="1"/>
    <col min="13085" max="13087" width="9.109375" style="71"/>
    <col min="13088" max="13088" width="10.88671875" style="71" bestFit="1" customWidth="1"/>
    <col min="13089" max="13309" width="9.109375" style="71"/>
    <col min="13310" max="13310" width="18.6640625" style="71" customWidth="1"/>
    <col min="13311" max="13312" width="9.44140625" style="71" customWidth="1"/>
    <col min="13313" max="13313" width="7.6640625" style="71" customWidth="1"/>
    <col min="13314" max="13314" width="9.33203125" style="71" customWidth="1"/>
    <col min="13315" max="13315" width="9.88671875" style="71" customWidth="1"/>
    <col min="13316" max="13316" width="7.109375" style="71" customWidth="1"/>
    <col min="13317" max="13317" width="8.5546875" style="71" customWidth="1"/>
    <col min="13318" max="13318" width="8.88671875" style="71" customWidth="1"/>
    <col min="13319" max="13319" width="7.109375" style="71" customWidth="1"/>
    <col min="13320" max="13320" width="9" style="71" customWidth="1"/>
    <col min="13321" max="13321" width="8.6640625" style="71" customWidth="1"/>
    <col min="13322" max="13322" width="6.5546875" style="71" customWidth="1"/>
    <col min="13323" max="13323" width="8.109375" style="71" customWidth="1"/>
    <col min="13324" max="13324" width="7.5546875" style="71" customWidth="1"/>
    <col min="13325" max="13325" width="7" style="71" customWidth="1"/>
    <col min="13326" max="13327" width="8.6640625" style="71" customWidth="1"/>
    <col min="13328" max="13328" width="7.33203125" style="71" customWidth="1"/>
    <col min="13329" max="13329" width="8.109375" style="71" customWidth="1"/>
    <col min="13330" max="13330" width="8.6640625" style="71" customWidth="1"/>
    <col min="13331" max="13331" width="6.44140625" style="71" customWidth="1"/>
    <col min="13332" max="13333" width="9.33203125" style="71" customWidth="1"/>
    <col min="13334" max="13334" width="6.44140625" style="71" customWidth="1"/>
    <col min="13335" max="13336" width="9.5546875" style="71" customWidth="1"/>
    <col min="13337" max="13337" width="6.44140625" style="71" customWidth="1"/>
    <col min="13338" max="13339" width="9.5546875" style="71" customWidth="1"/>
    <col min="13340" max="13340" width="6.6640625" style="71" customWidth="1"/>
    <col min="13341" max="13343" width="9.109375" style="71"/>
    <col min="13344" max="13344" width="10.88671875" style="71" bestFit="1" customWidth="1"/>
    <col min="13345" max="13565" width="9.109375" style="71"/>
    <col min="13566" max="13566" width="18.6640625" style="71" customWidth="1"/>
    <col min="13567" max="13568" width="9.44140625" style="71" customWidth="1"/>
    <col min="13569" max="13569" width="7.6640625" style="71" customWidth="1"/>
    <col min="13570" max="13570" width="9.33203125" style="71" customWidth="1"/>
    <col min="13571" max="13571" width="9.88671875" style="71" customWidth="1"/>
    <col min="13572" max="13572" width="7.109375" style="71" customWidth="1"/>
    <col min="13573" max="13573" width="8.5546875" style="71" customWidth="1"/>
    <col min="13574" max="13574" width="8.88671875" style="71" customWidth="1"/>
    <col min="13575" max="13575" width="7.109375" style="71" customWidth="1"/>
    <col min="13576" max="13576" width="9" style="71" customWidth="1"/>
    <col min="13577" max="13577" width="8.6640625" style="71" customWidth="1"/>
    <col min="13578" max="13578" width="6.5546875" style="71" customWidth="1"/>
    <col min="13579" max="13579" width="8.109375" style="71" customWidth="1"/>
    <col min="13580" max="13580" width="7.5546875" style="71" customWidth="1"/>
    <col min="13581" max="13581" width="7" style="71" customWidth="1"/>
    <col min="13582" max="13583" width="8.6640625" style="71" customWidth="1"/>
    <col min="13584" max="13584" width="7.33203125" style="71" customWidth="1"/>
    <col min="13585" max="13585" width="8.109375" style="71" customWidth="1"/>
    <col min="13586" max="13586" width="8.6640625" style="71" customWidth="1"/>
    <col min="13587" max="13587" width="6.44140625" style="71" customWidth="1"/>
    <col min="13588" max="13589" width="9.33203125" style="71" customWidth="1"/>
    <col min="13590" max="13590" width="6.44140625" style="71" customWidth="1"/>
    <col min="13591" max="13592" width="9.5546875" style="71" customWidth="1"/>
    <col min="13593" max="13593" width="6.44140625" style="71" customWidth="1"/>
    <col min="13594" max="13595" width="9.5546875" style="71" customWidth="1"/>
    <col min="13596" max="13596" width="6.6640625" style="71" customWidth="1"/>
    <col min="13597" max="13599" width="9.109375" style="71"/>
    <col min="13600" max="13600" width="10.88671875" style="71" bestFit="1" customWidth="1"/>
    <col min="13601" max="13821" width="9.109375" style="71"/>
    <col min="13822" max="13822" width="18.6640625" style="71" customWidth="1"/>
    <col min="13823" max="13824" width="9.44140625" style="71" customWidth="1"/>
    <col min="13825" max="13825" width="7.6640625" style="71" customWidth="1"/>
    <col min="13826" max="13826" width="9.33203125" style="71" customWidth="1"/>
    <col min="13827" max="13827" width="9.88671875" style="71" customWidth="1"/>
    <col min="13828" max="13828" width="7.109375" style="71" customWidth="1"/>
    <col min="13829" max="13829" width="8.5546875" style="71" customWidth="1"/>
    <col min="13830" max="13830" width="8.88671875" style="71" customWidth="1"/>
    <col min="13831" max="13831" width="7.109375" style="71" customWidth="1"/>
    <col min="13832" max="13832" width="9" style="71" customWidth="1"/>
    <col min="13833" max="13833" width="8.6640625" style="71" customWidth="1"/>
    <col min="13834" max="13834" width="6.5546875" style="71" customWidth="1"/>
    <col min="13835" max="13835" width="8.109375" style="71" customWidth="1"/>
    <col min="13836" max="13836" width="7.5546875" style="71" customWidth="1"/>
    <col min="13837" max="13837" width="7" style="71" customWidth="1"/>
    <col min="13838" max="13839" width="8.6640625" style="71" customWidth="1"/>
    <col min="13840" max="13840" width="7.33203125" style="71" customWidth="1"/>
    <col min="13841" max="13841" width="8.109375" style="71" customWidth="1"/>
    <col min="13842" max="13842" width="8.6640625" style="71" customWidth="1"/>
    <col min="13843" max="13843" width="6.44140625" style="71" customWidth="1"/>
    <col min="13844" max="13845" width="9.33203125" style="71" customWidth="1"/>
    <col min="13846" max="13846" width="6.44140625" style="71" customWidth="1"/>
    <col min="13847" max="13848" width="9.5546875" style="71" customWidth="1"/>
    <col min="13849" max="13849" width="6.44140625" style="71" customWidth="1"/>
    <col min="13850" max="13851" width="9.5546875" style="71" customWidth="1"/>
    <col min="13852" max="13852" width="6.6640625" style="71" customWidth="1"/>
    <col min="13853" max="13855" width="9.109375" style="71"/>
    <col min="13856" max="13856" width="10.88671875" style="71" bestFit="1" customWidth="1"/>
    <col min="13857" max="14077" width="9.109375" style="71"/>
    <col min="14078" max="14078" width="18.6640625" style="71" customWidth="1"/>
    <col min="14079" max="14080" width="9.44140625" style="71" customWidth="1"/>
    <col min="14081" max="14081" width="7.6640625" style="71" customWidth="1"/>
    <col min="14082" max="14082" width="9.33203125" style="71" customWidth="1"/>
    <col min="14083" max="14083" width="9.88671875" style="71" customWidth="1"/>
    <col min="14084" max="14084" width="7.109375" style="71" customWidth="1"/>
    <col min="14085" max="14085" width="8.5546875" style="71" customWidth="1"/>
    <col min="14086" max="14086" width="8.88671875" style="71" customWidth="1"/>
    <col min="14087" max="14087" width="7.109375" style="71" customWidth="1"/>
    <col min="14088" max="14088" width="9" style="71" customWidth="1"/>
    <col min="14089" max="14089" width="8.6640625" style="71" customWidth="1"/>
    <col min="14090" max="14090" width="6.5546875" style="71" customWidth="1"/>
    <col min="14091" max="14091" width="8.109375" style="71" customWidth="1"/>
    <col min="14092" max="14092" width="7.5546875" style="71" customWidth="1"/>
    <col min="14093" max="14093" width="7" style="71" customWidth="1"/>
    <col min="14094" max="14095" width="8.6640625" style="71" customWidth="1"/>
    <col min="14096" max="14096" width="7.33203125" style="71" customWidth="1"/>
    <col min="14097" max="14097" width="8.109375" style="71" customWidth="1"/>
    <col min="14098" max="14098" width="8.6640625" style="71" customWidth="1"/>
    <col min="14099" max="14099" width="6.44140625" style="71" customWidth="1"/>
    <col min="14100" max="14101" width="9.33203125" style="71" customWidth="1"/>
    <col min="14102" max="14102" width="6.44140625" style="71" customWidth="1"/>
    <col min="14103" max="14104" width="9.5546875" style="71" customWidth="1"/>
    <col min="14105" max="14105" width="6.44140625" style="71" customWidth="1"/>
    <col min="14106" max="14107" width="9.5546875" style="71" customWidth="1"/>
    <col min="14108" max="14108" width="6.6640625" style="71" customWidth="1"/>
    <col min="14109" max="14111" width="9.109375" style="71"/>
    <col min="14112" max="14112" width="10.88671875" style="71" bestFit="1" customWidth="1"/>
    <col min="14113" max="14333" width="9.109375" style="71"/>
    <col min="14334" max="14334" width="18.6640625" style="71" customWidth="1"/>
    <col min="14335" max="14336" width="9.44140625" style="71" customWidth="1"/>
    <col min="14337" max="14337" width="7.6640625" style="71" customWidth="1"/>
    <col min="14338" max="14338" width="9.33203125" style="71" customWidth="1"/>
    <col min="14339" max="14339" width="9.88671875" style="71" customWidth="1"/>
    <col min="14340" max="14340" width="7.109375" style="71" customWidth="1"/>
    <col min="14341" max="14341" width="8.5546875" style="71" customWidth="1"/>
    <col min="14342" max="14342" width="8.88671875" style="71" customWidth="1"/>
    <col min="14343" max="14343" width="7.109375" style="71" customWidth="1"/>
    <col min="14344" max="14344" width="9" style="71" customWidth="1"/>
    <col min="14345" max="14345" width="8.6640625" style="71" customWidth="1"/>
    <col min="14346" max="14346" width="6.5546875" style="71" customWidth="1"/>
    <col min="14347" max="14347" width="8.109375" style="71" customWidth="1"/>
    <col min="14348" max="14348" width="7.5546875" style="71" customWidth="1"/>
    <col min="14349" max="14349" width="7" style="71" customWidth="1"/>
    <col min="14350" max="14351" width="8.6640625" style="71" customWidth="1"/>
    <col min="14352" max="14352" width="7.33203125" style="71" customWidth="1"/>
    <col min="14353" max="14353" width="8.109375" style="71" customWidth="1"/>
    <col min="14354" max="14354" width="8.6640625" style="71" customWidth="1"/>
    <col min="14355" max="14355" width="6.44140625" style="71" customWidth="1"/>
    <col min="14356" max="14357" width="9.33203125" style="71" customWidth="1"/>
    <col min="14358" max="14358" width="6.44140625" style="71" customWidth="1"/>
    <col min="14359" max="14360" width="9.5546875" style="71" customWidth="1"/>
    <col min="14361" max="14361" width="6.44140625" style="71" customWidth="1"/>
    <col min="14362" max="14363" width="9.5546875" style="71" customWidth="1"/>
    <col min="14364" max="14364" width="6.6640625" style="71" customWidth="1"/>
    <col min="14365" max="14367" width="9.109375" style="71"/>
    <col min="14368" max="14368" width="10.88671875" style="71" bestFit="1" customWidth="1"/>
    <col min="14369" max="14589" width="9.109375" style="71"/>
    <col min="14590" max="14590" width="18.6640625" style="71" customWidth="1"/>
    <col min="14591" max="14592" width="9.44140625" style="71" customWidth="1"/>
    <col min="14593" max="14593" width="7.6640625" style="71" customWidth="1"/>
    <col min="14594" max="14594" width="9.33203125" style="71" customWidth="1"/>
    <col min="14595" max="14595" width="9.88671875" style="71" customWidth="1"/>
    <col min="14596" max="14596" width="7.109375" style="71" customWidth="1"/>
    <col min="14597" max="14597" width="8.5546875" style="71" customWidth="1"/>
    <col min="14598" max="14598" width="8.88671875" style="71" customWidth="1"/>
    <col min="14599" max="14599" width="7.109375" style="71" customWidth="1"/>
    <col min="14600" max="14600" width="9" style="71" customWidth="1"/>
    <col min="14601" max="14601" width="8.6640625" style="71" customWidth="1"/>
    <col min="14602" max="14602" width="6.5546875" style="71" customWidth="1"/>
    <col min="14603" max="14603" width="8.109375" style="71" customWidth="1"/>
    <col min="14604" max="14604" width="7.5546875" style="71" customWidth="1"/>
    <col min="14605" max="14605" width="7" style="71" customWidth="1"/>
    <col min="14606" max="14607" width="8.6640625" style="71" customWidth="1"/>
    <col min="14608" max="14608" width="7.33203125" style="71" customWidth="1"/>
    <col min="14609" max="14609" width="8.109375" style="71" customWidth="1"/>
    <col min="14610" max="14610" width="8.6640625" style="71" customWidth="1"/>
    <col min="14611" max="14611" width="6.44140625" style="71" customWidth="1"/>
    <col min="14612" max="14613" width="9.33203125" style="71" customWidth="1"/>
    <col min="14614" max="14614" width="6.44140625" style="71" customWidth="1"/>
    <col min="14615" max="14616" width="9.5546875" style="71" customWidth="1"/>
    <col min="14617" max="14617" width="6.44140625" style="71" customWidth="1"/>
    <col min="14618" max="14619" width="9.5546875" style="71" customWidth="1"/>
    <col min="14620" max="14620" width="6.6640625" style="71" customWidth="1"/>
    <col min="14621" max="14623" width="9.109375" style="71"/>
    <col min="14624" max="14624" width="10.88671875" style="71" bestFit="1" customWidth="1"/>
    <col min="14625" max="14845" width="9.109375" style="71"/>
    <col min="14846" max="14846" width="18.6640625" style="71" customWidth="1"/>
    <col min="14847" max="14848" width="9.44140625" style="71" customWidth="1"/>
    <col min="14849" max="14849" width="7.6640625" style="71" customWidth="1"/>
    <col min="14850" max="14850" width="9.33203125" style="71" customWidth="1"/>
    <col min="14851" max="14851" width="9.88671875" style="71" customWidth="1"/>
    <col min="14852" max="14852" width="7.109375" style="71" customWidth="1"/>
    <col min="14853" max="14853" width="8.5546875" style="71" customWidth="1"/>
    <col min="14854" max="14854" width="8.88671875" style="71" customWidth="1"/>
    <col min="14855" max="14855" width="7.109375" style="71" customWidth="1"/>
    <col min="14856" max="14856" width="9" style="71" customWidth="1"/>
    <col min="14857" max="14857" width="8.6640625" style="71" customWidth="1"/>
    <col min="14858" max="14858" width="6.5546875" style="71" customWidth="1"/>
    <col min="14859" max="14859" width="8.109375" style="71" customWidth="1"/>
    <col min="14860" max="14860" width="7.5546875" style="71" customWidth="1"/>
    <col min="14861" max="14861" width="7" style="71" customWidth="1"/>
    <col min="14862" max="14863" width="8.6640625" style="71" customWidth="1"/>
    <col min="14864" max="14864" width="7.33203125" style="71" customWidth="1"/>
    <col min="14865" max="14865" width="8.109375" style="71" customWidth="1"/>
    <col min="14866" max="14866" width="8.6640625" style="71" customWidth="1"/>
    <col min="14867" max="14867" width="6.44140625" style="71" customWidth="1"/>
    <col min="14868" max="14869" width="9.33203125" style="71" customWidth="1"/>
    <col min="14870" max="14870" width="6.44140625" style="71" customWidth="1"/>
    <col min="14871" max="14872" width="9.5546875" style="71" customWidth="1"/>
    <col min="14873" max="14873" width="6.44140625" style="71" customWidth="1"/>
    <col min="14874" max="14875" width="9.5546875" style="71" customWidth="1"/>
    <col min="14876" max="14876" width="6.6640625" style="71" customWidth="1"/>
    <col min="14877" max="14879" width="9.109375" style="71"/>
    <col min="14880" max="14880" width="10.88671875" style="71" bestFit="1" customWidth="1"/>
    <col min="14881" max="15101" width="9.109375" style="71"/>
    <col min="15102" max="15102" width="18.6640625" style="71" customWidth="1"/>
    <col min="15103" max="15104" width="9.44140625" style="71" customWidth="1"/>
    <col min="15105" max="15105" width="7.6640625" style="71" customWidth="1"/>
    <col min="15106" max="15106" width="9.33203125" style="71" customWidth="1"/>
    <col min="15107" max="15107" width="9.88671875" style="71" customWidth="1"/>
    <col min="15108" max="15108" width="7.109375" style="71" customWidth="1"/>
    <col min="15109" max="15109" width="8.5546875" style="71" customWidth="1"/>
    <col min="15110" max="15110" width="8.88671875" style="71" customWidth="1"/>
    <col min="15111" max="15111" width="7.109375" style="71" customWidth="1"/>
    <col min="15112" max="15112" width="9" style="71" customWidth="1"/>
    <col min="15113" max="15113" width="8.6640625" style="71" customWidth="1"/>
    <col min="15114" max="15114" width="6.5546875" style="71" customWidth="1"/>
    <col min="15115" max="15115" width="8.109375" style="71" customWidth="1"/>
    <col min="15116" max="15116" width="7.5546875" style="71" customWidth="1"/>
    <col min="15117" max="15117" width="7" style="71" customWidth="1"/>
    <col min="15118" max="15119" width="8.6640625" style="71" customWidth="1"/>
    <col min="15120" max="15120" width="7.33203125" style="71" customWidth="1"/>
    <col min="15121" max="15121" width="8.109375" style="71" customWidth="1"/>
    <col min="15122" max="15122" width="8.6640625" style="71" customWidth="1"/>
    <col min="15123" max="15123" width="6.44140625" style="71" customWidth="1"/>
    <col min="15124" max="15125" width="9.33203125" style="71" customWidth="1"/>
    <col min="15126" max="15126" width="6.44140625" style="71" customWidth="1"/>
    <col min="15127" max="15128" width="9.5546875" style="71" customWidth="1"/>
    <col min="15129" max="15129" width="6.44140625" style="71" customWidth="1"/>
    <col min="15130" max="15131" width="9.5546875" style="71" customWidth="1"/>
    <col min="15132" max="15132" width="6.6640625" style="71" customWidth="1"/>
    <col min="15133" max="15135" width="9.109375" style="71"/>
    <col min="15136" max="15136" width="10.88671875" style="71" bestFit="1" customWidth="1"/>
    <col min="15137" max="15357" width="9.109375" style="71"/>
    <col min="15358" max="15358" width="18.6640625" style="71" customWidth="1"/>
    <col min="15359" max="15360" width="9.44140625" style="71" customWidth="1"/>
    <col min="15361" max="15361" width="7.6640625" style="71" customWidth="1"/>
    <col min="15362" max="15362" width="9.33203125" style="71" customWidth="1"/>
    <col min="15363" max="15363" width="9.88671875" style="71" customWidth="1"/>
    <col min="15364" max="15364" width="7.109375" style="71" customWidth="1"/>
    <col min="15365" max="15365" width="8.5546875" style="71" customWidth="1"/>
    <col min="15366" max="15366" width="8.88671875" style="71" customWidth="1"/>
    <col min="15367" max="15367" width="7.109375" style="71" customWidth="1"/>
    <col min="15368" max="15368" width="9" style="71" customWidth="1"/>
    <col min="15369" max="15369" width="8.6640625" style="71" customWidth="1"/>
    <col min="15370" max="15370" width="6.5546875" style="71" customWidth="1"/>
    <col min="15371" max="15371" width="8.109375" style="71" customWidth="1"/>
    <col min="15372" max="15372" width="7.5546875" style="71" customWidth="1"/>
    <col min="15373" max="15373" width="7" style="71" customWidth="1"/>
    <col min="15374" max="15375" width="8.6640625" style="71" customWidth="1"/>
    <col min="15376" max="15376" width="7.33203125" style="71" customWidth="1"/>
    <col min="15377" max="15377" width="8.109375" style="71" customWidth="1"/>
    <col min="15378" max="15378" width="8.6640625" style="71" customWidth="1"/>
    <col min="15379" max="15379" width="6.44140625" style="71" customWidth="1"/>
    <col min="15380" max="15381" width="9.33203125" style="71" customWidth="1"/>
    <col min="15382" max="15382" width="6.44140625" style="71" customWidth="1"/>
    <col min="15383" max="15384" width="9.5546875" style="71" customWidth="1"/>
    <col min="15385" max="15385" width="6.44140625" style="71" customWidth="1"/>
    <col min="15386" max="15387" width="9.5546875" style="71" customWidth="1"/>
    <col min="15388" max="15388" width="6.6640625" style="71" customWidth="1"/>
    <col min="15389" max="15391" width="9.109375" style="71"/>
    <col min="15392" max="15392" width="10.88671875" style="71" bestFit="1" customWidth="1"/>
    <col min="15393" max="15613" width="9.109375" style="71"/>
    <col min="15614" max="15614" width="18.6640625" style="71" customWidth="1"/>
    <col min="15615" max="15616" width="9.44140625" style="71" customWidth="1"/>
    <col min="15617" max="15617" width="7.6640625" style="71" customWidth="1"/>
    <col min="15618" max="15618" width="9.33203125" style="71" customWidth="1"/>
    <col min="15619" max="15619" width="9.88671875" style="71" customWidth="1"/>
    <col min="15620" max="15620" width="7.109375" style="71" customWidth="1"/>
    <col min="15621" max="15621" width="8.5546875" style="71" customWidth="1"/>
    <col min="15622" max="15622" width="8.88671875" style="71" customWidth="1"/>
    <col min="15623" max="15623" width="7.109375" style="71" customWidth="1"/>
    <col min="15624" max="15624" width="9" style="71" customWidth="1"/>
    <col min="15625" max="15625" width="8.6640625" style="71" customWidth="1"/>
    <col min="15626" max="15626" width="6.5546875" style="71" customWidth="1"/>
    <col min="15627" max="15627" width="8.109375" style="71" customWidth="1"/>
    <col min="15628" max="15628" width="7.5546875" style="71" customWidth="1"/>
    <col min="15629" max="15629" width="7" style="71" customWidth="1"/>
    <col min="15630" max="15631" width="8.6640625" style="71" customWidth="1"/>
    <col min="15632" max="15632" width="7.33203125" style="71" customWidth="1"/>
    <col min="15633" max="15633" width="8.109375" style="71" customWidth="1"/>
    <col min="15634" max="15634" width="8.6640625" style="71" customWidth="1"/>
    <col min="15635" max="15635" width="6.44140625" style="71" customWidth="1"/>
    <col min="15636" max="15637" width="9.33203125" style="71" customWidth="1"/>
    <col min="15638" max="15638" width="6.44140625" style="71" customWidth="1"/>
    <col min="15639" max="15640" width="9.5546875" style="71" customWidth="1"/>
    <col min="15641" max="15641" width="6.44140625" style="71" customWidth="1"/>
    <col min="15642" max="15643" width="9.5546875" style="71" customWidth="1"/>
    <col min="15644" max="15644" width="6.6640625" style="71" customWidth="1"/>
    <col min="15645" max="15647" width="9.109375" style="71"/>
    <col min="15648" max="15648" width="10.88671875" style="71" bestFit="1" customWidth="1"/>
    <col min="15649" max="15869" width="9.109375" style="71"/>
    <col min="15870" max="15870" width="18.6640625" style="71" customWidth="1"/>
    <col min="15871" max="15872" width="9.44140625" style="71" customWidth="1"/>
    <col min="15873" max="15873" width="7.6640625" style="71" customWidth="1"/>
    <col min="15874" max="15874" width="9.33203125" style="71" customWidth="1"/>
    <col min="15875" max="15875" width="9.88671875" style="71" customWidth="1"/>
    <col min="15876" max="15876" width="7.109375" style="71" customWidth="1"/>
    <col min="15877" max="15877" width="8.5546875" style="71" customWidth="1"/>
    <col min="15878" max="15878" width="8.88671875" style="71" customWidth="1"/>
    <col min="15879" max="15879" width="7.109375" style="71" customWidth="1"/>
    <col min="15880" max="15880" width="9" style="71" customWidth="1"/>
    <col min="15881" max="15881" width="8.6640625" style="71" customWidth="1"/>
    <col min="15882" max="15882" width="6.5546875" style="71" customWidth="1"/>
    <col min="15883" max="15883" width="8.109375" style="71" customWidth="1"/>
    <col min="15884" max="15884" width="7.5546875" style="71" customWidth="1"/>
    <col min="15885" max="15885" width="7" style="71" customWidth="1"/>
    <col min="15886" max="15887" width="8.6640625" style="71" customWidth="1"/>
    <col min="15888" max="15888" width="7.33203125" style="71" customWidth="1"/>
    <col min="15889" max="15889" width="8.109375" style="71" customWidth="1"/>
    <col min="15890" max="15890" width="8.6640625" style="71" customWidth="1"/>
    <col min="15891" max="15891" width="6.44140625" style="71" customWidth="1"/>
    <col min="15892" max="15893" width="9.33203125" style="71" customWidth="1"/>
    <col min="15894" max="15894" width="6.44140625" style="71" customWidth="1"/>
    <col min="15895" max="15896" width="9.5546875" style="71" customWidth="1"/>
    <col min="15897" max="15897" width="6.44140625" style="71" customWidth="1"/>
    <col min="15898" max="15899" width="9.5546875" style="71" customWidth="1"/>
    <col min="15900" max="15900" width="6.6640625" style="71" customWidth="1"/>
    <col min="15901" max="15903" width="9.109375" style="71"/>
    <col min="15904" max="15904" width="10.88671875" style="71" bestFit="1" customWidth="1"/>
    <col min="15905" max="16125" width="9.109375" style="71"/>
    <col min="16126" max="16126" width="18.6640625" style="71" customWidth="1"/>
    <col min="16127" max="16128" width="9.44140625" style="71" customWidth="1"/>
    <col min="16129" max="16129" width="7.6640625" style="71" customWidth="1"/>
    <col min="16130" max="16130" width="9.33203125" style="71" customWidth="1"/>
    <col min="16131" max="16131" width="9.88671875" style="71" customWidth="1"/>
    <col min="16132" max="16132" width="7.109375" style="71" customWidth="1"/>
    <col min="16133" max="16133" width="8.5546875" style="71" customWidth="1"/>
    <col min="16134" max="16134" width="8.88671875" style="71" customWidth="1"/>
    <col min="16135" max="16135" width="7.109375" style="71" customWidth="1"/>
    <col min="16136" max="16136" width="9" style="71" customWidth="1"/>
    <col min="16137" max="16137" width="8.6640625" style="71" customWidth="1"/>
    <col min="16138" max="16138" width="6.5546875" style="71" customWidth="1"/>
    <col min="16139" max="16139" width="8.109375" style="71" customWidth="1"/>
    <col min="16140" max="16140" width="7.5546875" style="71" customWidth="1"/>
    <col min="16141" max="16141" width="7" style="71" customWidth="1"/>
    <col min="16142" max="16143" width="8.6640625" style="71" customWidth="1"/>
    <col min="16144" max="16144" width="7.33203125" style="71" customWidth="1"/>
    <col min="16145" max="16145" width="8.109375" style="71" customWidth="1"/>
    <col min="16146" max="16146" width="8.6640625" style="71" customWidth="1"/>
    <col min="16147" max="16147" width="6.44140625" style="71" customWidth="1"/>
    <col min="16148" max="16149" width="9.33203125" style="71" customWidth="1"/>
    <col min="16150" max="16150" width="6.44140625" style="71" customWidth="1"/>
    <col min="16151" max="16152" width="9.5546875" style="71" customWidth="1"/>
    <col min="16153" max="16153" width="6.44140625" style="71" customWidth="1"/>
    <col min="16154" max="16155" width="9.5546875" style="71" customWidth="1"/>
    <col min="16156" max="16156" width="6.6640625" style="71" customWidth="1"/>
    <col min="16157" max="16159" width="9.109375" style="71"/>
    <col min="16160" max="16160" width="10.88671875" style="71" bestFit="1" customWidth="1"/>
    <col min="16161" max="16384" width="9.109375" style="71"/>
  </cols>
  <sheetData>
    <row r="1" spans="1:29" s="55" customFormat="1" ht="43.2" customHeight="1" x14ac:dyDescent="0.35">
      <c r="A1" s="141"/>
      <c r="B1" s="243" t="s">
        <v>87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51"/>
      <c r="O1" s="51"/>
      <c r="P1" s="51"/>
      <c r="Q1" s="52"/>
      <c r="R1" s="52"/>
      <c r="S1" s="53"/>
      <c r="T1" s="52"/>
      <c r="U1" s="52"/>
      <c r="V1" s="53"/>
      <c r="W1" s="52"/>
      <c r="X1" s="52"/>
      <c r="Y1" s="54"/>
      <c r="AA1" s="56"/>
      <c r="AB1" s="157" t="s">
        <v>24</v>
      </c>
    </row>
    <row r="2" spans="1:29" s="55" customFormat="1" ht="11.25" customHeight="1" x14ac:dyDescent="0.35">
      <c r="A2" s="141"/>
      <c r="B2" s="142"/>
      <c r="C2" s="142"/>
      <c r="D2" s="142"/>
      <c r="E2" s="142"/>
      <c r="F2" s="142"/>
      <c r="G2" s="142"/>
      <c r="H2" s="132"/>
      <c r="I2" s="132"/>
      <c r="J2" s="132"/>
      <c r="K2" s="142"/>
      <c r="L2" s="142"/>
      <c r="M2" s="57" t="s">
        <v>8</v>
      </c>
      <c r="N2" s="51"/>
      <c r="O2" s="51"/>
      <c r="P2" s="51"/>
      <c r="Q2" s="52"/>
      <c r="R2" s="52"/>
      <c r="S2" s="53"/>
      <c r="T2" s="52"/>
      <c r="U2" s="52"/>
      <c r="V2" s="53"/>
      <c r="W2" s="52"/>
      <c r="X2" s="52"/>
      <c r="Y2" s="54"/>
      <c r="AA2" s="56"/>
      <c r="AB2" s="57" t="s">
        <v>8</v>
      </c>
    </row>
    <row r="3" spans="1:29" s="55" customFormat="1" ht="27.75" customHeight="1" x14ac:dyDescent="0.25">
      <c r="A3" s="210"/>
      <c r="B3" s="222" t="s">
        <v>9</v>
      </c>
      <c r="C3" s="223"/>
      <c r="D3" s="224"/>
      <c r="E3" s="222" t="s">
        <v>36</v>
      </c>
      <c r="F3" s="223"/>
      <c r="G3" s="224"/>
      <c r="H3" s="231" t="s">
        <v>28</v>
      </c>
      <c r="I3" s="231"/>
      <c r="J3" s="231"/>
      <c r="K3" s="222" t="s">
        <v>16</v>
      </c>
      <c r="L3" s="223"/>
      <c r="M3" s="224"/>
      <c r="N3" s="222" t="s">
        <v>11</v>
      </c>
      <c r="O3" s="223"/>
      <c r="P3" s="224"/>
      <c r="Q3" s="222" t="s">
        <v>12</v>
      </c>
      <c r="R3" s="223"/>
      <c r="S3" s="223"/>
      <c r="T3" s="222" t="s">
        <v>17</v>
      </c>
      <c r="U3" s="223"/>
      <c r="V3" s="224"/>
      <c r="W3" s="232" t="s">
        <v>19</v>
      </c>
      <c r="X3" s="233"/>
      <c r="Y3" s="234"/>
      <c r="Z3" s="222" t="s">
        <v>18</v>
      </c>
      <c r="AA3" s="223"/>
      <c r="AB3" s="224"/>
    </row>
    <row r="4" spans="1:29" s="58" customFormat="1" ht="22.5" customHeight="1" x14ac:dyDescent="0.25">
      <c r="A4" s="211"/>
      <c r="B4" s="225"/>
      <c r="C4" s="226"/>
      <c r="D4" s="227"/>
      <c r="E4" s="225"/>
      <c r="F4" s="226"/>
      <c r="G4" s="227"/>
      <c r="H4" s="231"/>
      <c r="I4" s="231"/>
      <c r="J4" s="231"/>
      <c r="K4" s="226"/>
      <c r="L4" s="226"/>
      <c r="M4" s="227"/>
      <c r="N4" s="225"/>
      <c r="O4" s="226"/>
      <c r="P4" s="227"/>
      <c r="Q4" s="225"/>
      <c r="R4" s="226"/>
      <c r="S4" s="226"/>
      <c r="T4" s="225"/>
      <c r="U4" s="226"/>
      <c r="V4" s="227"/>
      <c r="W4" s="235"/>
      <c r="X4" s="236"/>
      <c r="Y4" s="237"/>
      <c r="Z4" s="225"/>
      <c r="AA4" s="226"/>
      <c r="AB4" s="227"/>
    </row>
    <row r="5" spans="1:29" s="58" customFormat="1" ht="9" customHeight="1" x14ac:dyDescent="0.25">
      <c r="A5" s="211"/>
      <c r="B5" s="228"/>
      <c r="C5" s="229"/>
      <c r="D5" s="230"/>
      <c r="E5" s="228"/>
      <c r="F5" s="229"/>
      <c r="G5" s="230"/>
      <c r="H5" s="231"/>
      <c r="I5" s="231"/>
      <c r="J5" s="231"/>
      <c r="K5" s="229"/>
      <c r="L5" s="229"/>
      <c r="M5" s="230"/>
      <c r="N5" s="228"/>
      <c r="O5" s="229"/>
      <c r="P5" s="230"/>
      <c r="Q5" s="228"/>
      <c r="R5" s="229"/>
      <c r="S5" s="229"/>
      <c r="T5" s="228"/>
      <c r="U5" s="229"/>
      <c r="V5" s="230"/>
      <c r="W5" s="238"/>
      <c r="X5" s="239"/>
      <c r="Y5" s="240"/>
      <c r="Z5" s="228"/>
      <c r="AA5" s="229"/>
      <c r="AB5" s="230"/>
    </row>
    <row r="6" spans="1:29" s="29" customFormat="1" ht="26.25" customHeight="1" x14ac:dyDescent="0.3">
      <c r="A6" s="212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</row>
    <row r="7" spans="1:29" s="62" customFormat="1" ht="11.25" customHeight="1" x14ac:dyDescent="0.2">
      <c r="A7" s="61" t="s">
        <v>4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61">
        <v>24</v>
      </c>
      <c r="Z7" s="61">
        <v>25</v>
      </c>
      <c r="AA7" s="61">
        <v>26</v>
      </c>
      <c r="AB7" s="61">
        <v>27</v>
      </c>
    </row>
    <row r="8" spans="1:29" s="63" customFormat="1" ht="19.2" customHeight="1" x14ac:dyDescent="0.3">
      <c r="A8" s="33" t="s">
        <v>49</v>
      </c>
      <c r="B8" s="34">
        <f>SUM(B9:B28)</f>
        <v>21336</v>
      </c>
      <c r="C8" s="34">
        <f>SUM(C9:C28)</f>
        <v>17579</v>
      </c>
      <c r="D8" s="35">
        <f>C8/B8*100</f>
        <v>82.39126359205099</v>
      </c>
      <c r="E8" s="34">
        <f>SUM(E9:E28)</f>
        <v>12792</v>
      </c>
      <c r="F8" s="34">
        <f>SUM(F9:F28)</f>
        <v>11355</v>
      </c>
      <c r="G8" s="35">
        <f>F8/E8*100</f>
        <v>88.766416510318948</v>
      </c>
      <c r="H8" s="34">
        <f>SUM(H9:H28)</f>
        <v>5064</v>
      </c>
      <c r="I8" s="34">
        <f>SUM(I9:I28)</f>
        <v>2942</v>
      </c>
      <c r="J8" s="35">
        <f>I8/H8*100</f>
        <v>58.096366508688781</v>
      </c>
      <c r="K8" s="34">
        <f>SUM(K9:K28)</f>
        <v>382</v>
      </c>
      <c r="L8" s="34">
        <f>SUM(L9:L28)</f>
        <v>226</v>
      </c>
      <c r="M8" s="35">
        <f>L8/K8*100</f>
        <v>59.162303664921467</v>
      </c>
      <c r="N8" s="34">
        <f>SUM(N9:N28)</f>
        <v>985</v>
      </c>
      <c r="O8" s="34">
        <f>SUM(O9:O28)</f>
        <v>368</v>
      </c>
      <c r="P8" s="35">
        <f>O8/N8*100</f>
        <v>37.360406091370557</v>
      </c>
      <c r="Q8" s="34">
        <f>SUM(Q9:Q28)</f>
        <v>11486</v>
      </c>
      <c r="R8" s="34">
        <f>SUM(R9:R28)</f>
        <v>10569</v>
      </c>
      <c r="S8" s="35">
        <f>R8/Q8*100</f>
        <v>92.016367752045966</v>
      </c>
      <c r="T8" s="34">
        <f>SUM(T9:T28)</f>
        <v>13370</v>
      </c>
      <c r="U8" s="34">
        <f>SUM(U9:U28)</f>
        <v>9206</v>
      </c>
      <c r="V8" s="35">
        <f>U8/T8*100</f>
        <v>68.855646970830222</v>
      </c>
      <c r="W8" s="34">
        <f>SUM(W9:W28)</f>
        <v>7920</v>
      </c>
      <c r="X8" s="34">
        <f>SUM(X9:X28)</f>
        <v>4313</v>
      </c>
      <c r="Y8" s="35">
        <f>X8/W8*100</f>
        <v>54.457070707070713</v>
      </c>
      <c r="Z8" s="34">
        <f>SUM(Z9:Z28)</f>
        <v>5910</v>
      </c>
      <c r="AA8" s="34">
        <f>SUM(AA9:AA28)</f>
        <v>3276</v>
      </c>
      <c r="AB8" s="35">
        <f>AA8/Z8*100</f>
        <v>55.431472081218267</v>
      </c>
    </row>
    <row r="9" spans="1:29" ht="16.5" customHeight="1" x14ac:dyDescent="0.3">
      <c r="A9" s="145" t="s">
        <v>50</v>
      </c>
      <c r="B9" s="64">
        <v>8008</v>
      </c>
      <c r="C9" s="64">
        <v>5797</v>
      </c>
      <c r="D9" s="39">
        <f>C9/B9*100</f>
        <v>72.390109890109883</v>
      </c>
      <c r="E9" s="65">
        <v>3959</v>
      </c>
      <c r="F9" s="66">
        <v>2885</v>
      </c>
      <c r="G9" s="39">
        <f>F9/E9*100</f>
        <v>72.871937357918668</v>
      </c>
      <c r="H9" s="67">
        <v>1320</v>
      </c>
      <c r="I9" s="67">
        <v>375</v>
      </c>
      <c r="J9" s="39">
        <f>I9/H9*100</f>
        <v>28.40909090909091</v>
      </c>
      <c r="K9" s="66">
        <v>97</v>
      </c>
      <c r="L9" s="66">
        <v>38</v>
      </c>
      <c r="M9" s="39">
        <f>L9/K9*100</f>
        <v>39.175257731958766</v>
      </c>
      <c r="N9" s="67">
        <v>52</v>
      </c>
      <c r="O9" s="67">
        <v>3</v>
      </c>
      <c r="P9" s="39">
        <f>O9/N9*100</f>
        <v>5.7692307692307692</v>
      </c>
      <c r="Q9" s="65">
        <v>3204</v>
      </c>
      <c r="R9" s="67">
        <v>2542</v>
      </c>
      <c r="S9" s="39">
        <f>R9/Q9*100</f>
        <v>79.33832709113608</v>
      </c>
      <c r="T9" s="67">
        <v>5776</v>
      </c>
      <c r="U9" s="174">
        <v>3770</v>
      </c>
      <c r="V9" s="39">
        <f>U9/T9*100</f>
        <v>65.270083102493075</v>
      </c>
      <c r="W9" s="66">
        <v>2913</v>
      </c>
      <c r="X9" s="68">
        <v>1022</v>
      </c>
      <c r="Y9" s="39">
        <f>X9/W9*100</f>
        <v>35.084105732921387</v>
      </c>
      <c r="Z9" s="66">
        <v>2212</v>
      </c>
      <c r="AA9" s="69">
        <v>808</v>
      </c>
      <c r="AB9" s="39">
        <f>AA9/Z9*100</f>
        <v>36.52802893309223</v>
      </c>
      <c r="AC9" s="70"/>
    </row>
    <row r="10" spans="1:29" ht="16.5" customHeight="1" x14ac:dyDescent="0.3">
      <c r="A10" s="145" t="s">
        <v>51</v>
      </c>
      <c r="B10" s="64">
        <v>1556</v>
      </c>
      <c r="C10" s="64">
        <v>1360</v>
      </c>
      <c r="D10" s="39">
        <f t="shared" ref="D10:D28" si="0">C10/B10*100</f>
        <v>87.40359897172236</v>
      </c>
      <c r="E10" s="65">
        <v>1034</v>
      </c>
      <c r="F10" s="66">
        <v>978</v>
      </c>
      <c r="G10" s="39">
        <f t="shared" ref="G10:G28" si="1">F10/E10*100</f>
        <v>94.584139264990327</v>
      </c>
      <c r="H10" s="67">
        <v>380</v>
      </c>
      <c r="I10" s="67">
        <v>181</v>
      </c>
      <c r="J10" s="39">
        <f t="shared" ref="J10:J28" si="2">I10/H10*100</f>
        <v>47.631578947368418</v>
      </c>
      <c r="K10" s="66">
        <v>14</v>
      </c>
      <c r="L10" s="66">
        <v>8</v>
      </c>
      <c r="M10" s="39">
        <f t="shared" ref="M10:M28" si="3">L10/K10*100</f>
        <v>57.142857142857139</v>
      </c>
      <c r="N10" s="67">
        <v>86</v>
      </c>
      <c r="O10" s="67">
        <v>21</v>
      </c>
      <c r="P10" s="39">
        <f t="shared" ref="P10:P28" si="4">O10/N10*100</f>
        <v>24.418604651162788</v>
      </c>
      <c r="Q10" s="65">
        <v>1018</v>
      </c>
      <c r="R10" s="67">
        <v>917</v>
      </c>
      <c r="S10" s="39">
        <f t="shared" ref="S10:S28" si="5">R10/Q10*100</f>
        <v>90.078585461689585</v>
      </c>
      <c r="T10" s="67">
        <v>962</v>
      </c>
      <c r="U10" s="174">
        <v>692</v>
      </c>
      <c r="V10" s="39">
        <f t="shared" ref="V10:V28" si="6">U10/T10*100</f>
        <v>71.933471933471935</v>
      </c>
      <c r="W10" s="66">
        <v>683</v>
      </c>
      <c r="X10" s="68">
        <v>342</v>
      </c>
      <c r="Y10" s="39">
        <f t="shared" ref="Y10:Y28" si="7">X10/W10*100</f>
        <v>50.073206442166907</v>
      </c>
      <c r="Z10" s="66">
        <v>550</v>
      </c>
      <c r="AA10" s="69">
        <v>261</v>
      </c>
      <c r="AB10" s="39">
        <f t="shared" ref="AB10:AB28" si="8">AA10/Z10*100</f>
        <v>47.454545454545453</v>
      </c>
      <c r="AC10" s="70"/>
    </row>
    <row r="11" spans="1:29" ht="16.5" customHeight="1" x14ac:dyDescent="0.3">
      <c r="A11" s="145" t="s">
        <v>52</v>
      </c>
      <c r="B11" s="64">
        <v>1709</v>
      </c>
      <c r="C11" s="64">
        <v>1481</v>
      </c>
      <c r="D11" s="39">
        <f t="shared" si="0"/>
        <v>86.65886483323581</v>
      </c>
      <c r="E11" s="65">
        <v>983</v>
      </c>
      <c r="F11" s="66">
        <v>747</v>
      </c>
      <c r="G11" s="39">
        <f t="shared" si="1"/>
        <v>75.991861648016283</v>
      </c>
      <c r="H11" s="67">
        <v>451</v>
      </c>
      <c r="I11" s="67">
        <v>157</v>
      </c>
      <c r="J11" s="39">
        <f t="shared" si="2"/>
        <v>34.811529933481154</v>
      </c>
      <c r="K11" s="66">
        <v>26</v>
      </c>
      <c r="L11" s="66">
        <v>15</v>
      </c>
      <c r="M11" s="39">
        <f t="shared" si="3"/>
        <v>57.692307692307686</v>
      </c>
      <c r="N11" s="67">
        <v>51</v>
      </c>
      <c r="O11" s="67">
        <v>13</v>
      </c>
      <c r="P11" s="39">
        <f t="shared" si="4"/>
        <v>25.490196078431371</v>
      </c>
      <c r="Q11" s="65">
        <v>913</v>
      </c>
      <c r="R11" s="67">
        <v>694</v>
      </c>
      <c r="S11" s="39">
        <f t="shared" si="5"/>
        <v>76.013143483023001</v>
      </c>
      <c r="T11" s="67">
        <v>1031</v>
      </c>
      <c r="U11" s="174">
        <v>352</v>
      </c>
      <c r="V11" s="39">
        <f t="shared" si="6"/>
        <v>34.141610087293891</v>
      </c>
      <c r="W11" s="66">
        <v>601</v>
      </c>
      <c r="X11" s="68">
        <v>299</v>
      </c>
      <c r="Y11" s="39">
        <f t="shared" si="7"/>
        <v>49.750415973377706</v>
      </c>
      <c r="Z11" s="66">
        <v>494</v>
      </c>
      <c r="AA11" s="69">
        <v>261</v>
      </c>
      <c r="AB11" s="39">
        <f t="shared" si="8"/>
        <v>52.834008097165999</v>
      </c>
      <c r="AC11" s="70"/>
    </row>
    <row r="12" spans="1:29" ht="16.5" customHeight="1" x14ac:dyDescent="0.3">
      <c r="A12" s="145" t="s">
        <v>53</v>
      </c>
      <c r="B12" s="64">
        <v>1069</v>
      </c>
      <c r="C12" s="64">
        <v>910</v>
      </c>
      <c r="D12" s="39">
        <f t="shared" si="0"/>
        <v>85.126286248830681</v>
      </c>
      <c r="E12" s="65">
        <v>854</v>
      </c>
      <c r="F12" s="66">
        <v>724</v>
      </c>
      <c r="G12" s="39">
        <f t="shared" si="1"/>
        <v>84.777517564402814</v>
      </c>
      <c r="H12" s="67">
        <v>207</v>
      </c>
      <c r="I12" s="67">
        <v>107</v>
      </c>
      <c r="J12" s="39">
        <f t="shared" si="2"/>
        <v>51.690821256038646</v>
      </c>
      <c r="K12" s="66">
        <v>12</v>
      </c>
      <c r="L12" s="66">
        <v>10</v>
      </c>
      <c r="M12" s="39">
        <f t="shared" si="3"/>
        <v>83.333333333333343</v>
      </c>
      <c r="N12" s="67">
        <v>78</v>
      </c>
      <c r="O12" s="67">
        <v>14</v>
      </c>
      <c r="P12" s="39">
        <f t="shared" si="4"/>
        <v>17.948717948717949</v>
      </c>
      <c r="Q12" s="65">
        <v>778</v>
      </c>
      <c r="R12" s="67">
        <v>616</v>
      </c>
      <c r="S12" s="39">
        <f t="shared" si="5"/>
        <v>79.177377892030847</v>
      </c>
      <c r="T12" s="67">
        <v>670</v>
      </c>
      <c r="U12" s="174">
        <v>484</v>
      </c>
      <c r="V12" s="39">
        <f t="shared" si="6"/>
        <v>72.238805970149258</v>
      </c>
      <c r="W12" s="66">
        <v>574</v>
      </c>
      <c r="X12" s="68">
        <v>333</v>
      </c>
      <c r="Y12" s="39">
        <f t="shared" si="7"/>
        <v>58.013937282229968</v>
      </c>
      <c r="Z12" s="66">
        <v>439</v>
      </c>
      <c r="AA12" s="69">
        <v>270</v>
      </c>
      <c r="AB12" s="39">
        <f t="shared" si="8"/>
        <v>61.503416856492031</v>
      </c>
      <c r="AC12" s="70"/>
    </row>
    <row r="13" spans="1:29" ht="16.5" customHeight="1" x14ac:dyDescent="0.3">
      <c r="A13" s="145" t="s">
        <v>54</v>
      </c>
      <c r="B13" s="64">
        <v>1670</v>
      </c>
      <c r="C13" s="64">
        <v>1168</v>
      </c>
      <c r="D13" s="39">
        <f t="shared" si="0"/>
        <v>69.94011976047905</v>
      </c>
      <c r="E13" s="65">
        <v>348</v>
      </c>
      <c r="F13" s="66">
        <v>420</v>
      </c>
      <c r="G13" s="39">
        <f t="shared" si="1"/>
        <v>120.68965517241379</v>
      </c>
      <c r="H13" s="67">
        <v>222</v>
      </c>
      <c r="I13" s="67">
        <v>225</v>
      </c>
      <c r="J13" s="39">
        <f t="shared" si="2"/>
        <v>101.35135135135135</v>
      </c>
      <c r="K13" s="66">
        <v>17</v>
      </c>
      <c r="L13" s="66">
        <v>4</v>
      </c>
      <c r="M13" s="39">
        <f t="shared" si="3"/>
        <v>23.52941176470588</v>
      </c>
      <c r="N13" s="67">
        <v>5</v>
      </c>
      <c r="O13" s="67">
        <v>0</v>
      </c>
      <c r="P13" s="39">
        <f t="shared" si="4"/>
        <v>0</v>
      </c>
      <c r="Q13" s="65">
        <v>341</v>
      </c>
      <c r="R13" s="67">
        <v>404</v>
      </c>
      <c r="S13" s="39">
        <f t="shared" si="5"/>
        <v>118.475073313783</v>
      </c>
      <c r="T13" s="67">
        <v>1224</v>
      </c>
      <c r="U13" s="174">
        <v>813</v>
      </c>
      <c r="V13" s="39">
        <f t="shared" si="6"/>
        <v>66.421568627450981</v>
      </c>
      <c r="W13" s="66">
        <v>183</v>
      </c>
      <c r="X13" s="68">
        <v>114</v>
      </c>
      <c r="Y13" s="39">
        <f t="shared" si="7"/>
        <v>62.295081967213115</v>
      </c>
      <c r="Z13" s="66">
        <v>146</v>
      </c>
      <c r="AA13" s="69">
        <v>92</v>
      </c>
      <c r="AB13" s="39">
        <f t="shared" si="8"/>
        <v>63.013698630136986</v>
      </c>
      <c r="AC13" s="70"/>
    </row>
    <row r="14" spans="1:29" ht="16.5" customHeight="1" x14ac:dyDescent="0.3">
      <c r="A14" s="145" t="s">
        <v>55</v>
      </c>
      <c r="B14" s="64">
        <v>921</v>
      </c>
      <c r="C14" s="64">
        <v>807</v>
      </c>
      <c r="D14" s="39">
        <f t="shared" si="0"/>
        <v>87.622149837133549</v>
      </c>
      <c r="E14" s="65">
        <v>516</v>
      </c>
      <c r="F14" s="66">
        <v>494</v>
      </c>
      <c r="G14" s="39">
        <f t="shared" si="1"/>
        <v>95.736434108527135</v>
      </c>
      <c r="H14" s="67">
        <v>276</v>
      </c>
      <c r="I14" s="67">
        <v>162</v>
      </c>
      <c r="J14" s="39">
        <f t="shared" si="2"/>
        <v>58.695652173913047</v>
      </c>
      <c r="K14" s="66">
        <v>20</v>
      </c>
      <c r="L14" s="66">
        <v>18</v>
      </c>
      <c r="M14" s="39">
        <f t="shared" si="3"/>
        <v>90</v>
      </c>
      <c r="N14" s="67">
        <v>36</v>
      </c>
      <c r="O14" s="67">
        <v>28</v>
      </c>
      <c r="P14" s="39">
        <f t="shared" si="4"/>
        <v>77.777777777777786</v>
      </c>
      <c r="Q14" s="65">
        <v>454</v>
      </c>
      <c r="R14" s="67">
        <v>470</v>
      </c>
      <c r="S14" s="39">
        <f t="shared" si="5"/>
        <v>103.52422907488987</v>
      </c>
      <c r="T14" s="67">
        <v>557</v>
      </c>
      <c r="U14" s="174">
        <v>464</v>
      </c>
      <c r="V14" s="39">
        <f t="shared" si="6"/>
        <v>83.303411131059249</v>
      </c>
      <c r="W14" s="66">
        <v>308</v>
      </c>
      <c r="X14" s="68">
        <v>191</v>
      </c>
      <c r="Y14" s="39">
        <f t="shared" si="7"/>
        <v>62.012987012987011</v>
      </c>
      <c r="Z14" s="66">
        <v>228</v>
      </c>
      <c r="AA14" s="69">
        <v>141</v>
      </c>
      <c r="AB14" s="39">
        <f t="shared" si="8"/>
        <v>61.842105263157897</v>
      </c>
      <c r="AC14" s="70"/>
    </row>
    <row r="15" spans="1:29" ht="16.5" customHeight="1" x14ac:dyDescent="0.3">
      <c r="A15" s="145" t="s">
        <v>56</v>
      </c>
      <c r="B15" s="64">
        <v>268</v>
      </c>
      <c r="C15" s="64">
        <v>186</v>
      </c>
      <c r="D15" s="39">
        <f t="shared" si="0"/>
        <v>69.402985074626869</v>
      </c>
      <c r="E15" s="65">
        <v>183</v>
      </c>
      <c r="F15" s="66">
        <v>172</v>
      </c>
      <c r="G15" s="39">
        <f t="shared" si="1"/>
        <v>93.989071038251367</v>
      </c>
      <c r="H15" s="67">
        <v>102</v>
      </c>
      <c r="I15" s="67">
        <v>72</v>
      </c>
      <c r="J15" s="39">
        <f t="shared" si="2"/>
        <v>70.588235294117652</v>
      </c>
      <c r="K15" s="66">
        <v>11</v>
      </c>
      <c r="L15" s="66">
        <v>11</v>
      </c>
      <c r="M15" s="39">
        <f t="shared" si="3"/>
        <v>100</v>
      </c>
      <c r="N15" s="67">
        <v>16</v>
      </c>
      <c r="O15" s="67">
        <v>8</v>
      </c>
      <c r="P15" s="39">
        <f t="shared" si="4"/>
        <v>50</v>
      </c>
      <c r="Q15" s="65">
        <v>181</v>
      </c>
      <c r="R15" s="67">
        <v>171</v>
      </c>
      <c r="S15" s="39">
        <f t="shared" si="5"/>
        <v>94.475138121546962</v>
      </c>
      <c r="T15" s="67">
        <v>140</v>
      </c>
      <c r="U15" s="174">
        <v>56</v>
      </c>
      <c r="V15" s="39">
        <f t="shared" si="6"/>
        <v>40</v>
      </c>
      <c r="W15" s="66">
        <v>89</v>
      </c>
      <c r="X15" s="68">
        <v>55</v>
      </c>
      <c r="Y15" s="39">
        <f t="shared" si="7"/>
        <v>61.797752808988761</v>
      </c>
      <c r="Z15" s="66">
        <v>74</v>
      </c>
      <c r="AA15" s="69">
        <v>46</v>
      </c>
      <c r="AB15" s="39">
        <f t="shared" si="8"/>
        <v>62.162162162162161</v>
      </c>
      <c r="AC15" s="70"/>
    </row>
    <row r="16" spans="1:29" ht="16.5" customHeight="1" x14ac:dyDescent="0.3">
      <c r="A16" s="145" t="s">
        <v>57</v>
      </c>
      <c r="B16" s="64">
        <v>428</v>
      </c>
      <c r="C16" s="64">
        <v>379</v>
      </c>
      <c r="D16" s="39">
        <f t="shared" si="0"/>
        <v>88.55140186915888</v>
      </c>
      <c r="E16" s="65">
        <v>326</v>
      </c>
      <c r="F16" s="66">
        <v>290</v>
      </c>
      <c r="G16" s="39">
        <f t="shared" si="1"/>
        <v>88.957055214723923</v>
      </c>
      <c r="H16" s="67">
        <v>127</v>
      </c>
      <c r="I16" s="67">
        <v>100</v>
      </c>
      <c r="J16" s="39">
        <f t="shared" si="2"/>
        <v>78.740157480314963</v>
      </c>
      <c r="K16" s="66">
        <v>13</v>
      </c>
      <c r="L16" s="66">
        <v>5</v>
      </c>
      <c r="M16" s="39">
        <f t="shared" si="3"/>
        <v>38.461538461538467</v>
      </c>
      <c r="N16" s="67">
        <v>29</v>
      </c>
      <c r="O16" s="67">
        <v>15</v>
      </c>
      <c r="P16" s="39">
        <f t="shared" si="4"/>
        <v>51.724137931034484</v>
      </c>
      <c r="Q16" s="65">
        <v>294</v>
      </c>
      <c r="R16" s="67">
        <v>284</v>
      </c>
      <c r="S16" s="39">
        <f t="shared" si="5"/>
        <v>96.598639455782305</v>
      </c>
      <c r="T16" s="67">
        <v>236</v>
      </c>
      <c r="U16" s="174">
        <v>189</v>
      </c>
      <c r="V16" s="39">
        <f t="shared" si="6"/>
        <v>80.084745762711862</v>
      </c>
      <c r="W16" s="66">
        <v>166</v>
      </c>
      <c r="X16" s="68">
        <v>114</v>
      </c>
      <c r="Y16" s="39">
        <f t="shared" si="7"/>
        <v>68.674698795180717</v>
      </c>
      <c r="Z16" s="66">
        <v>126</v>
      </c>
      <c r="AA16" s="69">
        <v>91</v>
      </c>
      <c r="AB16" s="39">
        <f t="shared" si="8"/>
        <v>72.222222222222214</v>
      </c>
      <c r="AC16" s="70"/>
    </row>
    <row r="17" spans="1:29" ht="16.5" customHeight="1" x14ac:dyDescent="0.3">
      <c r="A17" s="145" t="s">
        <v>58</v>
      </c>
      <c r="B17" s="64">
        <v>479</v>
      </c>
      <c r="C17" s="64">
        <v>444</v>
      </c>
      <c r="D17" s="39">
        <f t="shared" si="0"/>
        <v>92.693110647181626</v>
      </c>
      <c r="E17" s="65">
        <v>406</v>
      </c>
      <c r="F17" s="66">
        <v>420</v>
      </c>
      <c r="G17" s="39">
        <f t="shared" si="1"/>
        <v>103.44827586206897</v>
      </c>
      <c r="H17" s="67">
        <v>149</v>
      </c>
      <c r="I17" s="67">
        <v>112</v>
      </c>
      <c r="J17" s="39">
        <f t="shared" si="2"/>
        <v>75.167785234899327</v>
      </c>
      <c r="K17" s="66">
        <v>16</v>
      </c>
      <c r="L17" s="66">
        <v>5</v>
      </c>
      <c r="M17" s="39">
        <f t="shared" si="3"/>
        <v>31.25</v>
      </c>
      <c r="N17" s="67">
        <v>50</v>
      </c>
      <c r="O17" s="67">
        <v>24</v>
      </c>
      <c r="P17" s="39">
        <f t="shared" si="4"/>
        <v>48</v>
      </c>
      <c r="Q17" s="65">
        <v>394</v>
      </c>
      <c r="R17" s="67">
        <v>399</v>
      </c>
      <c r="S17" s="39">
        <f t="shared" si="5"/>
        <v>101.26903553299493</v>
      </c>
      <c r="T17" s="67">
        <v>228</v>
      </c>
      <c r="U17" s="174">
        <v>182</v>
      </c>
      <c r="V17" s="39">
        <f t="shared" si="6"/>
        <v>79.824561403508781</v>
      </c>
      <c r="W17" s="66">
        <v>221</v>
      </c>
      <c r="X17" s="68">
        <v>181</v>
      </c>
      <c r="Y17" s="39">
        <f t="shared" si="7"/>
        <v>81.900452488687776</v>
      </c>
      <c r="Z17" s="66">
        <v>126</v>
      </c>
      <c r="AA17" s="69">
        <v>95</v>
      </c>
      <c r="AB17" s="39">
        <f t="shared" si="8"/>
        <v>75.396825396825392</v>
      </c>
      <c r="AC17" s="70"/>
    </row>
    <row r="18" spans="1:29" ht="16.5" customHeight="1" x14ac:dyDescent="0.3">
      <c r="A18" s="145" t="s">
        <v>59</v>
      </c>
      <c r="B18" s="64">
        <v>361</v>
      </c>
      <c r="C18" s="64">
        <v>868</v>
      </c>
      <c r="D18" s="39">
        <f t="shared" si="0"/>
        <v>240.44321329639891</v>
      </c>
      <c r="E18" s="65">
        <v>244</v>
      </c>
      <c r="F18" s="66">
        <v>681</v>
      </c>
      <c r="G18" s="39">
        <f t="shared" si="1"/>
        <v>279.09836065573768</v>
      </c>
      <c r="H18" s="67">
        <v>98</v>
      </c>
      <c r="I18" s="67">
        <v>170</v>
      </c>
      <c r="J18" s="39">
        <f t="shared" si="2"/>
        <v>173.46938775510205</v>
      </c>
      <c r="K18" s="66">
        <v>21</v>
      </c>
      <c r="L18" s="66">
        <v>29</v>
      </c>
      <c r="M18" s="39">
        <f t="shared" si="3"/>
        <v>138.0952380952381</v>
      </c>
      <c r="N18" s="67">
        <v>43</v>
      </c>
      <c r="O18" s="67">
        <v>16</v>
      </c>
      <c r="P18" s="39">
        <f t="shared" si="4"/>
        <v>37.209302325581397</v>
      </c>
      <c r="Q18" s="65">
        <v>183</v>
      </c>
      <c r="R18" s="67">
        <v>646</v>
      </c>
      <c r="S18" s="39">
        <f t="shared" si="5"/>
        <v>353.00546448087431</v>
      </c>
      <c r="T18" s="67">
        <v>234</v>
      </c>
      <c r="U18" s="174">
        <v>432</v>
      </c>
      <c r="V18" s="39">
        <f t="shared" si="6"/>
        <v>184.61538461538461</v>
      </c>
      <c r="W18" s="66">
        <v>163</v>
      </c>
      <c r="X18" s="68">
        <v>296</v>
      </c>
      <c r="Y18" s="39">
        <f t="shared" si="7"/>
        <v>181.59509202453987</v>
      </c>
      <c r="Z18" s="66">
        <v>118</v>
      </c>
      <c r="AA18" s="69">
        <v>232</v>
      </c>
      <c r="AB18" s="39">
        <f t="shared" si="8"/>
        <v>196.61016949152543</v>
      </c>
      <c r="AC18" s="70"/>
    </row>
    <row r="19" spans="1:29" ht="16.5" customHeight="1" x14ac:dyDescent="0.3">
      <c r="A19" s="145" t="s">
        <v>60</v>
      </c>
      <c r="B19" s="64">
        <v>601</v>
      </c>
      <c r="C19" s="64">
        <v>478</v>
      </c>
      <c r="D19" s="39">
        <f t="shared" si="0"/>
        <v>79.534109816971707</v>
      </c>
      <c r="E19" s="65">
        <v>421</v>
      </c>
      <c r="F19" s="66">
        <v>351</v>
      </c>
      <c r="G19" s="39">
        <f t="shared" si="1"/>
        <v>83.372921615201903</v>
      </c>
      <c r="H19" s="67">
        <v>171</v>
      </c>
      <c r="I19" s="67">
        <v>80</v>
      </c>
      <c r="J19" s="39">
        <f t="shared" si="2"/>
        <v>46.783625730994146</v>
      </c>
      <c r="K19" s="66">
        <v>10</v>
      </c>
      <c r="L19" s="66">
        <v>7</v>
      </c>
      <c r="M19" s="39">
        <f t="shared" si="3"/>
        <v>70</v>
      </c>
      <c r="N19" s="67">
        <v>39</v>
      </c>
      <c r="O19" s="67">
        <v>7</v>
      </c>
      <c r="P19" s="39">
        <f t="shared" si="4"/>
        <v>17.948717948717949</v>
      </c>
      <c r="Q19" s="65">
        <v>395</v>
      </c>
      <c r="R19" s="67">
        <v>335</v>
      </c>
      <c r="S19" s="39">
        <f t="shared" si="5"/>
        <v>84.810126582278471</v>
      </c>
      <c r="T19" s="67">
        <v>334</v>
      </c>
      <c r="U19" s="174">
        <v>292</v>
      </c>
      <c r="V19" s="39">
        <f t="shared" si="6"/>
        <v>87.425149700598809</v>
      </c>
      <c r="W19" s="66">
        <v>237</v>
      </c>
      <c r="X19" s="68">
        <v>178</v>
      </c>
      <c r="Y19" s="39">
        <f t="shared" si="7"/>
        <v>75.105485232067508</v>
      </c>
      <c r="Z19" s="66">
        <v>155</v>
      </c>
      <c r="AA19" s="69">
        <v>133</v>
      </c>
      <c r="AB19" s="39">
        <f t="shared" si="8"/>
        <v>85.806451612903217</v>
      </c>
      <c r="AC19" s="70"/>
    </row>
    <row r="20" spans="1:29" ht="16.5" customHeight="1" x14ac:dyDescent="0.3">
      <c r="A20" s="145" t="s">
        <v>61</v>
      </c>
      <c r="B20" s="64">
        <v>631</v>
      </c>
      <c r="C20" s="64">
        <v>605</v>
      </c>
      <c r="D20" s="39">
        <f t="shared" si="0"/>
        <v>95.879556259904902</v>
      </c>
      <c r="E20" s="65">
        <v>555</v>
      </c>
      <c r="F20" s="66">
        <v>585</v>
      </c>
      <c r="G20" s="39">
        <f t="shared" si="1"/>
        <v>105.40540540540539</v>
      </c>
      <c r="H20" s="67">
        <v>256</v>
      </c>
      <c r="I20" s="67">
        <v>186</v>
      </c>
      <c r="J20" s="39">
        <f t="shared" si="2"/>
        <v>72.65625</v>
      </c>
      <c r="K20" s="66">
        <v>9</v>
      </c>
      <c r="L20" s="66">
        <v>8</v>
      </c>
      <c r="M20" s="39">
        <f t="shared" si="3"/>
        <v>88.888888888888886</v>
      </c>
      <c r="N20" s="67">
        <v>68</v>
      </c>
      <c r="O20" s="67">
        <v>37</v>
      </c>
      <c r="P20" s="39">
        <f t="shared" si="4"/>
        <v>54.411764705882348</v>
      </c>
      <c r="Q20" s="65">
        <v>529</v>
      </c>
      <c r="R20" s="67">
        <v>550</v>
      </c>
      <c r="S20" s="39">
        <f t="shared" si="5"/>
        <v>103.96975425330812</v>
      </c>
      <c r="T20" s="67">
        <v>289</v>
      </c>
      <c r="U20" s="174">
        <v>242</v>
      </c>
      <c r="V20" s="39">
        <f t="shared" si="6"/>
        <v>83.737024221453282</v>
      </c>
      <c r="W20" s="66">
        <v>281</v>
      </c>
      <c r="X20" s="68">
        <v>239</v>
      </c>
      <c r="Y20" s="39">
        <f t="shared" si="7"/>
        <v>85.053380782918154</v>
      </c>
      <c r="Z20" s="66">
        <v>194</v>
      </c>
      <c r="AA20" s="69">
        <v>157</v>
      </c>
      <c r="AB20" s="39">
        <f t="shared" si="8"/>
        <v>80.927835051546396</v>
      </c>
      <c r="AC20" s="70"/>
    </row>
    <row r="21" spans="1:29" ht="16.5" customHeight="1" x14ac:dyDescent="0.3">
      <c r="A21" s="145" t="s">
        <v>62</v>
      </c>
      <c r="B21" s="64">
        <v>400</v>
      </c>
      <c r="C21" s="64">
        <v>323</v>
      </c>
      <c r="D21" s="39">
        <f t="shared" si="0"/>
        <v>80.75</v>
      </c>
      <c r="E21" s="65">
        <v>340</v>
      </c>
      <c r="F21" s="66">
        <v>293</v>
      </c>
      <c r="G21" s="39">
        <f t="shared" si="1"/>
        <v>86.176470588235304</v>
      </c>
      <c r="H21" s="67">
        <v>140</v>
      </c>
      <c r="I21" s="67">
        <v>95</v>
      </c>
      <c r="J21" s="39">
        <f t="shared" si="2"/>
        <v>67.857142857142861</v>
      </c>
      <c r="K21" s="66">
        <v>4</v>
      </c>
      <c r="L21" s="66">
        <v>6</v>
      </c>
      <c r="M21" s="39">
        <f t="shared" si="3"/>
        <v>150</v>
      </c>
      <c r="N21" s="67">
        <v>87</v>
      </c>
      <c r="O21" s="67">
        <v>45</v>
      </c>
      <c r="P21" s="39">
        <f t="shared" si="4"/>
        <v>51.724137931034484</v>
      </c>
      <c r="Q21" s="65">
        <v>336</v>
      </c>
      <c r="R21" s="67">
        <v>286</v>
      </c>
      <c r="S21" s="39">
        <f t="shared" si="5"/>
        <v>85.11904761904762</v>
      </c>
      <c r="T21" s="67">
        <v>184</v>
      </c>
      <c r="U21" s="174">
        <v>135</v>
      </c>
      <c r="V21" s="39">
        <f t="shared" si="6"/>
        <v>73.369565217391312</v>
      </c>
      <c r="W21" s="66">
        <v>174</v>
      </c>
      <c r="X21" s="68">
        <v>121</v>
      </c>
      <c r="Y21" s="39">
        <f t="shared" si="7"/>
        <v>69.540229885057471</v>
      </c>
      <c r="Z21" s="66">
        <v>138</v>
      </c>
      <c r="AA21" s="69">
        <v>90</v>
      </c>
      <c r="AB21" s="39">
        <f t="shared" si="8"/>
        <v>65.217391304347828</v>
      </c>
      <c r="AC21" s="70"/>
    </row>
    <row r="22" spans="1:29" ht="16.5" customHeight="1" x14ac:dyDescent="0.3">
      <c r="A22" s="145" t="s">
        <v>63</v>
      </c>
      <c r="B22" s="64">
        <v>338</v>
      </c>
      <c r="C22" s="64">
        <v>287</v>
      </c>
      <c r="D22" s="39">
        <f t="shared" si="0"/>
        <v>84.911242603550292</v>
      </c>
      <c r="E22" s="65">
        <v>293</v>
      </c>
      <c r="F22" s="66">
        <v>254</v>
      </c>
      <c r="G22" s="39">
        <f t="shared" si="1"/>
        <v>86.689419795221852</v>
      </c>
      <c r="H22" s="67">
        <v>114</v>
      </c>
      <c r="I22" s="67">
        <v>81</v>
      </c>
      <c r="J22" s="39">
        <f t="shared" si="2"/>
        <v>71.05263157894737</v>
      </c>
      <c r="K22" s="66">
        <v>14</v>
      </c>
      <c r="L22" s="66">
        <v>4</v>
      </c>
      <c r="M22" s="39">
        <f t="shared" si="3"/>
        <v>28.571428571428569</v>
      </c>
      <c r="N22" s="67">
        <v>22</v>
      </c>
      <c r="O22" s="67">
        <v>14</v>
      </c>
      <c r="P22" s="39">
        <f t="shared" si="4"/>
        <v>63.636363636363633</v>
      </c>
      <c r="Q22" s="65">
        <v>287</v>
      </c>
      <c r="R22" s="67">
        <v>251</v>
      </c>
      <c r="S22" s="39">
        <f t="shared" si="5"/>
        <v>87.456445993031366</v>
      </c>
      <c r="T22" s="67">
        <v>152</v>
      </c>
      <c r="U22" s="174">
        <v>117</v>
      </c>
      <c r="V22" s="39">
        <f t="shared" si="6"/>
        <v>76.973684210526315</v>
      </c>
      <c r="W22" s="66">
        <v>149</v>
      </c>
      <c r="X22" s="68">
        <v>87</v>
      </c>
      <c r="Y22" s="39">
        <f t="shared" si="7"/>
        <v>58.389261744966447</v>
      </c>
      <c r="Z22" s="66">
        <v>80</v>
      </c>
      <c r="AA22" s="69">
        <v>43</v>
      </c>
      <c r="AB22" s="39">
        <f t="shared" si="8"/>
        <v>53.75</v>
      </c>
      <c r="AC22" s="70"/>
    </row>
    <row r="23" spans="1:29" ht="16.5" customHeight="1" x14ac:dyDescent="0.3">
      <c r="A23" s="145" t="s">
        <v>64</v>
      </c>
      <c r="B23" s="64">
        <v>585</v>
      </c>
      <c r="C23" s="64">
        <v>607</v>
      </c>
      <c r="D23" s="39">
        <f t="shared" si="0"/>
        <v>103.76068376068378</v>
      </c>
      <c r="E23" s="65">
        <v>394</v>
      </c>
      <c r="F23" s="66">
        <v>346</v>
      </c>
      <c r="G23" s="39">
        <f t="shared" si="1"/>
        <v>87.817258883248726</v>
      </c>
      <c r="H23" s="67">
        <v>176</v>
      </c>
      <c r="I23" s="67">
        <v>168</v>
      </c>
      <c r="J23" s="39">
        <f t="shared" si="2"/>
        <v>95.454545454545453</v>
      </c>
      <c r="K23" s="66">
        <v>16</v>
      </c>
      <c r="L23" s="66">
        <v>10</v>
      </c>
      <c r="M23" s="39">
        <f t="shared" si="3"/>
        <v>62.5</v>
      </c>
      <c r="N23" s="67">
        <v>35</v>
      </c>
      <c r="O23" s="67">
        <v>12</v>
      </c>
      <c r="P23" s="39">
        <f t="shared" si="4"/>
        <v>34.285714285714285</v>
      </c>
      <c r="Q23" s="65">
        <v>314</v>
      </c>
      <c r="R23" s="67">
        <v>327</v>
      </c>
      <c r="S23" s="39">
        <f t="shared" si="5"/>
        <v>104.14012738853503</v>
      </c>
      <c r="T23" s="67">
        <v>324</v>
      </c>
      <c r="U23" s="174">
        <v>317</v>
      </c>
      <c r="V23" s="39">
        <f t="shared" si="6"/>
        <v>97.839506172839506</v>
      </c>
      <c r="W23" s="66">
        <v>218</v>
      </c>
      <c r="X23" s="68">
        <v>137</v>
      </c>
      <c r="Y23" s="39">
        <f t="shared" si="7"/>
        <v>62.844036697247709</v>
      </c>
      <c r="Z23" s="66">
        <v>173</v>
      </c>
      <c r="AA23" s="69">
        <v>110</v>
      </c>
      <c r="AB23" s="39">
        <f t="shared" si="8"/>
        <v>63.583815028901739</v>
      </c>
      <c r="AC23" s="70"/>
    </row>
    <row r="24" spans="1:29" ht="16.5" customHeight="1" x14ac:dyDescent="0.3">
      <c r="A24" s="145" t="s">
        <v>65</v>
      </c>
      <c r="B24" s="64">
        <v>590</v>
      </c>
      <c r="C24" s="64">
        <v>468</v>
      </c>
      <c r="D24" s="39">
        <f t="shared" si="0"/>
        <v>79.322033898305094</v>
      </c>
      <c r="E24" s="65">
        <v>500</v>
      </c>
      <c r="F24" s="66">
        <v>450</v>
      </c>
      <c r="G24" s="39">
        <f t="shared" si="1"/>
        <v>90</v>
      </c>
      <c r="H24" s="67">
        <v>209</v>
      </c>
      <c r="I24" s="67">
        <v>159</v>
      </c>
      <c r="J24" s="39">
        <f t="shared" si="2"/>
        <v>76.076555023923447</v>
      </c>
      <c r="K24" s="66">
        <v>21</v>
      </c>
      <c r="L24" s="66">
        <v>11</v>
      </c>
      <c r="M24" s="39">
        <f t="shared" si="3"/>
        <v>52.380952380952387</v>
      </c>
      <c r="N24" s="67">
        <v>33</v>
      </c>
      <c r="O24" s="67">
        <v>19</v>
      </c>
      <c r="P24" s="39">
        <f t="shared" si="4"/>
        <v>57.575757575757578</v>
      </c>
      <c r="Q24" s="65">
        <v>477</v>
      </c>
      <c r="R24" s="67">
        <v>433</v>
      </c>
      <c r="S24" s="39">
        <f t="shared" si="5"/>
        <v>90.775681341719078</v>
      </c>
      <c r="T24" s="67">
        <v>264</v>
      </c>
      <c r="U24" s="174">
        <v>189</v>
      </c>
      <c r="V24" s="39">
        <f t="shared" si="6"/>
        <v>71.590909090909093</v>
      </c>
      <c r="W24" s="66">
        <v>263</v>
      </c>
      <c r="X24" s="68">
        <v>189</v>
      </c>
      <c r="Y24" s="39">
        <f t="shared" si="7"/>
        <v>71.863117870722434</v>
      </c>
      <c r="Z24" s="66">
        <v>175</v>
      </c>
      <c r="AA24" s="69">
        <v>123</v>
      </c>
      <c r="AB24" s="39">
        <f t="shared" si="8"/>
        <v>70.285714285714278</v>
      </c>
      <c r="AC24" s="70"/>
    </row>
    <row r="25" spans="1:29" ht="16.5" customHeight="1" x14ac:dyDescent="0.3">
      <c r="A25" s="145" t="s">
        <v>66</v>
      </c>
      <c r="B25" s="64">
        <v>344</v>
      </c>
      <c r="C25" s="64">
        <v>261</v>
      </c>
      <c r="D25" s="39">
        <f t="shared" si="0"/>
        <v>75.872093023255815</v>
      </c>
      <c r="E25" s="65">
        <v>268</v>
      </c>
      <c r="F25" s="66">
        <v>241</v>
      </c>
      <c r="G25" s="39">
        <f t="shared" si="1"/>
        <v>89.925373134328353</v>
      </c>
      <c r="H25" s="67">
        <v>211</v>
      </c>
      <c r="I25" s="67">
        <v>157</v>
      </c>
      <c r="J25" s="39">
        <f t="shared" si="2"/>
        <v>74.407582938388629</v>
      </c>
      <c r="K25" s="66">
        <v>14</v>
      </c>
      <c r="L25" s="66">
        <v>7</v>
      </c>
      <c r="M25" s="39">
        <f t="shared" si="3"/>
        <v>50</v>
      </c>
      <c r="N25" s="67">
        <v>44</v>
      </c>
      <c r="O25" s="67">
        <v>21</v>
      </c>
      <c r="P25" s="39">
        <f t="shared" si="4"/>
        <v>47.727272727272727</v>
      </c>
      <c r="Q25" s="65">
        <v>264</v>
      </c>
      <c r="R25" s="67">
        <v>235</v>
      </c>
      <c r="S25" s="39">
        <f t="shared" si="5"/>
        <v>89.015151515151516</v>
      </c>
      <c r="T25" s="67">
        <v>95</v>
      </c>
      <c r="U25" s="174">
        <v>45</v>
      </c>
      <c r="V25" s="39">
        <f t="shared" si="6"/>
        <v>47.368421052631575</v>
      </c>
      <c r="W25" s="66">
        <v>83</v>
      </c>
      <c r="X25" s="68">
        <v>44</v>
      </c>
      <c r="Y25" s="39">
        <f t="shared" si="7"/>
        <v>53.01204819277109</v>
      </c>
      <c r="Z25" s="66">
        <v>71</v>
      </c>
      <c r="AA25" s="69">
        <v>38</v>
      </c>
      <c r="AB25" s="39">
        <f t="shared" si="8"/>
        <v>53.521126760563376</v>
      </c>
      <c r="AC25" s="70"/>
    </row>
    <row r="26" spans="1:29" ht="16.5" customHeight="1" x14ac:dyDescent="0.3">
      <c r="A26" s="145" t="s">
        <v>67</v>
      </c>
      <c r="B26" s="64">
        <v>624</v>
      </c>
      <c r="C26" s="64">
        <v>562</v>
      </c>
      <c r="D26" s="39">
        <f t="shared" si="0"/>
        <v>90.064102564102569</v>
      </c>
      <c r="E26" s="65">
        <v>563</v>
      </c>
      <c r="F26" s="66">
        <v>496</v>
      </c>
      <c r="G26" s="39">
        <f t="shared" si="1"/>
        <v>88.099467140319717</v>
      </c>
      <c r="H26" s="67">
        <v>142</v>
      </c>
      <c r="I26" s="67">
        <v>142</v>
      </c>
      <c r="J26" s="39">
        <f t="shared" si="2"/>
        <v>100</v>
      </c>
      <c r="K26" s="66">
        <v>17</v>
      </c>
      <c r="L26" s="66">
        <v>13</v>
      </c>
      <c r="M26" s="39">
        <f t="shared" si="3"/>
        <v>76.470588235294116</v>
      </c>
      <c r="N26" s="67">
        <v>131</v>
      </c>
      <c r="O26" s="67">
        <v>43</v>
      </c>
      <c r="P26" s="39">
        <f t="shared" si="4"/>
        <v>32.824427480916029</v>
      </c>
      <c r="Q26" s="65">
        <v>548</v>
      </c>
      <c r="R26" s="67">
        <v>490</v>
      </c>
      <c r="S26" s="39">
        <f t="shared" si="5"/>
        <v>89.416058394160586</v>
      </c>
      <c r="T26" s="67">
        <v>360</v>
      </c>
      <c r="U26" s="174">
        <v>233</v>
      </c>
      <c r="V26" s="39">
        <f t="shared" si="6"/>
        <v>64.722222222222229</v>
      </c>
      <c r="W26" s="66">
        <v>329</v>
      </c>
      <c r="X26" s="68">
        <v>185</v>
      </c>
      <c r="Y26" s="39">
        <f t="shared" si="7"/>
        <v>56.231003039513681</v>
      </c>
      <c r="Z26" s="66">
        <v>213</v>
      </c>
      <c r="AA26" s="69">
        <v>142</v>
      </c>
      <c r="AB26" s="39">
        <f t="shared" si="8"/>
        <v>66.666666666666657</v>
      </c>
      <c r="AC26" s="70"/>
    </row>
    <row r="27" spans="1:29" ht="16.5" customHeight="1" x14ac:dyDescent="0.3">
      <c r="A27" s="145" t="s">
        <v>68</v>
      </c>
      <c r="B27" s="64">
        <v>269</v>
      </c>
      <c r="C27" s="64">
        <v>195</v>
      </c>
      <c r="D27" s="39">
        <f t="shared" si="0"/>
        <v>72.490706319702596</v>
      </c>
      <c r="E27" s="65">
        <v>211</v>
      </c>
      <c r="F27" s="66">
        <v>168</v>
      </c>
      <c r="G27" s="39">
        <f t="shared" si="1"/>
        <v>79.620853080568722</v>
      </c>
      <c r="H27" s="67">
        <v>123</v>
      </c>
      <c r="I27" s="67">
        <v>85</v>
      </c>
      <c r="J27" s="39">
        <f t="shared" si="2"/>
        <v>69.105691056910572</v>
      </c>
      <c r="K27" s="66">
        <v>8</v>
      </c>
      <c r="L27" s="66">
        <v>10</v>
      </c>
      <c r="M27" s="39">
        <f t="shared" si="3"/>
        <v>125</v>
      </c>
      <c r="N27" s="67">
        <v>57</v>
      </c>
      <c r="O27" s="67">
        <v>18</v>
      </c>
      <c r="P27" s="39">
        <f t="shared" si="4"/>
        <v>31.578947368421051</v>
      </c>
      <c r="Q27" s="65">
        <v>204</v>
      </c>
      <c r="R27" s="67">
        <v>166</v>
      </c>
      <c r="S27" s="39">
        <f t="shared" si="5"/>
        <v>81.372549019607845</v>
      </c>
      <c r="T27" s="67">
        <v>105</v>
      </c>
      <c r="U27" s="174">
        <v>53</v>
      </c>
      <c r="V27" s="39">
        <f t="shared" si="6"/>
        <v>50.476190476190474</v>
      </c>
      <c r="W27" s="66">
        <v>99</v>
      </c>
      <c r="X27" s="68">
        <v>47</v>
      </c>
      <c r="Y27" s="39">
        <f t="shared" si="7"/>
        <v>47.474747474747474</v>
      </c>
      <c r="Z27" s="66">
        <v>78</v>
      </c>
      <c r="AA27" s="69">
        <v>44</v>
      </c>
      <c r="AB27" s="39">
        <f t="shared" si="8"/>
        <v>56.410256410256409</v>
      </c>
      <c r="AC27" s="70"/>
    </row>
    <row r="28" spans="1:29" ht="16.5" customHeight="1" x14ac:dyDescent="0.3">
      <c r="A28" s="145" t="s">
        <v>69</v>
      </c>
      <c r="B28" s="64">
        <v>485</v>
      </c>
      <c r="C28" s="64">
        <v>393</v>
      </c>
      <c r="D28" s="39">
        <f t="shared" si="0"/>
        <v>81.030927835051543</v>
      </c>
      <c r="E28" s="65">
        <v>394</v>
      </c>
      <c r="F28" s="66">
        <v>360</v>
      </c>
      <c r="G28" s="39">
        <f t="shared" si="1"/>
        <v>91.370558375634516</v>
      </c>
      <c r="H28" s="67">
        <v>190</v>
      </c>
      <c r="I28" s="67">
        <v>128</v>
      </c>
      <c r="J28" s="39">
        <f t="shared" si="2"/>
        <v>67.368421052631575</v>
      </c>
      <c r="K28" s="66">
        <v>22</v>
      </c>
      <c r="L28" s="66">
        <v>7</v>
      </c>
      <c r="M28" s="39">
        <f t="shared" si="3"/>
        <v>31.818181818181817</v>
      </c>
      <c r="N28" s="67">
        <v>23</v>
      </c>
      <c r="O28" s="67">
        <v>10</v>
      </c>
      <c r="P28" s="39">
        <f t="shared" si="4"/>
        <v>43.478260869565219</v>
      </c>
      <c r="Q28" s="65">
        <v>372</v>
      </c>
      <c r="R28" s="67">
        <v>353</v>
      </c>
      <c r="S28" s="39">
        <f t="shared" si="5"/>
        <v>94.892473118279568</v>
      </c>
      <c r="T28" s="67">
        <v>205</v>
      </c>
      <c r="U28" s="174">
        <v>149</v>
      </c>
      <c r="V28" s="39">
        <f t="shared" si="6"/>
        <v>72.682926829268297</v>
      </c>
      <c r="W28" s="66">
        <v>186</v>
      </c>
      <c r="X28" s="68">
        <v>139</v>
      </c>
      <c r="Y28" s="39">
        <f t="shared" si="7"/>
        <v>74.731182795698928</v>
      </c>
      <c r="Z28" s="66">
        <v>120</v>
      </c>
      <c r="AA28" s="69">
        <v>99</v>
      </c>
      <c r="AB28" s="39">
        <f t="shared" si="8"/>
        <v>82.5</v>
      </c>
      <c r="AC28" s="7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3" max="31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view="pageBreakPreview" zoomScale="80" zoomScaleNormal="70" zoomScaleSheetLayoutView="80" workbookViewId="0">
      <selection activeCell="C8" sqref="C8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179" t="s">
        <v>78</v>
      </c>
      <c r="B1" s="179"/>
      <c r="C1" s="179"/>
      <c r="D1" s="179"/>
      <c r="E1" s="179"/>
      <c r="F1" s="179"/>
      <c r="G1" s="179"/>
      <c r="H1" s="179"/>
      <c r="I1" s="179"/>
    </row>
    <row r="2" spans="1:11" ht="23.25" customHeight="1" x14ac:dyDescent="0.25">
      <c r="A2" s="179" t="s">
        <v>41</v>
      </c>
      <c r="B2" s="179"/>
      <c r="C2" s="179"/>
      <c r="D2" s="179"/>
      <c r="E2" s="179"/>
      <c r="F2" s="179"/>
      <c r="G2" s="179"/>
      <c r="H2" s="179"/>
      <c r="I2" s="179"/>
    </row>
    <row r="3" spans="1:11" ht="17.25" customHeight="1" x14ac:dyDescent="0.25">
      <c r="A3" s="206"/>
      <c r="B3" s="206"/>
      <c r="C3" s="206"/>
      <c r="D3" s="206"/>
      <c r="E3" s="206"/>
    </row>
    <row r="4" spans="1:11" s="4" customFormat="1" ht="25.5" customHeight="1" x14ac:dyDescent="0.3">
      <c r="A4" s="184" t="s">
        <v>0</v>
      </c>
      <c r="B4" s="245" t="s">
        <v>6</v>
      </c>
      <c r="C4" s="245"/>
      <c r="D4" s="245"/>
      <c r="E4" s="245"/>
      <c r="F4" s="245" t="s">
        <v>7</v>
      </c>
      <c r="G4" s="245"/>
      <c r="H4" s="245"/>
      <c r="I4" s="245"/>
    </row>
    <row r="5" spans="1:11" s="4" customFormat="1" ht="23.25" customHeight="1" x14ac:dyDescent="0.3">
      <c r="A5" s="244"/>
      <c r="B5" s="180" t="s">
        <v>84</v>
      </c>
      <c r="C5" s="180" t="s">
        <v>80</v>
      </c>
      <c r="D5" s="207" t="s">
        <v>1</v>
      </c>
      <c r="E5" s="208"/>
      <c r="F5" s="180" t="s">
        <v>84</v>
      </c>
      <c r="G5" s="180" t="s">
        <v>80</v>
      </c>
      <c r="H5" s="207" t="s">
        <v>1</v>
      </c>
      <c r="I5" s="208"/>
    </row>
    <row r="6" spans="1:11" s="4" customFormat="1" ht="27.6" x14ac:dyDescent="0.3">
      <c r="A6" s="185"/>
      <c r="B6" s="181"/>
      <c r="C6" s="181"/>
      <c r="D6" s="5" t="s">
        <v>2</v>
      </c>
      <c r="E6" s="6" t="s">
        <v>47</v>
      </c>
      <c r="F6" s="181"/>
      <c r="G6" s="181"/>
      <c r="H6" s="5" t="s">
        <v>2</v>
      </c>
      <c r="I6" s="6" t="s">
        <v>47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42</v>
      </c>
      <c r="B8" s="171">
        <f>'12'!B9</f>
        <v>33648</v>
      </c>
      <c r="C8" s="171">
        <f>'12'!C9</f>
        <v>30497</v>
      </c>
      <c r="D8" s="11">
        <f>C8/B8*100</f>
        <v>90.635401806942468</v>
      </c>
      <c r="E8" s="166">
        <f>C8-B8</f>
        <v>-3151</v>
      </c>
      <c r="F8" s="165">
        <f>'13'!B9</f>
        <v>30526</v>
      </c>
      <c r="G8" s="165">
        <f>'13'!C9</f>
        <v>25292</v>
      </c>
      <c r="H8" s="11">
        <f>G8/F8*100</f>
        <v>82.853960558212663</v>
      </c>
      <c r="I8" s="166">
        <f>G8-F8</f>
        <v>-5234</v>
      </c>
      <c r="J8" s="20"/>
      <c r="K8" s="18"/>
    </row>
    <row r="9" spans="1:11" s="4" customFormat="1" ht="28.5" customHeight="1" x14ac:dyDescent="0.3">
      <c r="A9" s="10" t="s">
        <v>43</v>
      </c>
      <c r="B9" s="165">
        <f>'12'!E9</f>
        <v>22204</v>
      </c>
      <c r="C9" s="165">
        <f>'12'!F9</f>
        <v>20985</v>
      </c>
      <c r="D9" s="11">
        <f t="shared" ref="D9:D13" si="0">C9/B9*100</f>
        <v>94.509998198522794</v>
      </c>
      <c r="E9" s="166">
        <f t="shared" ref="E9:E13" si="1">C9-B9</f>
        <v>-1219</v>
      </c>
      <c r="F9" s="165">
        <f>'13'!E9</f>
        <v>18412</v>
      </c>
      <c r="G9" s="165">
        <f>'13'!F9</f>
        <v>16363</v>
      </c>
      <c r="H9" s="11">
        <f t="shared" ref="H9:H13" si="2">G9/F9*100</f>
        <v>88.871388225070604</v>
      </c>
      <c r="I9" s="166">
        <f t="shared" ref="I9:I13" si="3">G9-F9</f>
        <v>-2049</v>
      </c>
      <c r="J9" s="18"/>
      <c r="K9" s="18"/>
    </row>
    <row r="10" spans="1:11" s="4" customFormat="1" ht="52.5" customHeight="1" x14ac:dyDescent="0.3">
      <c r="A10" s="13" t="s">
        <v>44</v>
      </c>
      <c r="B10" s="165">
        <f>'12'!H9</f>
        <v>6076</v>
      </c>
      <c r="C10" s="165">
        <f>'12'!I9</f>
        <v>4415</v>
      </c>
      <c r="D10" s="11">
        <f t="shared" si="0"/>
        <v>72.662936142198816</v>
      </c>
      <c r="E10" s="166">
        <f t="shared" si="1"/>
        <v>-1661</v>
      </c>
      <c r="F10" s="165">
        <f>'13'!H9</f>
        <v>9950</v>
      </c>
      <c r="G10" s="165">
        <f>'13'!I9</f>
        <v>6854</v>
      </c>
      <c r="H10" s="11">
        <f t="shared" si="2"/>
        <v>68.884422110552762</v>
      </c>
      <c r="I10" s="166">
        <f t="shared" si="3"/>
        <v>-3096</v>
      </c>
      <c r="J10" s="18"/>
      <c r="K10" s="18"/>
    </row>
    <row r="11" spans="1:11" s="4" customFormat="1" ht="31.5" customHeight="1" x14ac:dyDescent="0.3">
      <c r="A11" s="14" t="s">
        <v>45</v>
      </c>
      <c r="B11" s="165">
        <f>'12'!K9</f>
        <v>601</v>
      </c>
      <c r="C11" s="165">
        <f>'12'!L9</f>
        <v>395</v>
      </c>
      <c r="D11" s="11">
        <f t="shared" si="0"/>
        <v>65.723793677204654</v>
      </c>
      <c r="E11" s="166">
        <f t="shared" si="1"/>
        <v>-206</v>
      </c>
      <c r="F11" s="165">
        <f>'13'!K9</f>
        <v>504</v>
      </c>
      <c r="G11" s="165">
        <f>'13'!L9</f>
        <v>318</v>
      </c>
      <c r="H11" s="11">
        <f t="shared" si="2"/>
        <v>63.095238095238095</v>
      </c>
      <c r="I11" s="166">
        <f t="shared" si="3"/>
        <v>-186</v>
      </c>
      <c r="J11" s="18"/>
      <c r="K11" s="18"/>
    </row>
    <row r="12" spans="1:11" s="4" customFormat="1" ht="45.75" customHeight="1" x14ac:dyDescent="0.3">
      <c r="A12" s="14" t="s">
        <v>34</v>
      </c>
      <c r="B12" s="165">
        <f>'12'!N9</f>
        <v>1420</v>
      </c>
      <c r="C12" s="165">
        <f>'12'!O9</f>
        <v>473</v>
      </c>
      <c r="D12" s="11">
        <f t="shared" si="0"/>
        <v>33.309859154929576</v>
      </c>
      <c r="E12" s="166">
        <f t="shared" si="1"/>
        <v>-947</v>
      </c>
      <c r="F12" s="165">
        <f>'13'!N9</f>
        <v>2540</v>
      </c>
      <c r="G12" s="165">
        <f>'13'!O9</f>
        <v>989</v>
      </c>
      <c r="H12" s="11">
        <f t="shared" si="2"/>
        <v>38.937007874015748</v>
      </c>
      <c r="I12" s="166">
        <f t="shared" si="3"/>
        <v>-1551</v>
      </c>
      <c r="J12" s="18"/>
      <c r="K12" s="18"/>
    </row>
    <row r="13" spans="1:11" s="4" customFormat="1" ht="55.5" customHeight="1" x14ac:dyDescent="0.3">
      <c r="A13" s="14" t="s">
        <v>46</v>
      </c>
      <c r="B13" s="165">
        <f>'12'!Q9</f>
        <v>20039</v>
      </c>
      <c r="C13" s="165">
        <f>'12'!R9</f>
        <v>19854</v>
      </c>
      <c r="D13" s="11">
        <f t="shared" si="0"/>
        <v>99.076800239532915</v>
      </c>
      <c r="E13" s="166">
        <f t="shared" si="1"/>
        <v>-185</v>
      </c>
      <c r="F13" s="165">
        <f>'13'!Q9</f>
        <v>16749</v>
      </c>
      <c r="G13" s="165">
        <f>'13'!R9</f>
        <v>15528</v>
      </c>
      <c r="H13" s="11">
        <f t="shared" si="2"/>
        <v>92.710012538061974</v>
      </c>
      <c r="I13" s="166">
        <f t="shared" si="3"/>
        <v>-1221</v>
      </c>
      <c r="J13" s="18"/>
      <c r="K13" s="18"/>
    </row>
    <row r="14" spans="1:11" s="4" customFormat="1" ht="12.75" customHeight="1" x14ac:dyDescent="0.3">
      <c r="A14" s="186" t="s">
        <v>5</v>
      </c>
      <c r="B14" s="187"/>
      <c r="C14" s="187"/>
      <c r="D14" s="187"/>
      <c r="E14" s="187"/>
      <c r="F14" s="187"/>
      <c r="G14" s="187"/>
      <c r="H14" s="187"/>
      <c r="I14" s="187"/>
      <c r="J14" s="18"/>
      <c r="K14" s="18"/>
    </row>
    <row r="15" spans="1:11" s="4" customFormat="1" ht="18" customHeight="1" x14ac:dyDescent="0.3">
      <c r="A15" s="188"/>
      <c r="B15" s="189"/>
      <c r="C15" s="189"/>
      <c r="D15" s="189"/>
      <c r="E15" s="189"/>
      <c r="F15" s="189"/>
      <c r="G15" s="189"/>
      <c r="H15" s="189"/>
      <c r="I15" s="189"/>
      <c r="J15" s="18"/>
      <c r="K15" s="18"/>
    </row>
    <row r="16" spans="1:11" s="4" customFormat="1" ht="20.25" customHeight="1" x14ac:dyDescent="0.3">
      <c r="A16" s="184" t="s">
        <v>0</v>
      </c>
      <c r="B16" s="190" t="s">
        <v>81</v>
      </c>
      <c r="C16" s="190" t="s">
        <v>82</v>
      </c>
      <c r="D16" s="207" t="s">
        <v>1</v>
      </c>
      <c r="E16" s="208"/>
      <c r="F16" s="190" t="s">
        <v>81</v>
      </c>
      <c r="G16" s="190" t="s">
        <v>82</v>
      </c>
      <c r="H16" s="207" t="s">
        <v>1</v>
      </c>
      <c r="I16" s="208"/>
      <c r="J16" s="18"/>
      <c r="K16" s="18"/>
    </row>
    <row r="17" spans="1:11" ht="35.25" customHeight="1" x14ac:dyDescent="0.4">
      <c r="A17" s="185"/>
      <c r="B17" s="190"/>
      <c r="C17" s="190"/>
      <c r="D17" s="17" t="s">
        <v>2</v>
      </c>
      <c r="E17" s="6" t="s">
        <v>74</v>
      </c>
      <c r="F17" s="190"/>
      <c r="G17" s="190"/>
      <c r="H17" s="17" t="s">
        <v>2</v>
      </c>
      <c r="I17" s="6" t="s">
        <v>74</v>
      </c>
      <c r="J17" s="19"/>
      <c r="K17" s="19"/>
    </row>
    <row r="18" spans="1:11" ht="24" customHeight="1" x14ac:dyDescent="0.4">
      <c r="A18" s="10" t="s">
        <v>42</v>
      </c>
      <c r="B18" s="170">
        <f>'12'!T9</f>
        <v>23091</v>
      </c>
      <c r="C18" s="170">
        <f>'12'!U9</f>
        <v>16795</v>
      </c>
      <c r="D18" s="11">
        <f t="shared" ref="D18:D20" si="4">C18/B18*100</f>
        <v>72.733965614308602</v>
      </c>
      <c r="E18" s="166">
        <f t="shared" ref="E18:E20" si="5">C18-B18</f>
        <v>-6296</v>
      </c>
      <c r="F18" s="169">
        <f>'13'!T9</f>
        <v>17868</v>
      </c>
      <c r="G18" s="169">
        <f>'13'!U9</f>
        <v>12658</v>
      </c>
      <c r="H18" s="11">
        <f t="shared" ref="H18:H20" si="6">G18/F18*100</f>
        <v>70.841728229236622</v>
      </c>
      <c r="I18" s="166">
        <f t="shared" ref="I18:I20" si="7">G18-F18</f>
        <v>-5210</v>
      </c>
      <c r="J18" s="19"/>
      <c r="K18" s="19"/>
    </row>
    <row r="19" spans="1:11" ht="25.2" customHeight="1" x14ac:dyDescent="0.4">
      <c r="A19" s="1" t="s">
        <v>43</v>
      </c>
      <c r="B19" s="170">
        <f>'12'!W9</f>
        <v>15627</v>
      </c>
      <c r="C19" s="170">
        <f>'12'!X9</f>
        <v>9525</v>
      </c>
      <c r="D19" s="11">
        <f t="shared" si="4"/>
        <v>60.952198118640808</v>
      </c>
      <c r="E19" s="166">
        <f t="shared" si="5"/>
        <v>-6102</v>
      </c>
      <c r="F19" s="169">
        <f>'13'!W9</f>
        <v>10187</v>
      </c>
      <c r="G19" s="169">
        <f>'13'!X9</f>
        <v>5773</v>
      </c>
      <c r="H19" s="11">
        <f t="shared" si="6"/>
        <v>56.670266025326399</v>
      </c>
      <c r="I19" s="166">
        <f t="shared" si="7"/>
        <v>-4414</v>
      </c>
      <c r="J19" s="19"/>
      <c r="K19" s="19"/>
    </row>
    <row r="20" spans="1:11" ht="25.2" customHeight="1" x14ac:dyDescent="0.4">
      <c r="A20" s="1" t="s">
        <v>48</v>
      </c>
      <c r="B20" s="170">
        <f>'12'!Z9</f>
        <v>11943</v>
      </c>
      <c r="C20" s="170">
        <f>'12'!AA9</f>
        <v>7484</v>
      </c>
      <c r="D20" s="11">
        <f t="shared" si="4"/>
        <v>62.664322197102905</v>
      </c>
      <c r="E20" s="166">
        <f t="shared" si="5"/>
        <v>-4459</v>
      </c>
      <c r="F20" s="169">
        <f>'13'!Z9</f>
        <v>7990</v>
      </c>
      <c r="G20" s="169">
        <f>'13'!AA9</f>
        <v>4909</v>
      </c>
      <c r="H20" s="11">
        <f t="shared" si="6"/>
        <v>61.439299123904881</v>
      </c>
      <c r="I20" s="166">
        <f t="shared" si="7"/>
        <v>-3081</v>
      </c>
      <c r="J20" s="19"/>
      <c r="K20" s="19"/>
    </row>
    <row r="21" spans="1:11" ht="21" x14ac:dyDescent="0.4">
      <c r="C21" s="16"/>
      <c r="J21" s="19"/>
      <c r="K21" s="1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0"/>
  <sheetViews>
    <sheetView view="pageBreakPreview" zoomScale="85" zoomScaleNormal="85" zoomScaleSheetLayoutView="85" workbookViewId="0">
      <selection activeCell="C10" sqref="C10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5" width="9.44140625" style="71" customWidth="1"/>
    <col min="6" max="6" width="9.44140625" style="73" customWidth="1"/>
    <col min="7" max="7" width="7.6640625" style="71" customWidth="1"/>
    <col min="8" max="8" width="8.88671875" style="73" customWidth="1"/>
    <col min="9" max="9" width="8.6640625" style="73" customWidth="1"/>
    <col min="10" max="10" width="7.6640625" style="71" customWidth="1"/>
    <col min="11" max="11" width="7.44140625" style="71" customWidth="1"/>
    <col min="12" max="12" width="7.44140625" style="73" customWidth="1"/>
    <col min="13" max="13" width="6.33203125" style="71" customWidth="1"/>
    <col min="14" max="14" width="8.5546875" style="71" customWidth="1"/>
    <col min="15" max="15" width="8.109375" style="73" customWidth="1"/>
    <col min="16" max="16" width="7.5546875" style="71" customWidth="1"/>
    <col min="17" max="17" width="9.33203125" style="71" customWidth="1"/>
    <col min="18" max="18" width="9.33203125" style="73" customWidth="1"/>
    <col min="19" max="19" width="7.33203125" style="71" customWidth="1"/>
    <col min="20" max="21" width="9.109375" style="71" customWidth="1"/>
    <col min="22" max="22" width="8" style="71" customWidth="1"/>
    <col min="23" max="23" width="9.109375" style="71" customWidth="1"/>
    <col min="24" max="24" width="9.109375" style="73" customWidth="1"/>
    <col min="25" max="25" width="8" style="71" customWidth="1"/>
    <col min="26" max="26" width="9" style="71" customWidth="1"/>
    <col min="27" max="27" width="9.33203125" style="73" customWidth="1"/>
    <col min="28" max="28" width="6.88671875" style="71" customWidth="1"/>
    <col min="29" max="249" width="9.109375" style="71"/>
    <col min="250" max="250" width="19.33203125" style="71" customWidth="1"/>
    <col min="251" max="251" width="9.6640625" style="71" customWidth="1"/>
    <col min="252" max="252" width="9.44140625" style="71" customWidth="1"/>
    <col min="253" max="253" width="8.6640625" style="71" customWidth="1"/>
    <col min="254" max="255" width="9.44140625" style="71" customWidth="1"/>
    <col min="256" max="256" width="7.6640625" style="71" customWidth="1"/>
    <col min="257" max="257" width="8.88671875" style="71" customWidth="1"/>
    <col min="258" max="258" width="8.6640625" style="71" customWidth="1"/>
    <col min="259" max="259" width="7.6640625" style="71" customWidth="1"/>
    <col min="260" max="261" width="8.109375" style="71" customWidth="1"/>
    <col min="262" max="262" width="6.44140625" style="71" customWidth="1"/>
    <col min="263" max="264" width="7.44140625" style="71" customWidth="1"/>
    <col min="265" max="265" width="6.33203125" style="71" customWidth="1"/>
    <col min="266" max="266" width="7.6640625" style="71" customWidth="1"/>
    <col min="267" max="267" width="7.33203125" style="71" customWidth="1"/>
    <col min="268" max="268" width="7.5546875" style="71" customWidth="1"/>
    <col min="269" max="269" width="8.33203125" style="71" customWidth="1"/>
    <col min="270" max="270" width="8.44140625" style="71" customWidth="1"/>
    <col min="271" max="271" width="7.33203125" style="71" customWidth="1"/>
    <col min="272" max="273" width="9.109375" style="71" customWidth="1"/>
    <col min="274" max="274" width="8" style="71" customWidth="1"/>
    <col min="275" max="276" width="9.109375" style="71" customWidth="1"/>
    <col min="277" max="277" width="8" style="71" customWidth="1"/>
    <col min="278" max="278" width="9" style="71" customWidth="1"/>
    <col min="279" max="279" width="9.33203125" style="71" customWidth="1"/>
    <col min="280" max="280" width="6.88671875" style="71" customWidth="1"/>
    <col min="281" max="505" width="9.109375" style="71"/>
    <col min="506" max="506" width="19.33203125" style="71" customWidth="1"/>
    <col min="507" max="507" width="9.6640625" style="71" customWidth="1"/>
    <col min="508" max="508" width="9.44140625" style="71" customWidth="1"/>
    <col min="509" max="509" width="8.6640625" style="71" customWidth="1"/>
    <col min="510" max="511" width="9.44140625" style="71" customWidth="1"/>
    <col min="512" max="512" width="7.6640625" style="71" customWidth="1"/>
    <col min="513" max="513" width="8.88671875" style="71" customWidth="1"/>
    <col min="514" max="514" width="8.6640625" style="71" customWidth="1"/>
    <col min="515" max="515" width="7.6640625" style="71" customWidth="1"/>
    <col min="516" max="517" width="8.109375" style="71" customWidth="1"/>
    <col min="518" max="518" width="6.44140625" style="71" customWidth="1"/>
    <col min="519" max="520" width="7.44140625" style="71" customWidth="1"/>
    <col min="521" max="521" width="6.33203125" style="71" customWidth="1"/>
    <col min="522" max="522" width="7.6640625" style="71" customWidth="1"/>
    <col min="523" max="523" width="7.33203125" style="71" customWidth="1"/>
    <col min="524" max="524" width="7.5546875" style="71" customWidth="1"/>
    <col min="525" max="525" width="8.33203125" style="71" customWidth="1"/>
    <col min="526" max="526" width="8.44140625" style="71" customWidth="1"/>
    <col min="527" max="527" width="7.33203125" style="71" customWidth="1"/>
    <col min="528" max="529" width="9.109375" style="71" customWidth="1"/>
    <col min="530" max="530" width="8" style="71" customWidth="1"/>
    <col min="531" max="532" width="9.109375" style="71" customWidth="1"/>
    <col min="533" max="533" width="8" style="71" customWidth="1"/>
    <col min="534" max="534" width="9" style="71" customWidth="1"/>
    <col min="535" max="535" width="9.33203125" style="71" customWidth="1"/>
    <col min="536" max="536" width="6.88671875" style="71" customWidth="1"/>
    <col min="537" max="761" width="9.109375" style="71"/>
    <col min="762" max="762" width="19.33203125" style="71" customWidth="1"/>
    <col min="763" max="763" width="9.6640625" style="71" customWidth="1"/>
    <col min="764" max="764" width="9.44140625" style="71" customWidth="1"/>
    <col min="765" max="765" width="8.6640625" style="71" customWidth="1"/>
    <col min="766" max="767" width="9.44140625" style="71" customWidth="1"/>
    <col min="768" max="768" width="7.6640625" style="71" customWidth="1"/>
    <col min="769" max="769" width="8.88671875" style="71" customWidth="1"/>
    <col min="770" max="770" width="8.6640625" style="71" customWidth="1"/>
    <col min="771" max="771" width="7.6640625" style="71" customWidth="1"/>
    <col min="772" max="773" width="8.109375" style="71" customWidth="1"/>
    <col min="774" max="774" width="6.44140625" style="71" customWidth="1"/>
    <col min="775" max="776" width="7.44140625" style="71" customWidth="1"/>
    <col min="777" max="777" width="6.33203125" style="71" customWidth="1"/>
    <col min="778" max="778" width="7.6640625" style="71" customWidth="1"/>
    <col min="779" max="779" width="7.33203125" style="71" customWidth="1"/>
    <col min="780" max="780" width="7.5546875" style="71" customWidth="1"/>
    <col min="781" max="781" width="8.33203125" style="71" customWidth="1"/>
    <col min="782" max="782" width="8.44140625" style="71" customWidth="1"/>
    <col min="783" max="783" width="7.33203125" style="71" customWidth="1"/>
    <col min="784" max="785" width="9.109375" style="71" customWidth="1"/>
    <col min="786" max="786" width="8" style="71" customWidth="1"/>
    <col min="787" max="788" width="9.109375" style="71" customWidth="1"/>
    <col min="789" max="789" width="8" style="71" customWidth="1"/>
    <col min="790" max="790" width="9" style="71" customWidth="1"/>
    <col min="791" max="791" width="9.33203125" style="71" customWidth="1"/>
    <col min="792" max="792" width="6.88671875" style="71" customWidth="1"/>
    <col min="793" max="1017" width="9.109375" style="71"/>
    <col min="1018" max="1018" width="19.33203125" style="71" customWidth="1"/>
    <col min="1019" max="1019" width="9.6640625" style="71" customWidth="1"/>
    <col min="1020" max="1020" width="9.44140625" style="71" customWidth="1"/>
    <col min="1021" max="1021" width="8.6640625" style="71" customWidth="1"/>
    <col min="1022" max="1023" width="9.44140625" style="71" customWidth="1"/>
    <col min="1024" max="1024" width="7.6640625" style="71" customWidth="1"/>
    <col min="1025" max="1025" width="8.88671875" style="71" customWidth="1"/>
    <col min="1026" max="1026" width="8.6640625" style="71" customWidth="1"/>
    <col min="1027" max="1027" width="7.6640625" style="71" customWidth="1"/>
    <col min="1028" max="1029" width="8.109375" style="71" customWidth="1"/>
    <col min="1030" max="1030" width="6.44140625" style="71" customWidth="1"/>
    <col min="1031" max="1032" width="7.44140625" style="71" customWidth="1"/>
    <col min="1033" max="1033" width="6.33203125" style="71" customWidth="1"/>
    <col min="1034" max="1034" width="7.6640625" style="71" customWidth="1"/>
    <col min="1035" max="1035" width="7.33203125" style="71" customWidth="1"/>
    <col min="1036" max="1036" width="7.5546875" style="71" customWidth="1"/>
    <col min="1037" max="1037" width="8.33203125" style="71" customWidth="1"/>
    <col min="1038" max="1038" width="8.44140625" style="71" customWidth="1"/>
    <col min="1039" max="1039" width="7.33203125" style="71" customWidth="1"/>
    <col min="1040" max="1041" width="9.109375" style="71" customWidth="1"/>
    <col min="1042" max="1042" width="8" style="71" customWidth="1"/>
    <col min="1043" max="1044" width="9.109375" style="71" customWidth="1"/>
    <col min="1045" max="1045" width="8" style="71" customWidth="1"/>
    <col min="1046" max="1046" width="9" style="71" customWidth="1"/>
    <col min="1047" max="1047" width="9.33203125" style="71" customWidth="1"/>
    <col min="1048" max="1048" width="6.88671875" style="71" customWidth="1"/>
    <col min="1049" max="1273" width="9.109375" style="71"/>
    <col min="1274" max="1274" width="19.33203125" style="71" customWidth="1"/>
    <col min="1275" max="1275" width="9.6640625" style="71" customWidth="1"/>
    <col min="1276" max="1276" width="9.44140625" style="71" customWidth="1"/>
    <col min="1277" max="1277" width="8.6640625" style="71" customWidth="1"/>
    <col min="1278" max="1279" width="9.44140625" style="71" customWidth="1"/>
    <col min="1280" max="1280" width="7.6640625" style="71" customWidth="1"/>
    <col min="1281" max="1281" width="8.88671875" style="71" customWidth="1"/>
    <col min="1282" max="1282" width="8.6640625" style="71" customWidth="1"/>
    <col min="1283" max="1283" width="7.6640625" style="71" customWidth="1"/>
    <col min="1284" max="1285" width="8.109375" style="71" customWidth="1"/>
    <col min="1286" max="1286" width="6.44140625" style="71" customWidth="1"/>
    <col min="1287" max="1288" width="7.44140625" style="71" customWidth="1"/>
    <col min="1289" max="1289" width="6.33203125" style="71" customWidth="1"/>
    <col min="1290" max="1290" width="7.6640625" style="71" customWidth="1"/>
    <col min="1291" max="1291" width="7.33203125" style="71" customWidth="1"/>
    <col min="1292" max="1292" width="7.5546875" style="71" customWidth="1"/>
    <col min="1293" max="1293" width="8.33203125" style="71" customWidth="1"/>
    <col min="1294" max="1294" width="8.44140625" style="71" customWidth="1"/>
    <col min="1295" max="1295" width="7.33203125" style="71" customWidth="1"/>
    <col min="1296" max="1297" width="9.109375" style="71" customWidth="1"/>
    <col min="1298" max="1298" width="8" style="71" customWidth="1"/>
    <col min="1299" max="1300" width="9.109375" style="71" customWidth="1"/>
    <col min="1301" max="1301" width="8" style="71" customWidth="1"/>
    <col min="1302" max="1302" width="9" style="71" customWidth="1"/>
    <col min="1303" max="1303" width="9.33203125" style="71" customWidth="1"/>
    <col min="1304" max="1304" width="6.88671875" style="71" customWidth="1"/>
    <col min="1305" max="1529" width="9.109375" style="71"/>
    <col min="1530" max="1530" width="19.33203125" style="71" customWidth="1"/>
    <col min="1531" max="1531" width="9.6640625" style="71" customWidth="1"/>
    <col min="1532" max="1532" width="9.44140625" style="71" customWidth="1"/>
    <col min="1533" max="1533" width="8.6640625" style="71" customWidth="1"/>
    <col min="1534" max="1535" width="9.44140625" style="71" customWidth="1"/>
    <col min="1536" max="1536" width="7.6640625" style="71" customWidth="1"/>
    <col min="1537" max="1537" width="8.88671875" style="71" customWidth="1"/>
    <col min="1538" max="1538" width="8.6640625" style="71" customWidth="1"/>
    <col min="1539" max="1539" width="7.6640625" style="71" customWidth="1"/>
    <col min="1540" max="1541" width="8.109375" style="71" customWidth="1"/>
    <col min="1542" max="1542" width="6.44140625" style="71" customWidth="1"/>
    <col min="1543" max="1544" width="7.44140625" style="71" customWidth="1"/>
    <col min="1545" max="1545" width="6.33203125" style="71" customWidth="1"/>
    <col min="1546" max="1546" width="7.6640625" style="71" customWidth="1"/>
    <col min="1547" max="1547" width="7.33203125" style="71" customWidth="1"/>
    <col min="1548" max="1548" width="7.5546875" style="71" customWidth="1"/>
    <col min="1549" max="1549" width="8.33203125" style="71" customWidth="1"/>
    <col min="1550" max="1550" width="8.44140625" style="71" customWidth="1"/>
    <col min="1551" max="1551" width="7.33203125" style="71" customWidth="1"/>
    <col min="1552" max="1553" width="9.109375" style="71" customWidth="1"/>
    <col min="1554" max="1554" width="8" style="71" customWidth="1"/>
    <col min="1555" max="1556" width="9.109375" style="71" customWidth="1"/>
    <col min="1557" max="1557" width="8" style="71" customWidth="1"/>
    <col min="1558" max="1558" width="9" style="71" customWidth="1"/>
    <col min="1559" max="1559" width="9.33203125" style="71" customWidth="1"/>
    <col min="1560" max="1560" width="6.88671875" style="71" customWidth="1"/>
    <col min="1561" max="1785" width="9.109375" style="71"/>
    <col min="1786" max="1786" width="19.33203125" style="71" customWidth="1"/>
    <col min="1787" max="1787" width="9.6640625" style="71" customWidth="1"/>
    <col min="1788" max="1788" width="9.44140625" style="71" customWidth="1"/>
    <col min="1789" max="1789" width="8.6640625" style="71" customWidth="1"/>
    <col min="1790" max="1791" width="9.44140625" style="71" customWidth="1"/>
    <col min="1792" max="1792" width="7.6640625" style="71" customWidth="1"/>
    <col min="1793" max="1793" width="8.88671875" style="71" customWidth="1"/>
    <col min="1794" max="1794" width="8.6640625" style="71" customWidth="1"/>
    <col min="1795" max="1795" width="7.6640625" style="71" customWidth="1"/>
    <col min="1796" max="1797" width="8.109375" style="71" customWidth="1"/>
    <col min="1798" max="1798" width="6.44140625" style="71" customWidth="1"/>
    <col min="1799" max="1800" width="7.44140625" style="71" customWidth="1"/>
    <col min="1801" max="1801" width="6.33203125" style="71" customWidth="1"/>
    <col min="1802" max="1802" width="7.6640625" style="71" customWidth="1"/>
    <col min="1803" max="1803" width="7.33203125" style="71" customWidth="1"/>
    <col min="1804" max="1804" width="7.5546875" style="71" customWidth="1"/>
    <col min="1805" max="1805" width="8.33203125" style="71" customWidth="1"/>
    <col min="1806" max="1806" width="8.44140625" style="71" customWidth="1"/>
    <col min="1807" max="1807" width="7.33203125" style="71" customWidth="1"/>
    <col min="1808" max="1809" width="9.109375" style="71" customWidth="1"/>
    <col min="1810" max="1810" width="8" style="71" customWidth="1"/>
    <col min="1811" max="1812" width="9.109375" style="71" customWidth="1"/>
    <col min="1813" max="1813" width="8" style="71" customWidth="1"/>
    <col min="1814" max="1814" width="9" style="71" customWidth="1"/>
    <col min="1815" max="1815" width="9.33203125" style="71" customWidth="1"/>
    <col min="1816" max="1816" width="6.88671875" style="71" customWidth="1"/>
    <col min="1817" max="2041" width="9.109375" style="71"/>
    <col min="2042" max="2042" width="19.33203125" style="71" customWidth="1"/>
    <col min="2043" max="2043" width="9.6640625" style="71" customWidth="1"/>
    <col min="2044" max="2044" width="9.44140625" style="71" customWidth="1"/>
    <col min="2045" max="2045" width="8.6640625" style="71" customWidth="1"/>
    <col min="2046" max="2047" width="9.44140625" style="71" customWidth="1"/>
    <col min="2048" max="2048" width="7.6640625" style="71" customWidth="1"/>
    <col min="2049" max="2049" width="8.88671875" style="71" customWidth="1"/>
    <col min="2050" max="2050" width="8.6640625" style="71" customWidth="1"/>
    <col min="2051" max="2051" width="7.6640625" style="71" customWidth="1"/>
    <col min="2052" max="2053" width="8.109375" style="71" customWidth="1"/>
    <col min="2054" max="2054" width="6.44140625" style="71" customWidth="1"/>
    <col min="2055" max="2056" width="7.44140625" style="71" customWidth="1"/>
    <col min="2057" max="2057" width="6.33203125" style="71" customWidth="1"/>
    <col min="2058" max="2058" width="7.6640625" style="71" customWidth="1"/>
    <col min="2059" max="2059" width="7.33203125" style="71" customWidth="1"/>
    <col min="2060" max="2060" width="7.5546875" style="71" customWidth="1"/>
    <col min="2061" max="2061" width="8.33203125" style="71" customWidth="1"/>
    <col min="2062" max="2062" width="8.44140625" style="71" customWidth="1"/>
    <col min="2063" max="2063" width="7.33203125" style="71" customWidth="1"/>
    <col min="2064" max="2065" width="9.109375" style="71" customWidth="1"/>
    <col min="2066" max="2066" width="8" style="71" customWidth="1"/>
    <col min="2067" max="2068" width="9.109375" style="71" customWidth="1"/>
    <col min="2069" max="2069" width="8" style="71" customWidth="1"/>
    <col min="2070" max="2070" width="9" style="71" customWidth="1"/>
    <col min="2071" max="2071" width="9.33203125" style="71" customWidth="1"/>
    <col min="2072" max="2072" width="6.88671875" style="71" customWidth="1"/>
    <col min="2073" max="2297" width="9.109375" style="71"/>
    <col min="2298" max="2298" width="19.33203125" style="71" customWidth="1"/>
    <col min="2299" max="2299" width="9.6640625" style="71" customWidth="1"/>
    <col min="2300" max="2300" width="9.44140625" style="71" customWidth="1"/>
    <col min="2301" max="2301" width="8.6640625" style="71" customWidth="1"/>
    <col min="2302" max="2303" width="9.44140625" style="71" customWidth="1"/>
    <col min="2304" max="2304" width="7.6640625" style="71" customWidth="1"/>
    <col min="2305" max="2305" width="8.88671875" style="71" customWidth="1"/>
    <col min="2306" max="2306" width="8.6640625" style="71" customWidth="1"/>
    <col min="2307" max="2307" width="7.6640625" style="71" customWidth="1"/>
    <col min="2308" max="2309" width="8.109375" style="71" customWidth="1"/>
    <col min="2310" max="2310" width="6.44140625" style="71" customWidth="1"/>
    <col min="2311" max="2312" width="7.44140625" style="71" customWidth="1"/>
    <col min="2313" max="2313" width="6.33203125" style="71" customWidth="1"/>
    <col min="2314" max="2314" width="7.6640625" style="71" customWidth="1"/>
    <col min="2315" max="2315" width="7.33203125" style="71" customWidth="1"/>
    <col min="2316" max="2316" width="7.5546875" style="71" customWidth="1"/>
    <col min="2317" max="2317" width="8.33203125" style="71" customWidth="1"/>
    <col min="2318" max="2318" width="8.44140625" style="71" customWidth="1"/>
    <col min="2319" max="2319" width="7.33203125" style="71" customWidth="1"/>
    <col min="2320" max="2321" width="9.109375" style="71" customWidth="1"/>
    <col min="2322" max="2322" width="8" style="71" customWidth="1"/>
    <col min="2323" max="2324" width="9.109375" style="71" customWidth="1"/>
    <col min="2325" max="2325" width="8" style="71" customWidth="1"/>
    <col min="2326" max="2326" width="9" style="71" customWidth="1"/>
    <col min="2327" max="2327" width="9.33203125" style="71" customWidth="1"/>
    <col min="2328" max="2328" width="6.88671875" style="71" customWidth="1"/>
    <col min="2329" max="2553" width="9.109375" style="71"/>
    <col min="2554" max="2554" width="19.33203125" style="71" customWidth="1"/>
    <col min="2555" max="2555" width="9.6640625" style="71" customWidth="1"/>
    <col min="2556" max="2556" width="9.44140625" style="71" customWidth="1"/>
    <col min="2557" max="2557" width="8.6640625" style="71" customWidth="1"/>
    <col min="2558" max="2559" width="9.44140625" style="71" customWidth="1"/>
    <col min="2560" max="2560" width="7.6640625" style="71" customWidth="1"/>
    <col min="2561" max="2561" width="8.88671875" style="71" customWidth="1"/>
    <col min="2562" max="2562" width="8.6640625" style="71" customWidth="1"/>
    <col min="2563" max="2563" width="7.6640625" style="71" customWidth="1"/>
    <col min="2564" max="2565" width="8.109375" style="71" customWidth="1"/>
    <col min="2566" max="2566" width="6.44140625" style="71" customWidth="1"/>
    <col min="2567" max="2568" width="7.44140625" style="71" customWidth="1"/>
    <col min="2569" max="2569" width="6.33203125" style="71" customWidth="1"/>
    <col min="2570" max="2570" width="7.6640625" style="71" customWidth="1"/>
    <col min="2571" max="2571" width="7.33203125" style="71" customWidth="1"/>
    <col min="2572" max="2572" width="7.5546875" style="71" customWidth="1"/>
    <col min="2573" max="2573" width="8.33203125" style="71" customWidth="1"/>
    <col min="2574" max="2574" width="8.44140625" style="71" customWidth="1"/>
    <col min="2575" max="2575" width="7.33203125" style="71" customWidth="1"/>
    <col min="2576" max="2577" width="9.109375" style="71" customWidth="1"/>
    <col min="2578" max="2578" width="8" style="71" customWidth="1"/>
    <col min="2579" max="2580" width="9.109375" style="71" customWidth="1"/>
    <col min="2581" max="2581" width="8" style="71" customWidth="1"/>
    <col min="2582" max="2582" width="9" style="71" customWidth="1"/>
    <col min="2583" max="2583" width="9.33203125" style="71" customWidth="1"/>
    <col min="2584" max="2584" width="6.88671875" style="71" customWidth="1"/>
    <col min="2585" max="2809" width="9.109375" style="71"/>
    <col min="2810" max="2810" width="19.33203125" style="71" customWidth="1"/>
    <col min="2811" max="2811" width="9.6640625" style="71" customWidth="1"/>
    <col min="2812" max="2812" width="9.44140625" style="71" customWidth="1"/>
    <col min="2813" max="2813" width="8.6640625" style="71" customWidth="1"/>
    <col min="2814" max="2815" width="9.44140625" style="71" customWidth="1"/>
    <col min="2816" max="2816" width="7.6640625" style="71" customWidth="1"/>
    <col min="2817" max="2817" width="8.88671875" style="71" customWidth="1"/>
    <col min="2818" max="2818" width="8.6640625" style="71" customWidth="1"/>
    <col min="2819" max="2819" width="7.6640625" style="71" customWidth="1"/>
    <col min="2820" max="2821" width="8.109375" style="71" customWidth="1"/>
    <col min="2822" max="2822" width="6.44140625" style="71" customWidth="1"/>
    <col min="2823" max="2824" width="7.44140625" style="71" customWidth="1"/>
    <col min="2825" max="2825" width="6.33203125" style="71" customWidth="1"/>
    <col min="2826" max="2826" width="7.6640625" style="71" customWidth="1"/>
    <col min="2827" max="2827" width="7.33203125" style="71" customWidth="1"/>
    <col min="2828" max="2828" width="7.5546875" style="71" customWidth="1"/>
    <col min="2829" max="2829" width="8.33203125" style="71" customWidth="1"/>
    <col min="2830" max="2830" width="8.44140625" style="71" customWidth="1"/>
    <col min="2831" max="2831" width="7.33203125" style="71" customWidth="1"/>
    <col min="2832" max="2833" width="9.109375" style="71" customWidth="1"/>
    <col min="2834" max="2834" width="8" style="71" customWidth="1"/>
    <col min="2835" max="2836" width="9.109375" style="71" customWidth="1"/>
    <col min="2837" max="2837" width="8" style="71" customWidth="1"/>
    <col min="2838" max="2838" width="9" style="71" customWidth="1"/>
    <col min="2839" max="2839" width="9.33203125" style="71" customWidth="1"/>
    <col min="2840" max="2840" width="6.88671875" style="71" customWidth="1"/>
    <col min="2841" max="3065" width="9.109375" style="71"/>
    <col min="3066" max="3066" width="19.33203125" style="71" customWidth="1"/>
    <col min="3067" max="3067" width="9.6640625" style="71" customWidth="1"/>
    <col min="3068" max="3068" width="9.44140625" style="71" customWidth="1"/>
    <col min="3069" max="3069" width="8.6640625" style="71" customWidth="1"/>
    <col min="3070" max="3071" width="9.44140625" style="71" customWidth="1"/>
    <col min="3072" max="3072" width="7.6640625" style="71" customWidth="1"/>
    <col min="3073" max="3073" width="8.88671875" style="71" customWidth="1"/>
    <col min="3074" max="3074" width="8.6640625" style="71" customWidth="1"/>
    <col min="3075" max="3075" width="7.6640625" style="71" customWidth="1"/>
    <col min="3076" max="3077" width="8.109375" style="71" customWidth="1"/>
    <col min="3078" max="3078" width="6.44140625" style="71" customWidth="1"/>
    <col min="3079" max="3080" width="7.44140625" style="71" customWidth="1"/>
    <col min="3081" max="3081" width="6.33203125" style="71" customWidth="1"/>
    <col min="3082" max="3082" width="7.6640625" style="71" customWidth="1"/>
    <col min="3083" max="3083" width="7.33203125" style="71" customWidth="1"/>
    <col min="3084" max="3084" width="7.5546875" style="71" customWidth="1"/>
    <col min="3085" max="3085" width="8.33203125" style="71" customWidth="1"/>
    <col min="3086" max="3086" width="8.44140625" style="71" customWidth="1"/>
    <col min="3087" max="3087" width="7.33203125" style="71" customWidth="1"/>
    <col min="3088" max="3089" width="9.109375" style="71" customWidth="1"/>
    <col min="3090" max="3090" width="8" style="71" customWidth="1"/>
    <col min="3091" max="3092" width="9.109375" style="71" customWidth="1"/>
    <col min="3093" max="3093" width="8" style="71" customWidth="1"/>
    <col min="3094" max="3094" width="9" style="71" customWidth="1"/>
    <col min="3095" max="3095" width="9.33203125" style="71" customWidth="1"/>
    <col min="3096" max="3096" width="6.88671875" style="71" customWidth="1"/>
    <col min="3097" max="3321" width="9.109375" style="71"/>
    <col min="3322" max="3322" width="19.33203125" style="71" customWidth="1"/>
    <col min="3323" max="3323" width="9.6640625" style="71" customWidth="1"/>
    <col min="3324" max="3324" width="9.44140625" style="71" customWidth="1"/>
    <col min="3325" max="3325" width="8.6640625" style="71" customWidth="1"/>
    <col min="3326" max="3327" width="9.44140625" style="71" customWidth="1"/>
    <col min="3328" max="3328" width="7.6640625" style="71" customWidth="1"/>
    <col min="3329" max="3329" width="8.88671875" style="71" customWidth="1"/>
    <col min="3330" max="3330" width="8.6640625" style="71" customWidth="1"/>
    <col min="3331" max="3331" width="7.6640625" style="71" customWidth="1"/>
    <col min="3332" max="3333" width="8.109375" style="71" customWidth="1"/>
    <col min="3334" max="3334" width="6.44140625" style="71" customWidth="1"/>
    <col min="3335" max="3336" width="7.44140625" style="71" customWidth="1"/>
    <col min="3337" max="3337" width="6.33203125" style="71" customWidth="1"/>
    <col min="3338" max="3338" width="7.6640625" style="71" customWidth="1"/>
    <col min="3339" max="3339" width="7.33203125" style="71" customWidth="1"/>
    <col min="3340" max="3340" width="7.5546875" style="71" customWidth="1"/>
    <col min="3341" max="3341" width="8.33203125" style="71" customWidth="1"/>
    <col min="3342" max="3342" width="8.44140625" style="71" customWidth="1"/>
    <col min="3343" max="3343" width="7.33203125" style="71" customWidth="1"/>
    <col min="3344" max="3345" width="9.109375" style="71" customWidth="1"/>
    <col min="3346" max="3346" width="8" style="71" customWidth="1"/>
    <col min="3347" max="3348" width="9.109375" style="71" customWidth="1"/>
    <col min="3349" max="3349" width="8" style="71" customWidth="1"/>
    <col min="3350" max="3350" width="9" style="71" customWidth="1"/>
    <col min="3351" max="3351" width="9.33203125" style="71" customWidth="1"/>
    <col min="3352" max="3352" width="6.88671875" style="71" customWidth="1"/>
    <col min="3353" max="3577" width="9.109375" style="71"/>
    <col min="3578" max="3578" width="19.33203125" style="71" customWidth="1"/>
    <col min="3579" max="3579" width="9.6640625" style="71" customWidth="1"/>
    <col min="3580" max="3580" width="9.44140625" style="71" customWidth="1"/>
    <col min="3581" max="3581" width="8.6640625" style="71" customWidth="1"/>
    <col min="3582" max="3583" width="9.44140625" style="71" customWidth="1"/>
    <col min="3584" max="3584" width="7.6640625" style="71" customWidth="1"/>
    <col min="3585" max="3585" width="8.88671875" style="71" customWidth="1"/>
    <col min="3586" max="3586" width="8.6640625" style="71" customWidth="1"/>
    <col min="3587" max="3587" width="7.6640625" style="71" customWidth="1"/>
    <col min="3588" max="3589" width="8.109375" style="71" customWidth="1"/>
    <col min="3590" max="3590" width="6.44140625" style="71" customWidth="1"/>
    <col min="3591" max="3592" width="7.44140625" style="71" customWidth="1"/>
    <col min="3593" max="3593" width="6.33203125" style="71" customWidth="1"/>
    <col min="3594" max="3594" width="7.6640625" style="71" customWidth="1"/>
    <col min="3595" max="3595" width="7.33203125" style="71" customWidth="1"/>
    <col min="3596" max="3596" width="7.5546875" style="71" customWidth="1"/>
    <col min="3597" max="3597" width="8.33203125" style="71" customWidth="1"/>
    <col min="3598" max="3598" width="8.44140625" style="71" customWidth="1"/>
    <col min="3599" max="3599" width="7.33203125" style="71" customWidth="1"/>
    <col min="3600" max="3601" width="9.109375" style="71" customWidth="1"/>
    <col min="3602" max="3602" width="8" style="71" customWidth="1"/>
    <col min="3603" max="3604" width="9.109375" style="71" customWidth="1"/>
    <col min="3605" max="3605" width="8" style="71" customWidth="1"/>
    <col min="3606" max="3606" width="9" style="71" customWidth="1"/>
    <col min="3607" max="3607" width="9.33203125" style="71" customWidth="1"/>
    <col min="3608" max="3608" width="6.88671875" style="71" customWidth="1"/>
    <col min="3609" max="3833" width="9.109375" style="71"/>
    <col min="3834" max="3834" width="19.33203125" style="71" customWidth="1"/>
    <col min="3835" max="3835" width="9.6640625" style="71" customWidth="1"/>
    <col min="3836" max="3836" width="9.44140625" style="71" customWidth="1"/>
    <col min="3837" max="3837" width="8.6640625" style="71" customWidth="1"/>
    <col min="3838" max="3839" width="9.44140625" style="71" customWidth="1"/>
    <col min="3840" max="3840" width="7.6640625" style="71" customWidth="1"/>
    <col min="3841" max="3841" width="8.88671875" style="71" customWidth="1"/>
    <col min="3842" max="3842" width="8.6640625" style="71" customWidth="1"/>
    <col min="3843" max="3843" width="7.6640625" style="71" customWidth="1"/>
    <col min="3844" max="3845" width="8.109375" style="71" customWidth="1"/>
    <col min="3846" max="3846" width="6.44140625" style="71" customWidth="1"/>
    <col min="3847" max="3848" width="7.44140625" style="71" customWidth="1"/>
    <col min="3849" max="3849" width="6.33203125" style="71" customWidth="1"/>
    <col min="3850" max="3850" width="7.6640625" style="71" customWidth="1"/>
    <col min="3851" max="3851" width="7.33203125" style="71" customWidth="1"/>
    <col min="3852" max="3852" width="7.5546875" style="71" customWidth="1"/>
    <col min="3853" max="3853" width="8.33203125" style="71" customWidth="1"/>
    <col min="3854" max="3854" width="8.44140625" style="71" customWidth="1"/>
    <col min="3855" max="3855" width="7.33203125" style="71" customWidth="1"/>
    <col min="3856" max="3857" width="9.109375" style="71" customWidth="1"/>
    <col min="3858" max="3858" width="8" style="71" customWidth="1"/>
    <col min="3859" max="3860" width="9.109375" style="71" customWidth="1"/>
    <col min="3861" max="3861" width="8" style="71" customWidth="1"/>
    <col min="3862" max="3862" width="9" style="71" customWidth="1"/>
    <col min="3863" max="3863" width="9.33203125" style="71" customWidth="1"/>
    <col min="3864" max="3864" width="6.88671875" style="71" customWidth="1"/>
    <col min="3865" max="4089" width="9.109375" style="71"/>
    <col min="4090" max="4090" width="19.33203125" style="71" customWidth="1"/>
    <col min="4091" max="4091" width="9.6640625" style="71" customWidth="1"/>
    <col min="4092" max="4092" width="9.44140625" style="71" customWidth="1"/>
    <col min="4093" max="4093" width="8.6640625" style="71" customWidth="1"/>
    <col min="4094" max="4095" width="9.44140625" style="71" customWidth="1"/>
    <col min="4096" max="4096" width="7.6640625" style="71" customWidth="1"/>
    <col min="4097" max="4097" width="8.88671875" style="71" customWidth="1"/>
    <col min="4098" max="4098" width="8.6640625" style="71" customWidth="1"/>
    <col min="4099" max="4099" width="7.6640625" style="71" customWidth="1"/>
    <col min="4100" max="4101" width="8.109375" style="71" customWidth="1"/>
    <col min="4102" max="4102" width="6.44140625" style="71" customWidth="1"/>
    <col min="4103" max="4104" width="7.44140625" style="71" customWidth="1"/>
    <col min="4105" max="4105" width="6.33203125" style="71" customWidth="1"/>
    <col min="4106" max="4106" width="7.6640625" style="71" customWidth="1"/>
    <col min="4107" max="4107" width="7.33203125" style="71" customWidth="1"/>
    <col min="4108" max="4108" width="7.5546875" style="71" customWidth="1"/>
    <col min="4109" max="4109" width="8.33203125" style="71" customWidth="1"/>
    <col min="4110" max="4110" width="8.44140625" style="71" customWidth="1"/>
    <col min="4111" max="4111" width="7.33203125" style="71" customWidth="1"/>
    <col min="4112" max="4113" width="9.109375" style="71" customWidth="1"/>
    <col min="4114" max="4114" width="8" style="71" customWidth="1"/>
    <col min="4115" max="4116" width="9.109375" style="71" customWidth="1"/>
    <col min="4117" max="4117" width="8" style="71" customWidth="1"/>
    <col min="4118" max="4118" width="9" style="71" customWidth="1"/>
    <col min="4119" max="4119" width="9.33203125" style="71" customWidth="1"/>
    <col min="4120" max="4120" width="6.88671875" style="71" customWidth="1"/>
    <col min="4121" max="4345" width="9.109375" style="71"/>
    <col min="4346" max="4346" width="19.33203125" style="71" customWidth="1"/>
    <col min="4347" max="4347" width="9.6640625" style="71" customWidth="1"/>
    <col min="4348" max="4348" width="9.44140625" style="71" customWidth="1"/>
    <col min="4349" max="4349" width="8.6640625" style="71" customWidth="1"/>
    <col min="4350" max="4351" width="9.44140625" style="71" customWidth="1"/>
    <col min="4352" max="4352" width="7.6640625" style="71" customWidth="1"/>
    <col min="4353" max="4353" width="8.88671875" style="71" customWidth="1"/>
    <col min="4354" max="4354" width="8.6640625" style="71" customWidth="1"/>
    <col min="4355" max="4355" width="7.6640625" style="71" customWidth="1"/>
    <col min="4356" max="4357" width="8.109375" style="71" customWidth="1"/>
    <col min="4358" max="4358" width="6.44140625" style="71" customWidth="1"/>
    <col min="4359" max="4360" width="7.44140625" style="71" customWidth="1"/>
    <col min="4361" max="4361" width="6.33203125" style="71" customWidth="1"/>
    <col min="4362" max="4362" width="7.6640625" style="71" customWidth="1"/>
    <col min="4363" max="4363" width="7.33203125" style="71" customWidth="1"/>
    <col min="4364" max="4364" width="7.5546875" style="71" customWidth="1"/>
    <col min="4365" max="4365" width="8.33203125" style="71" customWidth="1"/>
    <col min="4366" max="4366" width="8.44140625" style="71" customWidth="1"/>
    <col min="4367" max="4367" width="7.33203125" style="71" customWidth="1"/>
    <col min="4368" max="4369" width="9.109375" style="71" customWidth="1"/>
    <col min="4370" max="4370" width="8" style="71" customWidth="1"/>
    <col min="4371" max="4372" width="9.109375" style="71" customWidth="1"/>
    <col min="4373" max="4373" width="8" style="71" customWidth="1"/>
    <col min="4374" max="4374" width="9" style="71" customWidth="1"/>
    <col min="4375" max="4375" width="9.33203125" style="71" customWidth="1"/>
    <col min="4376" max="4376" width="6.88671875" style="71" customWidth="1"/>
    <col min="4377" max="4601" width="9.109375" style="71"/>
    <col min="4602" max="4602" width="19.33203125" style="71" customWidth="1"/>
    <col min="4603" max="4603" width="9.6640625" style="71" customWidth="1"/>
    <col min="4604" max="4604" width="9.44140625" style="71" customWidth="1"/>
    <col min="4605" max="4605" width="8.6640625" style="71" customWidth="1"/>
    <col min="4606" max="4607" width="9.44140625" style="71" customWidth="1"/>
    <col min="4608" max="4608" width="7.6640625" style="71" customWidth="1"/>
    <col min="4609" max="4609" width="8.88671875" style="71" customWidth="1"/>
    <col min="4610" max="4610" width="8.6640625" style="71" customWidth="1"/>
    <col min="4611" max="4611" width="7.6640625" style="71" customWidth="1"/>
    <col min="4612" max="4613" width="8.109375" style="71" customWidth="1"/>
    <col min="4614" max="4614" width="6.44140625" style="71" customWidth="1"/>
    <col min="4615" max="4616" width="7.44140625" style="71" customWidth="1"/>
    <col min="4617" max="4617" width="6.33203125" style="71" customWidth="1"/>
    <col min="4618" max="4618" width="7.6640625" style="71" customWidth="1"/>
    <col min="4619" max="4619" width="7.33203125" style="71" customWidth="1"/>
    <col min="4620" max="4620" width="7.5546875" style="71" customWidth="1"/>
    <col min="4621" max="4621" width="8.33203125" style="71" customWidth="1"/>
    <col min="4622" max="4622" width="8.44140625" style="71" customWidth="1"/>
    <col min="4623" max="4623" width="7.33203125" style="71" customWidth="1"/>
    <col min="4624" max="4625" width="9.109375" style="71" customWidth="1"/>
    <col min="4626" max="4626" width="8" style="71" customWidth="1"/>
    <col min="4627" max="4628" width="9.109375" style="71" customWidth="1"/>
    <col min="4629" max="4629" width="8" style="71" customWidth="1"/>
    <col min="4630" max="4630" width="9" style="71" customWidth="1"/>
    <col min="4631" max="4631" width="9.33203125" style="71" customWidth="1"/>
    <col min="4632" max="4632" width="6.88671875" style="71" customWidth="1"/>
    <col min="4633" max="4857" width="9.109375" style="71"/>
    <col min="4858" max="4858" width="19.33203125" style="71" customWidth="1"/>
    <col min="4859" max="4859" width="9.6640625" style="71" customWidth="1"/>
    <col min="4860" max="4860" width="9.44140625" style="71" customWidth="1"/>
    <col min="4861" max="4861" width="8.6640625" style="71" customWidth="1"/>
    <col min="4862" max="4863" width="9.44140625" style="71" customWidth="1"/>
    <col min="4864" max="4864" width="7.6640625" style="71" customWidth="1"/>
    <col min="4865" max="4865" width="8.88671875" style="71" customWidth="1"/>
    <col min="4866" max="4866" width="8.6640625" style="71" customWidth="1"/>
    <col min="4867" max="4867" width="7.6640625" style="71" customWidth="1"/>
    <col min="4868" max="4869" width="8.109375" style="71" customWidth="1"/>
    <col min="4870" max="4870" width="6.44140625" style="71" customWidth="1"/>
    <col min="4871" max="4872" width="7.44140625" style="71" customWidth="1"/>
    <col min="4873" max="4873" width="6.33203125" style="71" customWidth="1"/>
    <col min="4874" max="4874" width="7.6640625" style="71" customWidth="1"/>
    <col min="4875" max="4875" width="7.33203125" style="71" customWidth="1"/>
    <col min="4876" max="4876" width="7.5546875" style="71" customWidth="1"/>
    <col min="4877" max="4877" width="8.33203125" style="71" customWidth="1"/>
    <col min="4878" max="4878" width="8.44140625" style="71" customWidth="1"/>
    <col min="4879" max="4879" width="7.33203125" style="71" customWidth="1"/>
    <col min="4880" max="4881" width="9.109375" style="71" customWidth="1"/>
    <col min="4882" max="4882" width="8" style="71" customWidth="1"/>
    <col min="4883" max="4884" width="9.109375" style="71" customWidth="1"/>
    <col min="4885" max="4885" width="8" style="71" customWidth="1"/>
    <col min="4886" max="4886" width="9" style="71" customWidth="1"/>
    <col min="4887" max="4887" width="9.33203125" style="71" customWidth="1"/>
    <col min="4888" max="4888" width="6.88671875" style="71" customWidth="1"/>
    <col min="4889" max="5113" width="9.109375" style="71"/>
    <col min="5114" max="5114" width="19.33203125" style="71" customWidth="1"/>
    <col min="5115" max="5115" width="9.6640625" style="71" customWidth="1"/>
    <col min="5116" max="5116" width="9.44140625" style="71" customWidth="1"/>
    <col min="5117" max="5117" width="8.6640625" style="71" customWidth="1"/>
    <col min="5118" max="5119" width="9.44140625" style="71" customWidth="1"/>
    <col min="5120" max="5120" width="7.6640625" style="71" customWidth="1"/>
    <col min="5121" max="5121" width="8.88671875" style="71" customWidth="1"/>
    <col min="5122" max="5122" width="8.6640625" style="71" customWidth="1"/>
    <col min="5123" max="5123" width="7.6640625" style="71" customWidth="1"/>
    <col min="5124" max="5125" width="8.109375" style="71" customWidth="1"/>
    <col min="5126" max="5126" width="6.44140625" style="71" customWidth="1"/>
    <col min="5127" max="5128" width="7.44140625" style="71" customWidth="1"/>
    <col min="5129" max="5129" width="6.33203125" style="71" customWidth="1"/>
    <col min="5130" max="5130" width="7.6640625" style="71" customWidth="1"/>
    <col min="5131" max="5131" width="7.33203125" style="71" customWidth="1"/>
    <col min="5132" max="5132" width="7.5546875" style="71" customWidth="1"/>
    <col min="5133" max="5133" width="8.33203125" style="71" customWidth="1"/>
    <col min="5134" max="5134" width="8.44140625" style="71" customWidth="1"/>
    <col min="5135" max="5135" width="7.33203125" style="71" customWidth="1"/>
    <col min="5136" max="5137" width="9.109375" style="71" customWidth="1"/>
    <col min="5138" max="5138" width="8" style="71" customWidth="1"/>
    <col min="5139" max="5140" width="9.109375" style="71" customWidth="1"/>
    <col min="5141" max="5141" width="8" style="71" customWidth="1"/>
    <col min="5142" max="5142" width="9" style="71" customWidth="1"/>
    <col min="5143" max="5143" width="9.33203125" style="71" customWidth="1"/>
    <col min="5144" max="5144" width="6.88671875" style="71" customWidth="1"/>
    <col min="5145" max="5369" width="9.109375" style="71"/>
    <col min="5370" max="5370" width="19.33203125" style="71" customWidth="1"/>
    <col min="5371" max="5371" width="9.6640625" style="71" customWidth="1"/>
    <col min="5372" max="5372" width="9.44140625" style="71" customWidth="1"/>
    <col min="5373" max="5373" width="8.6640625" style="71" customWidth="1"/>
    <col min="5374" max="5375" width="9.44140625" style="71" customWidth="1"/>
    <col min="5376" max="5376" width="7.6640625" style="71" customWidth="1"/>
    <col min="5377" max="5377" width="8.88671875" style="71" customWidth="1"/>
    <col min="5378" max="5378" width="8.6640625" style="71" customWidth="1"/>
    <col min="5379" max="5379" width="7.6640625" style="71" customWidth="1"/>
    <col min="5380" max="5381" width="8.109375" style="71" customWidth="1"/>
    <col min="5382" max="5382" width="6.44140625" style="71" customWidth="1"/>
    <col min="5383" max="5384" width="7.44140625" style="71" customWidth="1"/>
    <col min="5385" max="5385" width="6.33203125" style="71" customWidth="1"/>
    <col min="5386" max="5386" width="7.6640625" style="71" customWidth="1"/>
    <col min="5387" max="5387" width="7.33203125" style="71" customWidth="1"/>
    <col min="5388" max="5388" width="7.5546875" style="71" customWidth="1"/>
    <col min="5389" max="5389" width="8.33203125" style="71" customWidth="1"/>
    <col min="5390" max="5390" width="8.44140625" style="71" customWidth="1"/>
    <col min="5391" max="5391" width="7.33203125" style="71" customWidth="1"/>
    <col min="5392" max="5393" width="9.109375" style="71" customWidth="1"/>
    <col min="5394" max="5394" width="8" style="71" customWidth="1"/>
    <col min="5395" max="5396" width="9.109375" style="71" customWidth="1"/>
    <col min="5397" max="5397" width="8" style="71" customWidth="1"/>
    <col min="5398" max="5398" width="9" style="71" customWidth="1"/>
    <col min="5399" max="5399" width="9.33203125" style="71" customWidth="1"/>
    <col min="5400" max="5400" width="6.88671875" style="71" customWidth="1"/>
    <col min="5401" max="5625" width="9.109375" style="71"/>
    <col min="5626" max="5626" width="19.33203125" style="71" customWidth="1"/>
    <col min="5627" max="5627" width="9.6640625" style="71" customWidth="1"/>
    <col min="5628" max="5628" width="9.44140625" style="71" customWidth="1"/>
    <col min="5629" max="5629" width="8.6640625" style="71" customWidth="1"/>
    <col min="5630" max="5631" width="9.44140625" style="71" customWidth="1"/>
    <col min="5632" max="5632" width="7.6640625" style="71" customWidth="1"/>
    <col min="5633" max="5633" width="8.88671875" style="71" customWidth="1"/>
    <col min="5634" max="5634" width="8.6640625" style="71" customWidth="1"/>
    <col min="5635" max="5635" width="7.6640625" style="71" customWidth="1"/>
    <col min="5636" max="5637" width="8.109375" style="71" customWidth="1"/>
    <col min="5638" max="5638" width="6.44140625" style="71" customWidth="1"/>
    <col min="5639" max="5640" width="7.44140625" style="71" customWidth="1"/>
    <col min="5641" max="5641" width="6.33203125" style="71" customWidth="1"/>
    <col min="5642" max="5642" width="7.6640625" style="71" customWidth="1"/>
    <col min="5643" max="5643" width="7.33203125" style="71" customWidth="1"/>
    <col min="5644" max="5644" width="7.5546875" style="71" customWidth="1"/>
    <col min="5645" max="5645" width="8.33203125" style="71" customWidth="1"/>
    <col min="5646" max="5646" width="8.44140625" style="71" customWidth="1"/>
    <col min="5647" max="5647" width="7.33203125" style="71" customWidth="1"/>
    <col min="5648" max="5649" width="9.109375" style="71" customWidth="1"/>
    <col min="5650" max="5650" width="8" style="71" customWidth="1"/>
    <col min="5651" max="5652" width="9.109375" style="71" customWidth="1"/>
    <col min="5653" max="5653" width="8" style="71" customWidth="1"/>
    <col min="5654" max="5654" width="9" style="71" customWidth="1"/>
    <col min="5655" max="5655" width="9.33203125" style="71" customWidth="1"/>
    <col min="5656" max="5656" width="6.88671875" style="71" customWidth="1"/>
    <col min="5657" max="5881" width="9.109375" style="71"/>
    <col min="5882" max="5882" width="19.33203125" style="71" customWidth="1"/>
    <col min="5883" max="5883" width="9.6640625" style="71" customWidth="1"/>
    <col min="5884" max="5884" width="9.44140625" style="71" customWidth="1"/>
    <col min="5885" max="5885" width="8.6640625" style="71" customWidth="1"/>
    <col min="5886" max="5887" width="9.44140625" style="71" customWidth="1"/>
    <col min="5888" max="5888" width="7.6640625" style="71" customWidth="1"/>
    <col min="5889" max="5889" width="8.88671875" style="71" customWidth="1"/>
    <col min="5890" max="5890" width="8.6640625" style="71" customWidth="1"/>
    <col min="5891" max="5891" width="7.6640625" style="71" customWidth="1"/>
    <col min="5892" max="5893" width="8.109375" style="71" customWidth="1"/>
    <col min="5894" max="5894" width="6.44140625" style="71" customWidth="1"/>
    <col min="5895" max="5896" width="7.44140625" style="71" customWidth="1"/>
    <col min="5897" max="5897" width="6.33203125" style="71" customWidth="1"/>
    <col min="5898" max="5898" width="7.6640625" style="71" customWidth="1"/>
    <col min="5899" max="5899" width="7.33203125" style="71" customWidth="1"/>
    <col min="5900" max="5900" width="7.5546875" style="71" customWidth="1"/>
    <col min="5901" max="5901" width="8.33203125" style="71" customWidth="1"/>
    <col min="5902" max="5902" width="8.44140625" style="71" customWidth="1"/>
    <col min="5903" max="5903" width="7.33203125" style="71" customWidth="1"/>
    <col min="5904" max="5905" width="9.109375" style="71" customWidth="1"/>
    <col min="5906" max="5906" width="8" style="71" customWidth="1"/>
    <col min="5907" max="5908" width="9.109375" style="71" customWidth="1"/>
    <col min="5909" max="5909" width="8" style="71" customWidth="1"/>
    <col min="5910" max="5910" width="9" style="71" customWidth="1"/>
    <col min="5911" max="5911" width="9.33203125" style="71" customWidth="1"/>
    <col min="5912" max="5912" width="6.88671875" style="71" customWidth="1"/>
    <col min="5913" max="6137" width="9.109375" style="71"/>
    <col min="6138" max="6138" width="19.33203125" style="71" customWidth="1"/>
    <col min="6139" max="6139" width="9.6640625" style="71" customWidth="1"/>
    <col min="6140" max="6140" width="9.44140625" style="71" customWidth="1"/>
    <col min="6141" max="6141" width="8.6640625" style="71" customWidth="1"/>
    <col min="6142" max="6143" width="9.44140625" style="71" customWidth="1"/>
    <col min="6144" max="6144" width="7.6640625" style="71" customWidth="1"/>
    <col min="6145" max="6145" width="8.88671875" style="71" customWidth="1"/>
    <col min="6146" max="6146" width="8.6640625" style="71" customWidth="1"/>
    <col min="6147" max="6147" width="7.6640625" style="71" customWidth="1"/>
    <col min="6148" max="6149" width="8.109375" style="71" customWidth="1"/>
    <col min="6150" max="6150" width="6.44140625" style="71" customWidth="1"/>
    <col min="6151" max="6152" width="7.44140625" style="71" customWidth="1"/>
    <col min="6153" max="6153" width="6.33203125" style="71" customWidth="1"/>
    <col min="6154" max="6154" width="7.6640625" style="71" customWidth="1"/>
    <col min="6155" max="6155" width="7.33203125" style="71" customWidth="1"/>
    <col min="6156" max="6156" width="7.5546875" style="71" customWidth="1"/>
    <col min="6157" max="6157" width="8.33203125" style="71" customWidth="1"/>
    <col min="6158" max="6158" width="8.44140625" style="71" customWidth="1"/>
    <col min="6159" max="6159" width="7.33203125" style="71" customWidth="1"/>
    <col min="6160" max="6161" width="9.109375" style="71" customWidth="1"/>
    <col min="6162" max="6162" width="8" style="71" customWidth="1"/>
    <col min="6163" max="6164" width="9.109375" style="71" customWidth="1"/>
    <col min="6165" max="6165" width="8" style="71" customWidth="1"/>
    <col min="6166" max="6166" width="9" style="71" customWidth="1"/>
    <col min="6167" max="6167" width="9.33203125" style="71" customWidth="1"/>
    <col min="6168" max="6168" width="6.88671875" style="71" customWidth="1"/>
    <col min="6169" max="6393" width="9.109375" style="71"/>
    <col min="6394" max="6394" width="19.33203125" style="71" customWidth="1"/>
    <col min="6395" max="6395" width="9.6640625" style="71" customWidth="1"/>
    <col min="6396" max="6396" width="9.44140625" style="71" customWidth="1"/>
    <col min="6397" max="6397" width="8.6640625" style="71" customWidth="1"/>
    <col min="6398" max="6399" width="9.44140625" style="71" customWidth="1"/>
    <col min="6400" max="6400" width="7.6640625" style="71" customWidth="1"/>
    <col min="6401" max="6401" width="8.88671875" style="71" customWidth="1"/>
    <col min="6402" max="6402" width="8.6640625" style="71" customWidth="1"/>
    <col min="6403" max="6403" width="7.6640625" style="71" customWidth="1"/>
    <col min="6404" max="6405" width="8.109375" style="71" customWidth="1"/>
    <col min="6406" max="6406" width="6.44140625" style="71" customWidth="1"/>
    <col min="6407" max="6408" width="7.44140625" style="71" customWidth="1"/>
    <col min="6409" max="6409" width="6.33203125" style="71" customWidth="1"/>
    <col min="6410" max="6410" width="7.6640625" style="71" customWidth="1"/>
    <col min="6411" max="6411" width="7.33203125" style="71" customWidth="1"/>
    <col min="6412" max="6412" width="7.5546875" style="71" customWidth="1"/>
    <col min="6413" max="6413" width="8.33203125" style="71" customWidth="1"/>
    <col min="6414" max="6414" width="8.44140625" style="71" customWidth="1"/>
    <col min="6415" max="6415" width="7.33203125" style="71" customWidth="1"/>
    <col min="6416" max="6417" width="9.109375" style="71" customWidth="1"/>
    <col min="6418" max="6418" width="8" style="71" customWidth="1"/>
    <col min="6419" max="6420" width="9.109375" style="71" customWidth="1"/>
    <col min="6421" max="6421" width="8" style="71" customWidth="1"/>
    <col min="6422" max="6422" width="9" style="71" customWidth="1"/>
    <col min="6423" max="6423" width="9.33203125" style="71" customWidth="1"/>
    <col min="6424" max="6424" width="6.88671875" style="71" customWidth="1"/>
    <col min="6425" max="6649" width="9.109375" style="71"/>
    <col min="6650" max="6650" width="19.33203125" style="71" customWidth="1"/>
    <col min="6651" max="6651" width="9.6640625" style="71" customWidth="1"/>
    <col min="6652" max="6652" width="9.44140625" style="71" customWidth="1"/>
    <col min="6653" max="6653" width="8.6640625" style="71" customWidth="1"/>
    <col min="6654" max="6655" width="9.44140625" style="71" customWidth="1"/>
    <col min="6656" max="6656" width="7.6640625" style="71" customWidth="1"/>
    <col min="6657" max="6657" width="8.88671875" style="71" customWidth="1"/>
    <col min="6658" max="6658" width="8.6640625" style="71" customWidth="1"/>
    <col min="6659" max="6659" width="7.6640625" style="71" customWidth="1"/>
    <col min="6660" max="6661" width="8.109375" style="71" customWidth="1"/>
    <col min="6662" max="6662" width="6.44140625" style="71" customWidth="1"/>
    <col min="6663" max="6664" width="7.44140625" style="71" customWidth="1"/>
    <col min="6665" max="6665" width="6.33203125" style="71" customWidth="1"/>
    <col min="6666" max="6666" width="7.6640625" style="71" customWidth="1"/>
    <col min="6667" max="6667" width="7.33203125" style="71" customWidth="1"/>
    <col min="6668" max="6668" width="7.5546875" style="71" customWidth="1"/>
    <col min="6669" max="6669" width="8.33203125" style="71" customWidth="1"/>
    <col min="6670" max="6670" width="8.44140625" style="71" customWidth="1"/>
    <col min="6671" max="6671" width="7.33203125" style="71" customWidth="1"/>
    <col min="6672" max="6673" width="9.109375" style="71" customWidth="1"/>
    <col min="6674" max="6674" width="8" style="71" customWidth="1"/>
    <col min="6675" max="6676" width="9.109375" style="71" customWidth="1"/>
    <col min="6677" max="6677" width="8" style="71" customWidth="1"/>
    <col min="6678" max="6678" width="9" style="71" customWidth="1"/>
    <col min="6679" max="6679" width="9.33203125" style="71" customWidth="1"/>
    <col min="6680" max="6680" width="6.88671875" style="71" customWidth="1"/>
    <col min="6681" max="6905" width="9.109375" style="71"/>
    <col min="6906" max="6906" width="19.33203125" style="71" customWidth="1"/>
    <col min="6907" max="6907" width="9.6640625" style="71" customWidth="1"/>
    <col min="6908" max="6908" width="9.44140625" style="71" customWidth="1"/>
    <col min="6909" max="6909" width="8.6640625" style="71" customWidth="1"/>
    <col min="6910" max="6911" width="9.44140625" style="71" customWidth="1"/>
    <col min="6912" max="6912" width="7.6640625" style="71" customWidth="1"/>
    <col min="6913" max="6913" width="8.88671875" style="71" customWidth="1"/>
    <col min="6914" max="6914" width="8.6640625" style="71" customWidth="1"/>
    <col min="6915" max="6915" width="7.6640625" style="71" customWidth="1"/>
    <col min="6916" max="6917" width="8.109375" style="71" customWidth="1"/>
    <col min="6918" max="6918" width="6.44140625" style="71" customWidth="1"/>
    <col min="6919" max="6920" width="7.44140625" style="71" customWidth="1"/>
    <col min="6921" max="6921" width="6.33203125" style="71" customWidth="1"/>
    <col min="6922" max="6922" width="7.6640625" style="71" customWidth="1"/>
    <col min="6923" max="6923" width="7.33203125" style="71" customWidth="1"/>
    <col min="6924" max="6924" width="7.5546875" style="71" customWidth="1"/>
    <col min="6925" max="6925" width="8.33203125" style="71" customWidth="1"/>
    <col min="6926" max="6926" width="8.44140625" style="71" customWidth="1"/>
    <col min="6927" max="6927" width="7.33203125" style="71" customWidth="1"/>
    <col min="6928" max="6929" width="9.109375" style="71" customWidth="1"/>
    <col min="6930" max="6930" width="8" style="71" customWidth="1"/>
    <col min="6931" max="6932" width="9.109375" style="71" customWidth="1"/>
    <col min="6933" max="6933" width="8" style="71" customWidth="1"/>
    <col min="6934" max="6934" width="9" style="71" customWidth="1"/>
    <col min="6935" max="6935" width="9.33203125" style="71" customWidth="1"/>
    <col min="6936" max="6936" width="6.88671875" style="71" customWidth="1"/>
    <col min="6937" max="7161" width="9.109375" style="71"/>
    <col min="7162" max="7162" width="19.33203125" style="71" customWidth="1"/>
    <col min="7163" max="7163" width="9.6640625" style="71" customWidth="1"/>
    <col min="7164" max="7164" width="9.44140625" style="71" customWidth="1"/>
    <col min="7165" max="7165" width="8.6640625" style="71" customWidth="1"/>
    <col min="7166" max="7167" width="9.44140625" style="71" customWidth="1"/>
    <col min="7168" max="7168" width="7.6640625" style="71" customWidth="1"/>
    <col min="7169" max="7169" width="8.88671875" style="71" customWidth="1"/>
    <col min="7170" max="7170" width="8.6640625" style="71" customWidth="1"/>
    <col min="7171" max="7171" width="7.6640625" style="71" customWidth="1"/>
    <col min="7172" max="7173" width="8.109375" style="71" customWidth="1"/>
    <col min="7174" max="7174" width="6.44140625" style="71" customWidth="1"/>
    <col min="7175" max="7176" width="7.44140625" style="71" customWidth="1"/>
    <col min="7177" max="7177" width="6.33203125" style="71" customWidth="1"/>
    <col min="7178" max="7178" width="7.6640625" style="71" customWidth="1"/>
    <col min="7179" max="7179" width="7.33203125" style="71" customWidth="1"/>
    <col min="7180" max="7180" width="7.5546875" style="71" customWidth="1"/>
    <col min="7181" max="7181" width="8.33203125" style="71" customWidth="1"/>
    <col min="7182" max="7182" width="8.44140625" style="71" customWidth="1"/>
    <col min="7183" max="7183" width="7.33203125" style="71" customWidth="1"/>
    <col min="7184" max="7185" width="9.109375" style="71" customWidth="1"/>
    <col min="7186" max="7186" width="8" style="71" customWidth="1"/>
    <col min="7187" max="7188" width="9.109375" style="71" customWidth="1"/>
    <col min="7189" max="7189" width="8" style="71" customWidth="1"/>
    <col min="7190" max="7190" width="9" style="71" customWidth="1"/>
    <col min="7191" max="7191" width="9.33203125" style="71" customWidth="1"/>
    <col min="7192" max="7192" width="6.88671875" style="71" customWidth="1"/>
    <col min="7193" max="7417" width="9.109375" style="71"/>
    <col min="7418" max="7418" width="19.33203125" style="71" customWidth="1"/>
    <col min="7419" max="7419" width="9.6640625" style="71" customWidth="1"/>
    <col min="7420" max="7420" width="9.44140625" style="71" customWidth="1"/>
    <col min="7421" max="7421" width="8.6640625" style="71" customWidth="1"/>
    <col min="7422" max="7423" width="9.44140625" style="71" customWidth="1"/>
    <col min="7424" max="7424" width="7.6640625" style="71" customWidth="1"/>
    <col min="7425" max="7425" width="8.88671875" style="71" customWidth="1"/>
    <col min="7426" max="7426" width="8.6640625" style="71" customWidth="1"/>
    <col min="7427" max="7427" width="7.6640625" style="71" customWidth="1"/>
    <col min="7428" max="7429" width="8.109375" style="71" customWidth="1"/>
    <col min="7430" max="7430" width="6.44140625" style="71" customWidth="1"/>
    <col min="7431" max="7432" width="7.44140625" style="71" customWidth="1"/>
    <col min="7433" max="7433" width="6.33203125" style="71" customWidth="1"/>
    <col min="7434" max="7434" width="7.6640625" style="71" customWidth="1"/>
    <col min="7435" max="7435" width="7.33203125" style="71" customWidth="1"/>
    <col min="7436" max="7436" width="7.5546875" style="71" customWidth="1"/>
    <col min="7437" max="7437" width="8.33203125" style="71" customWidth="1"/>
    <col min="7438" max="7438" width="8.44140625" style="71" customWidth="1"/>
    <col min="7439" max="7439" width="7.33203125" style="71" customWidth="1"/>
    <col min="7440" max="7441" width="9.109375" style="71" customWidth="1"/>
    <col min="7442" max="7442" width="8" style="71" customWidth="1"/>
    <col min="7443" max="7444" width="9.109375" style="71" customWidth="1"/>
    <col min="7445" max="7445" width="8" style="71" customWidth="1"/>
    <col min="7446" max="7446" width="9" style="71" customWidth="1"/>
    <col min="7447" max="7447" width="9.33203125" style="71" customWidth="1"/>
    <col min="7448" max="7448" width="6.88671875" style="71" customWidth="1"/>
    <col min="7449" max="7673" width="9.109375" style="71"/>
    <col min="7674" max="7674" width="19.33203125" style="71" customWidth="1"/>
    <col min="7675" max="7675" width="9.6640625" style="71" customWidth="1"/>
    <col min="7676" max="7676" width="9.44140625" style="71" customWidth="1"/>
    <col min="7677" max="7677" width="8.6640625" style="71" customWidth="1"/>
    <col min="7678" max="7679" width="9.44140625" style="71" customWidth="1"/>
    <col min="7680" max="7680" width="7.6640625" style="71" customWidth="1"/>
    <col min="7681" max="7681" width="8.88671875" style="71" customWidth="1"/>
    <col min="7682" max="7682" width="8.6640625" style="71" customWidth="1"/>
    <col min="7683" max="7683" width="7.6640625" style="71" customWidth="1"/>
    <col min="7684" max="7685" width="8.109375" style="71" customWidth="1"/>
    <col min="7686" max="7686" width="6.44140625" style="71" customWidth="1"/>
    <col min="7687" max="7688" width="7.44140625" style="71" customWidth="1"/>
    <col min="7689" max="7689" width="6.33203125" style="71" customWidth="1"/>
    <col min="7690" max="7690" width="7.6640625" style="71" customWidth="1"/>
    <col min="7691" max="7691" width="7.33203125" style="71" customWidth="1"/>
    <col min="7692" max="7692" width="7.5546875" style="71" customWidth="1"/>
    <col min="7693" max="7693" width="8.33203125" style="71" customWidth="1"/>
    <col min="7694" max="7694" width="8.44140625" style="71" customWidth="1"/>
    <col min="7695" max="7695" width="7.33203125" style="71" customWidth="1"/>
    <col min="7696" max="7697" width="9.109375" style="71" customWidth="1"/>
    <col min="7698" max="7698" width="8" style="71" customWidth="1"/>
    <col min="7699" max="7700" width="9.109375" style="71" customWidth="1"/>
    <col min="7701" max="7701" width="8" style="71" customWidth="1"/>
    <col min="7702" max="7702" width="9" style="71" customWidth="1"/>
    <col min="7703" max="7703" width="9.33203125" style="71" customWidth="1"/>
    <col min="7704" max="7704" width="6.88671875" style="71" customWidth="1"/>
    <col min="7705" max="7929" width="9.109375" style="71"/>
    <col min="7930" max="7930" width="19.33203125" style="71" customWidth="1"/>
    <col min="7931" max="7931" width="9.6640625" style="71" customWidth="1"/>
    <col min="7932" max="7932" width="9.44140625" style="71" customWidth="1"/>
    <col min="7933" max="7933" width="8.6640625" style="71" customWidth="1"/>
    <col min="7934" max="7935" width="9.44140625" style="71" customWidth="1"/>
    <col min="7936" max="7936" width="7.6640625" style="71" customWidth="1"/>
    <col min="7937" max="7937" width="8.88671875" style="71" customWidth="1"/>
    <col min="7938" max="7938" width="8.6640625" style="71" customWidth="1"/>
    <col min="7939" max="7939" width="7.6640625" style="71" customWidth="1"/>
    <col min="7940" max="7941" width="8.109375" style="71" customWidth="1"/>
    <col min="7942" max="7942" width="6.44140625" style="71" customWidth="1"/>
    <col min="7943" max="7944" width="7.44140625" style="71" customWidth="1"/>
    <col min="7945" max="7945" width="6.33203125" style="71" customWidth="1"/>
    <col min="7946" max="7946" width="7.6640625" style="71" customWidth="1"/>
    <col min="7947" max="7947" width="7.33203125" style="71" customWidth="1"/>
    <col min="7948" max="7948" width="7.5546875" style="71" customWidth="1"/>
    <col min="7949" max="7949" width="8.33203125" style="71" customWidth="1"/>
    <col min="7950" max="7950" width="8.44140625" style="71" customWidth="1"/>
    <col min="7951" max="7951" width="7.33203125" style="71" customWidth="1"/>
    <col min="7952" max="7953" width="9.109375" style="71" customWidth="1"/>
    <col min="7954" max="7954" width="8" style="71" customWidth="1"/>
    <col min="7955" max="7956" width="9.109375" style="71" customWidth="1"/>
    <col min="7957" max="7957" width="8" style="71" customWidth="1"/>
    <col min="7958" max="7958" width="9" style="71" customWidth="1"/>
    <col min="7959" max="7959" width="9.33203125" style="71" customWidth="1"/>
    <col min="7960" max="7960" width="6.88671875" style="71" customWidth="1"/>
    <col min="7961" max="8185" width="9.109375" style="71"/>
    <col min="8186" max="8186" width="19.33203125" style="71" customWidth="1"/>
    <col min="8187" max="8187" width="9.6640625" style="71" customWidth="1"/>
    <col min="8188" max="8188" width="9.44140625" style="71" customWidth="1"/>
    <col min="8189" max="8189" width="8.6640625" style="71" customWidth="1"/>
    <col min="8190" max="8191" width="9.44140625" style="71" customWidth="1"/>
    <col min="8192" max="8192" width="7.6640625" style="71" customWidth="1"/>
    <col min="8193" max="8193" width="8.88671875" style="71" customWidth="1"/>
    <col min="8194" max="8194" width="8.6640625" style="71" customWidth="1"/>
    <col min="8195" max="8195" width="7.6640625" style="71" customWidth="1"/>
    <col min="8196" max="8197" width="8.109375" style="71" customWidth="1"/>
    <col min="8198" max="8198" width="6.44140625" style="71" customWidth="1"/>
    <col min="8199" max="8200" width="7.44140625" style="71" customWidth="1"/>
    <col min="8201" max="8201" width="6.33203125" style="71" customWidth="1"/>
    <col min="8202" max="8202" width="7.6640625" style="71" customWidth="1"/>
    <col min="8203" max="8203" width="7.33203125" style="71" customWidth="1"/>
    <col min="8204" max="8204" width="7.5546875" style="71" customWidth="1"/>
    <col min="8205" max="8205" width="8.33203125" style="71" customWidth="1"/>
    <col min="8206" max="8206" width="8.44140625" style="71" customWidth="1"/>
    <col min="8207" max="8207" width="7.33203125" style="71" customWidth="1"/>
    <col min="8208" max="8209" width="9.109375" style="71" customWidth="1"/>
    <col min="8210" max="8210" width="8" style="71" customWidth="1"/>
    <col min="8211" max="8212" width="9.109375" style="71" customWidth="1"/>
    <col min="8213" max="8213" width="8" style="71" customWidth="1"/>
    <col min="8214" max="8214" width="9" style="71" customWidth="1"/>
    <col min="8215" max="8215" width="9.33203125" style="71" customWidth="1"/>
    <col min="8216" max="8216" width="6.88671875" style="71" customWidth="1"/>
    <col min="8217" max="8441" width="9.109375" style="71"/>
    <col min="8442" max="8442" width="19.33203125" style="71" customWidth="1"/>
    <col min="8443" max="8443" width="9.6640625" style="71" customWidth="1"/>
    <col min="8444" max="8444" width="9.44140625" style="71" customWidth="1"/>
    <col min="8445" max="8445" width="8.6640625" style="71" customWidth="1"/>
    <col min="8446" max="8447" width="9.44140625" style="71" customWidth="1"/>
    <col min="8448" max="8448" width="7.6640625" style="71" customWidth="1"/>
    <col min="8449" max="8449" width="8.88671875" style="71" customWidth="1"/>
    <col min="8450" max="8450" width="8.6640625" style="71" customWidth="1"/>
    <col min="8451" max="8451" width="7.6640625" style="71" customWidth="1"/>
    <col min="8452" max="8453" width="8.109375" style="71" customWidth="1"/>
    <col min="8454" max="8454" width="6.44140625" style="71" customWidth="1"/>
    <col min="8455" max="8456" width="7.44140625" style="71" customWidth="1"/>
    <col min="8457" max="8457" width="6.33203125" style="71" customWidth="1"/>
    <col min="8458" max="8458" width="7.6640625" style="71" customWidth="1"/>
    <col min="8459" max="8459" width="7.33203125" style="71" customWidth="1"/>
    <col min="8460" max="8460" width="7.5546875" style="71" customWidth="1"/>
    <col min="8461" max="8461" width="8.33203125" style="71" customWidth="1"/>
    <col min="8462" max="8462" width="8.44140625" style="71" customWidth="1"/>
    <col min="8463" max="8463" width="7.33203125" style="71" customWidth="1"/>
    <col min="8464" max="8465" width="9.109375" style="71" customWidth="1"/>
    <col min="8466" max="8466" width="8" style="71" customWidth="1"/>
    <col min="8467" max="8468" width="9.109375" style="71" customWidth="1"/>
    <col min="8469" max="8469" width="8" style="71" customWidth="1"/>
    <col min="8470" max="8470" width="9" style="71" customWidth="1"/>
    <col min="8471" max="8471" width="9.33203125" style="71" customWidth="1"/>
    <col min="8472" max="8472" width="6.88671875" style="71" customWidth="1"/>
    <col min="8473" max="8697" width="9.109375" style="71"/>
    <col min="8698" max="8698" width="19.33203125" style="71" customWidth="1"/>
    <col min="8699" max="8699" width="9.6640625" style="71" customWidth="1"/>
    <col min="8700" max="8700" width="9.44140625" style="71" customWidth="1"/>
    <col min="8701" max="8701" width="8.6640625" style="71" customWidth="1"/>
    <col min="8702" max="8703" width="9.44140625" style="71" customWidth="1"/>
    <col min="8704" max="8704" width="7.6640625" style="71" customWidth="1"/>
    <col min="8705" max="8705" width="8.88671875" style="71" customWidth="1"/>
    <col min="8706" max="8706" width="8.6640625" style="71" customWidth="1"/>
    <col min="8707" max="8707" width="7.6640625" style="71" customWidth="1"/>
    <col min="8708" max="8709" width="8.109375" style="71" customWidth="1"/>
    <col min="8710" max="8710" width="6.44140625" style="71" customWidth="1"/>
    <col min="8711" max="8712" width="7.44140625" style="71" customWidth="1"/>
    <col min="8713" max="8713" width="6.33203125" style="71" customWidth="1"/>
    <col min="8714" max="8714" width="7.6640625" style="71" customWidth="1"/>
    <col min="8715" max="8715" width="7.33203125" style="71" customWidth="1"/>
    <col min="8716" max="8716" width="7.5546875" style="71" customWidth="1"/>
    <col min="8717" max="8717" width="8.33203125" style="71" customWidth="1"/>
    <col min="8718" max="8718" width="8.44140625" style="71" customWidth="1"/>
    <col min="8719" max="8719" width="7.33203125" style="71" customWidth="1"/>
    <col min="8720" max="8721" width="9.109375" style="71" customWidth="1"/>
    <col min="8722" max="8722" width="8" style="71" customWidth="1"/>
    <col min="8723" max="8724" width="9.109375" style="71" customWidth="1"/>
    <col min="8725" max="8725" width="8" style="71" customWidth="1"/>
    <col min="8726" max="8726" width="9" style="71" customWidth="1"/>
    <col min="8727" max="8727" width="9.33203125" style="71" customWidth="1"/>
    <col min="8728" max="8728" width="6.88671875" style="71" customWidth="1"/>
    <col min="8729" max="8953" width="9.109375" style="71"/>
    <col min="8954" max="8954" width="19.33203125" style="71" customWidth="1"/>
    <col min="8955" max="8955" width="9.6640625" style="71" customWidth="1"/>
    <col min="8956" max="8956" width="9.44140625" style="71" customWidth="1"/>
    <col min="8957" max="8957" width="8.6640625" style="71" customWidth="1"/>
    <col min="8958" max="8959" width="9.44140625" style="71" customWidth="1"/>
    <col min="8960" max="8960" width="7.6640625" style="71" customWidth="1"/>
    <col min="8961" max="8961" width="8.88671875" style="71" customWidth="1"/>
    <col min="8962" max="8962" width="8.6640625" style="71" customWidth="1"/>
    <col min="8963" max="8963" width="7.6640625" style="71" customWidth="1"/>
    <col min="8964" max="8965" width="8.109375" style="71" customWidth="1"/>
    <col min="8966" max="8966" width="6.44140625" style="71" customWidth="1"/>
    <col min="8967" max="8968" width="7.44140625" style="71" customWidth="1"/>
    <col min="8969" max="8969" width="6.33203125" style="71" customWidth="1"/>
    <col min="8970" max="8970" width="7.6640625" style="71" customWidth="1"/>
    <col min="8971" max="8971" width="7.33203125" style="71" customWidth="1"/>
    <col min="8972" max="8972" width="7.5546875" style="71" customWidth="1"/>
    <col min="8973" max="8973" width="8.33203125" style="71" customWidth="1"/>
    <col min="8974" max="8974" width="8.44140625" style="71" customWidth="1"/>
    <col min="8975" max="8975" width="7.33203125" style="71" customWidth="1"/>
    <col min="8976" max="8977" width="9.109375" style="71" customWidth="1"/>
    <col min="8978" max="8978" width="8" style="71" customWidth="1"/>
    <col min="8979" max="8980" width="9.109375" style="71" customWidth="1"/>
    <col min="8981" max="8981" width="8" style="71" customWidth="1"/>
    <col min="8982" max="8982" width="9" style="71" customWidth="1"/>
    <col min="8983" max="8983" width="9.33203125" style="71" customWidth="1"/>
    <col min="8984" max="8984" width="6.88671875" style="71" customWidth="1"/>
    <col min="8985" max="9209" width="9.109375" style="71"/>
    <col min="9210" max="9210" width="19.33203125" style="71" customWidth="1"/>
    <col min="9211" max="9211" width="9.6640625" style="71" customWidth="1"/>
    <col min="9212" max="9212" width="9.44140625" style="71" customWidth="1"/>
    <col min="9213" max="9213" width="8.6640625" style="71" customWidth="1"/>
    <col min="9214" max="9215" width="9.44140625" style="71" customWidth="1"/>
    <col min="9216" max="9216" width="7.6640625" style="71" customWidth="1"/>
    <col min="9217" max="9217" width="8.88671875" style="71" customWidth="1"/>
    <col min="9218" max="9218" width="8.6640625" style="71" customWidth="1"/>
    <col min="9219" max="9219" width="7.6640625" style="71" customWidth="1"/>
    <col min="9220" max="9221" width="8.109375" style="71" customWidth="1"/>
    <col min="9222" max="9222" width="6.44140625" style="71" customWidth="1"/>
    <col min="9223" max="9224" width="7.44140625" style="71" customWidth="1"/>
    <col min="9225" max="9225" width="6.33203125" style="71" customWidth="1"/>
    <col min="9226" max="9226" width="7.6640625" style="71" customWidth="1"/>
    <col min="9227" max="9227" width="7.33203125" style="71" customWidth="1"/>
    <col min="9228" max="9228" width="7.5546875" style="71" customWidth="1"/>
    <col min="9229" max="9229" width="8.33203125" style="71" customWidth="1"/>
    <col min="9230" max="9230" width="8.44140625" style="71" customWidth="1"/>
    <col min="9231" max="9231" width="7.33203125" style="71" customWidth="1"/>
    <col min="9232" max="9233" width="9.109375" style="71" customWidth="1"/>
    <col min="9234" max="9234" width="8" style="71" customWidth="1"/>
    <col min="9235" max="9236" width="9.109375" style="71" customWidth="1"/>
    <col min="9237" max="9237" width="8" style="71" customWidth="1"/>
    <col min="9238" max="9238" width="9" style="71" customWidth="1"/>
    <col min="9239" max="9239" width="9.33203125" style="71" customWidth="1"/>
    <col min="9240" max="9240" width="6.88671875" style="71" customWidth="1"/>
    <col min="9241" max="9465" width="9.109375" style="71"/>
    <col min="9466" max="9466" width="19.33203125" style="71" customWidth="1"/>
    <col min="9467" max="9467" width="9.6640625" style="71" customWidth="1"/>
    <col min="9468" max="9468" width="9.44140625" style="71" customWidth="1"/>
    <col min="9469" max="9469" width="8.6640625" style="71" customWidth="1"/>
    <col min="9470" max="9471" width="9.44140625" style="71" customWidth="1"/>
    <col min="9472" max="9472" width="7.6640625" style="71" customWidth="1"/>
    <col min="9473" max="9473" width="8.88671875" style="71" customWidth="1"/>
    <col min="9474" max="9474" width="8.6640625" style="71" customWidth="1"/>
    <col min="9475" max="9475" width="7.6640625" style="71" customWidth="1"/>
    <col min="9476" max="9477" width="8.109375" style="71" customWidth="1"/>
    <col min="9478" max="9478" width="6.44140625" style="71" customWidth="1"/>
    <col min="9479" max="9480" width="7.44140625" style="71" customWidth="1"/>
    <col min="9481" max="9481" width="6.33203125" style="71" customWidth="1"/>
    <col min="9482" max="9482" width="7.6640625" style="71" customWidth="1"/>
    <col min="9483" max="9483" width="7.33203125" style="71" customWidth="1"/>
    <col min="9484" max="9484" width="7.5546875" style="71" customWidth="1"/>
    <col min="9485" max="9485" width="8.33203125" style="71" customWidth="1"/>
    <col min="9486" max="9486" width="8.44140625" style="71" customWidth="1"/>
    <col min="9487" max="9487" width="7.33203125" style="71" customWidth="1"/>
    <col min="9488" max="9489" width="9.109375" style="71" customWidth="1"/>
    <col min="9490" max="9490" width="8" style="71" customWidth="1"/>
    <col min="9491" max="9492" width="9.109375" style="71" customWidth="1"/>
    <col min="9493" max="9493" width="8" style="71" customWidth="1"/>
    <col min="9494" max="9494" width="9" style="71" customWidth="1"/>
    <col min="9495" max="9495" width="9.33203125" style="71" customWidth="1"/>
    <col min="9496" max="9496" width="6.88671875" style="71" customWidth="1"/>
    <col min="9497" max="9721" width="9.109375" style="71"/>
    <col min="9722" max="9722" width="19.33203125" style="71" customWidth="1"/>
    <col min="9723" max="9723" width="9.6640625" style="71" customWidth="1"/>
    <col min="9724" max="9724" width="9.44140625" style="71" customWidth="1"/>
    <col min="9725" max="9725" width="8.6640625" style="71" customWidth="1"/>
    <col min="9726" max="9727" width="9.44140625" style="71" customWidth="1"/>
    <col min="9728" max="9728" width="7.6640625" style="71" customWidth="1"/>
    <col min="9729" max="9729" width="8.88671875" style="71" customWidth="1"/>
    <col min="9730" max="9730" width="8.6640625" style="71" customWidth="1"/>
    <col min="9731" max="9731" width="7.6640625" style="71" customWidth="1"/>
    <col min="9732" max="9733" width="8.109375" style="71" customWidth="1"/>
    <col min="9734" max="9734" width="6.44140625" style="71" customWidth="1"/>
    <col min="9735" max="9736" width="7.44140625" style="71" customWidth="1"/>
    <col min="9737" max="9737" width="6.33203125" style="71" customWidth="1"/>
    <col min="9738" max="9738" width="7.6640625" style="71" customWidth="1"/>
    <col min="9739" max="9739" width="7.33203125" style="71" customWidth="1"/>
    <col min="9740" max="9740" width="7.5546875" style="71" customWidth="1"/>
    <col min="9741" max="9741" width="8.33203125" style="71" customWidth="1"/>
    <col min="9742" max="9742" width="8.44140625" style="71" customWidth="1"/>
    <col min="9743" max="9743" width="7.33203125" style="71" customWidth="1"/>
    <col min="9744" max="9745" width="9.109375" style="71" customWidth="1"/>
    <col min="9746" max="9746" width="8" style="71" customWidth="1"/>
    <col min="9747" max="9748" width="9.109375" style="71" customWidth="1"/>
    <col min="9749" max="9749" width="8" style="71" customWidth="1"/>
    <col min="9750" max="9750" width="9" style="71" customWidth="1"/>
    <col min="9751" max="9751" width="9.33203125" style="71" customWidth="1"/>
    <col min="9752" max="9752" width="6.88671875" style="71" customWidth="1"/>
    <col min="9753" max="9977" width="9.109375" style="71"/>
    <col min="9978" max="9978" width="19.33203125" style="71" customWidth="1"/>
    <col min="9979" max="9979" width="9.6640625" style="71" customWidth="1"/>
    <col min="9980" max="9980" width="9.44140625" style="71" customWidth="1"/>
    <col min="9981" max="9981" width="8.6640625" style="71" customWidth="1"/>
    <col min="9982" max="9983" width="9.44140625" style="71" customWidth="1"/>
    <col min="9984" max="9984" width="7.6640625" style="71" customWidth="1"/>
    <col min="9985" max="9985" width="8.88671875" style="71" customWidth="1"/>
    <col min="9986" max="9986" width="8.6640625" style="71" customWidth="1"/>
    <col min="9987" max="9987" width="7.6640625" style="71" customWidth="1"/>
    <col min="9988" max="9989" width="8.109375" style="71" customWidth="1"/>
    <col min="9990" max="9990" width="6.44140625" style="71" customWidth="1"/>
    <col min="9991" max="9992" width="7.44140625" style="71" customWidth="1"/>
    <col min="9993" max="9993" width="6.33203125" style="71" customWidth="1"/>
    <col min="9994" max="9994" width="7.6640625" style="71" customWidth="1"/>
    <col min="9995" max="9995" width="7.33203125" style="71" customWidth="1"/>
    <col min="9996" max="9996" width="7.5546875" style="71" customWidth="1"/>
    <col min="9997" max="9997" width="8.33203125" style="71" customWidth="1"/>
    <col min="9998" max="9998" width="8.44140625" style="71" customWidth="1"/>
    <col min="9999" max="9999" width="7.33203125" style="71" customWidth="1"/>
    <col min="10000" max="10001" width="9.109375" style="71" customWidth="1"/>
    <col min="10002" max="10002" width="8" style="71" customWidth="1"/>
    <col min="10003" max="10004" width="9.109375" style="71" customWidth="1"/>
    <col min="10005" max="10005" width="8" style="71" customWidth="1"/>
    <col min="10006" max="10006" width="9" style="71" customWidth="1"/>
    <col min="10007" max="10007" width="9.33203125" style="71" customWidth="1"/>
    <col min="10008" max="10008" width="6.88671875" style="71" customWidth="1"/>
    <col min="10009" max="10233" width="9.109375" style="71"/>
    <col min="10234" max="10234" width="19.33203125" style="71" customWidth="1"/>
    <col min="10235" max="10235" width="9.6640625" style="71" customWidth="1"/>
    <col min="10236" max="10236" width="9.44140625" style="71" customWidth="1"/>
    <col min="10237" max="10237" width="8.6640625" style="71" customWidth="1"/>
    <col min="10238" max="10239" width="9.44140625" style="71" customWidth="1"/>
    <col min="10240" max="10240" width="7.6640625" style="71" customWidth="1"/>
    <col min="10241" max="10241" width="8.88671875" style="71" customWidth="1"/>
    <col min="10242" max="10242" width="8.6640625" style="71" customWidth="1"/>
    <col min="10243" max="10243" width="7.6640625" style="71" customWidth="1"/>
    <col min="10244" max="10245" width="8.109375" style="71" customWidth="1"/>
    <col min="10246" max="10246" width="6.44140625" style="71" customWidth="1"/>
    <col min="10247" max="10248" width="7.44140625" style="71" customWidth="1"/>
    <col min="10249" max="10249" width="6.33203125" style="71" customWidth="1"/>
    <col min="10250" max="10250" width="7.6640625" style="71" customWidth="1"/>
    <col min="10251" max="10251" width="7.33203125" style="71" customWidth="1"/>
    <col min="10252" max="10252" width="7.5546875" style="71" customWidth="1"/>
    <col min="10253" max="10253" width="8.33203125" style="71" customWidth="1"/>
    <col min="10254" max="10254" width="8.44140625" style="71" customWidth="1"/>
    <col min="10255" max="10255" width="7.33203125" style="71" customWidth="1"/>
    <col min="10256" max="10257" width="9.109375" style="71" customWidth="1"/>
    <col min="10258" max="10258" width="8" style="71" customWidth="1"/>
    <col min="10259" max="10260" width="9.109375" style="71" customWidth="1"/>
    <col min="10261" max="10261" width="8" style="71" customWidth="1"/>
    <col min="10262" max="10262" width="9" style="71" customWidth="1"/>
    <col min="10263" max="10263" width="9.33203125" style="71" customWidth="1"/>
    <col min="10264" max="10264" width="6.88671875" style="71" customWidth="1"/>
    <col min="10265" max="10489" width="9.109375" style="71"/>
    <col min="10490" max="10490" width="19.33203125" style="71" customWidth="1"/>
    <col min="10491" max="10491" width="9.6640625" style="71" customWidth="1"/>
    <col min="10492" max="10492" width="9.44140625" style="71" customWidth="1"/>
    <col min="10493" max="10493" width="8.6640625" style="71" customWidth="1"/>
    <col min="10494" max="10495" width="9.44140625" style="71" customWidth="1"/>
    <col min="10496" max="10496" width="7.6640625" style="71" customWidth="1"/>
    <col min="10497" max="10497" width="8.88671875" style="71" customWidth="1"/>
    <col min="10498" max="10498" width="8.6640625" style="71" customWidth="1"/>
    <col min="10499" max="10499" width="7.6640625" style="71" customWidth="1"/>
    <col min="10500" max="10501" width="8.109375" style="71" customWidth="1"/>
    <col min="10502" max="10502" width="6.44140625" style="71" customWidth="1"/>
    <col min="10503" max="10504" width="7.44140625" style="71" customWidth="1"/>
    <col min="10505" max="10505" width="6.33203125" style="71" customWidth="1"/>
    <col min="10506" max="10506" width="7.6640625" style="71" customWidth="1"/>
    <col min="10507" max="10507" width="7.33203125" style="71" customWidth="1"/>
    <col min="10508" max="10508" width="7.5546875" style="71" customWidth="1"/>
    <col min="10509" max="10509" width="8.33203125" style="71" customWidth="1"/>
    <col min="10510" max="10510" width="8.44140625" style="71" customWidth="1"/>
    <col min="10511" max="10511" width="7.33203125" style="71" customWidth="1"/>
    <col min="10512" max="10513" width="9.109375" style="71" customWidth="1"/>
    <col min="10514" max="10514" width="8" style="71" customWidth="1"/>
    <col min="10515" max="10516" width="9.109375" style="71" customWidth="1"/>
    <col min="10517" max="10517" width="8" style="71" customWidth="1"/>
    <col min="10518" max="10518" width="9" style="71" customWidth="1"/>
    <col min="10519" max="10519" width="9.33203125" style="71" customWidth="1"/>
    <col min="10520" max="10520" width="6.88671875" style="71" customWidth="1"/>
    <col min="10521" max="10745" width="9.109375" style="71"/>
    <col min="10746" max="10746" width="19.33203125" style="71" customWidth="1"/>
    <col min="10747" max="10747" width="9.6640625" style="71" customWidth="1"/>
    <col min="10748" max="10748" width="9.44140625" style="71" customWidth="1"/>
    <col min="10749" max="10749" width="8.6640625" style="71" customWidth="1"/>
    <col min="10750" max="10751" width="9.44140625" style="71" customWidth="1"/>
    <col min="10752" max="10752" width="7.6640625" style="71" customWidth="1"/>
    <col min="10753" max="10753" width="8.88671875" style="71" customWidth="1"/>
    <col min="10754" max="10754" width="8.6640625" style="71" customWidth="1"/>
    <col min="10755" max="10755" width="7.6640625" style="71" customWidth="1"/>
    <col min="10756" max="10757" width="8.109375" style="71" customWidth="1"/>
    <col min="10758" max="10758" width="6.44140625" style="71" customWidth="1"/>
    <col min="10759" max="10760" width="7.44140625" style="71" customWidth="1"/>
    <col min="10761" max="10761" width="6.33203125" style="71" customWidth="1"/>
    <col min="10762" max="10762" width="7.6640625" style="71" customWidth="1"/>
    <col min="10763" max="10763" width="7.33203125" style="71" customWidth="1"/>
    <col min="10764" max="10764" width="7.5546875" style="71" customWidth="1"/>
    <col min="10765" max="10765" width="8.33203125" style="71" customWidth="1"/>
    <col min="10766" max="10766" width="8.44140625" style="71" customWidth="1"/>
    <col min="10767" max="10767" width="7.33203125" style="71" customWidth="1"/>
    <col min="10768" max="10769" width="9.109375" style="71" customWidth="1"/>
    <col min="10770" max="10770" width="8" style="71" customWidth="1"/>
    <col min="10771" max="10772" width="9.109375" style="71" customWidth="1"/>
    <col min="10773" max="10773" width="8" style="71" customWidth="1"/>
    <col min="10774" max="10774" width="9" style="71" customWidth="1"/>
    <col min="10775" max="10775" width="9.33203125" style="71" customWidth="1"/>
    <col min="10776" max="10776" width="6.88671875" style="71" customWidth="1"/>
    <col min="10777" max="11001" width="9.109375" style="71"/>
    <col min="11002" max="11002" width="19.33203125" style="71" customWidth="1"/>
    <col min="11003" max="11003" width="9.6640625" style="71" customWidth="1"/>
    <col min="11004" max="11004" width="9.44140625" style="71" customWidth="1"/>
    <col min="11005" max="11005" width="8.6640625" style="71" customWidth="1"/>
    <col min="11006" max="11007" width="9.44140625" style="71" customWidth="1"/>
    <col min="11008" max="11008" width="7.6640625" style="71" customWidth="1"/>
    <col min="11009" max="11009" width="8.88671875" style="71" customWidth="1"/>
    <col min="11010" max="11010" width="8.6640625" style="71" customWidth="1"/>
    <col min="11011" max="11011" width="7.6640625" style="71" customWidth="1"/>
    <col min="11012" max="11013" width="8.109375" style="71" customWidth="1"/>
    <col min="11014" max="11014" width="6.44140625" style="71" customWidth="1"/>
    <col min="11015" max="11016" width="7.44140625" style="71" customWidth="1"/>
    <col min="11017" max="11017" width="6.33203125" style="71" customWidth="1"/>
    <col min="11018" max="11018" width="7.6640625" style="71" customWidth="1"/>
    <col min="11019" max="11019" width="7.33203125" style="71" customWidth="1"/>
    <col min="11020" max="11020" width="7.5546875" style="71" customWidth="1"/>
    <col min="11021" max="11021" width="8.33203125" style="71" customWidth="1"/>
    <col min="11022" max="11022" width="8.44140625" style="71" customWidth="1"/>
    <col min="11023" max="11023" width="7.33203125" style="71" customWidth="1"/>
    <col min="11024" max="11025" width="9.109375" style="71" customWidth="1"/>
    <col min="11026" max="11026" width="8" style="71" customWidth="1"/>
    <col min="11027" max="11028" width="9.109375" style="71" customWidth="1"/>
    <col min="11029" max="11029" width="8" style="71" customWidth="1"/>
    <col min="11030" max="11030" width="9" style="71" customWidth="1"/>
    <col min="11031" max="11031" width="9.33203125" style="71" customWidth="1"/>
    <col min="11032" max="11032" width="6.88671875" style="71" customWidth="1"/>
    <col min="11033" max="11257" width="9.109375" style="71"/>
    <col min="11258" max="11258" width="19.33203125" style="71" customWidth="1"/>
    <col min="11259" max="11259" width="9.6640625" style="71" customWidth="1"/>
    <col min="11260" max="11260" width="9.44140625" style="71" customWidth="1"/>
    <col min="11261" max="11261" width="8.6640625" style="71" customWidth="1"/>
    <col min="11262" max="11263" width="9.44140625" style="71" customWidth="1"/>
    <col min="11264" max="11264" width="7.6640625" style="71" customWidth="1"/>
    <col min="11265" max="11265" width="8.88671875" style="71" customWidth="1"/>
    <col min="11266" max="11266" width="8.6640625" style="71" customWidth="1"/>
    <col min="11267" max="11267" width="7.6640625" style="71" customWidth="1"/>
    <col min="11268" max="11269" width="8.109375" style="71" customWidth="1"/>
    <col min="11270" max="11270" width="6.44140625" style="71" customWidth="1"/>
    <col min="11271" max="11272" width="7.44140625" style="71" customWidth="1"/>
    <col min="11273" max="11273" width="6.33203125" style="71" customWidth="1"/>
    <col min="11274" max="11274" width="7.6640625" style="71" customWidth="1"/>
    <col min="11275" max="11275" width="7.33203125" style="71" customWidth="1"/>
    <col min="11276" max="11276" width="7.5546875" style="71" customWidth="1"/>
    <col min="11277" max="11277" width="8.33203125" style="71" customWidth="1"/>
    <col min="11278" max="11278" width="8.44140625" style="71" customWidth="1"/>
    <col min="11279" max="11279" width="7.33203125" style="71" customWidth="1"/>
    <col min="11280" max="11281" width="9.109375" style="71" customWidth="1"/>
    <col min="11282" max="11282" width="8" style="71" customWidth="1"/>
    <col min="11283" max="11284" width="9.109375" style="71" customWidth="1"/>
    <col min="11285" max="11285" width="8" style="71" customWidth="1"/>
    <col min="11286" max="11286" width="9" style="71" customWidth="1"/>
    <col min="11287" max="11287" width="9.33203125" style="71" customWidth="1"/>
    <col min="11288" max="11288" width="6.88671875" style="71" customWidth="1"/>
    <col min="11289" max="11513" width="9.109375" style="71"/>
    <col min="11514" max="11514" width="19.33203125" style="71" customWidth="1"/>
    <col min="11515" max="11515" width="9.6640625" style="71" customWidth="1"/>
    <col min="11516" max="11516" width="9.44140625" style="71" customWidth="1"/>
    <col min="11517" max="11517" width="8.6640625" style="71" customWidth="1"/>
    <col min="11518" max="11519" width="9.44140625" style="71" customWidth="1"/>
    <col min="11520" max="11520" width="7.6640625" style="71" customWidth="1"/>
    <col min="11521" max="11521" width="8.88671875" style="71" customWidth="1"/>
    <col min="11522" max="11522" width="8.6640625" style="71" customWidth="1"/>
    <col min="11523" max="11523" width="7.6640625" style="71" customWidth="1"/>
    <col min="11524" max="11525" width="8.109375" style="71" customWidth="1"/>
    <col min="11526" max="11526" width="6.44140625" style="71" customWidth="1"/>
    <col min="11527" max="11528" width="7.44140625" style="71" customWidth="1"/>
    <col min="11529" max="11529" width="6.33203125" style="71" customWidth="1"/>
    <col min="11530" max="11530" width="7.6640625" style="71" customWidth="1"/>
    <col min="11531" max="11531" width="7.33203125" style="71" customWidth="1"/>
    <col min="11532" max="11532" width="7.5546875" style="71" customWidth="1"/>
    <col min="11533" max="11533" width="8.33203125" style="71" customWidth="1"/>
    <col min="11534" max="11534" width="8.44140625" style="71" customWidth="1"/>
    <col min="11535" max="11535" width="7.33203125" style="71" customWidth="1"/>
    <col min="11536" max="11537" width="9.109375" style="71" customWidth="1"/>
    <col min="11538" max="11538" width="8" style="71" customWidth="1"/>
    <col min="11539" max="11540" width="9.109375" style="71" customWidth="1"/>
    <col min="11541" max="11541" width="8" style="71" customWidth="1"/>
    <col min="11542" max="11542" width="9" style="71" customWidth="1"/>
    <col min="11543" max="11543" width="9.33203125" style="71" customWidth="1"/>
    <col min="11544" max="11544" width="6.88671875" style="71" customWidth="1"/>
    <col min="11545" max="11769" width="9.109375" style="71"/>
    <col min="11770" max="11770" width="19.33203125" style="71" customWidth="1"/>
    <col min="11771" max="11771" width="9.6640625" style="71" customWidth="1"/>
    <col min="11772" max="11772" width="9.44140625" style="71" customWidth="1"/>
    <col min="11773" max="11773" width="8.6640625" style="71" customWidth="1"/>
    <col min="11774" max="11775" width="9.44140625" style="71" customWidth="1"/>
    <col min="11776" max="11776" width="7.6640625" style="71" customWidth="1"/>
    <col min="11777" max="11777" width="8.88671875" style="71" customWidth="1"/>
    <col min="11778" max="11778" width="8.6640625" style="71" customWidth="1"/>
    <col min="11779" max="11779" width="7.6640625" style="71" customWidth="1"/>
    <col min="11780" max="11781" width="8.109375" style="71" customWidth="1"/>
    <col min="11782" max="11782" width="6.44140625" style="71" customWidth="1"/>
    <col min="11783" max="11784" width="7.44140625" style="71" customWidth="1"/>
    <col min="11785" max="11785" width="6.33203125" style="71" customWidth="1"/>
    <col min="11786" max="11786" width="7.6640625" style="71" customWidth="1"/>
    <col min="11787" max="11787" width="7.33203125" style="71" customWidth="1"/>
    <col min="11788" max="11788" width="7.5546875" style="71" customWidth="1"/>
    <col min="11789" max="11789" width="8.33203125" style="71" customWidth="1"/>
    <col min="11790" max="11790" width="8.44140625" style="71" customWidth="1"/>
    <col min="11791" max="11791" width="7.33203125" style="71" customWidth="1"/>
    <col min="11792" max="11793" width="9.109375" style="71" customWidth="1"/>
    <col min="11794" max="11794" width="8" style="71" customWidth="1"/>
    <col min="11795" max="11796" width="9.109375" style="71" customWidth="1"/>
    <col min="11797" max="11797" width="8" style="71" customWidth="1"/>
    <col min="11798" max="11798" width="9" style="71" customWidth="1"/>
    <col min="11799" max="11799" width="9.33203125" style="71" customWidth="1"/>
    <col min="11800" max="11800" width="6.88671875" style="71" customWidth="1"/>
    <col min="11801" max="12025" width="9.109375" style="71"/>
    <col min="12026" max="12026" width="19.33203125" style="71" customWidth="1"/>
    <col min="12027" max="12027" width="9.6640625" style="71" customWidth="1"/>
    <col min="12028" max="12028" width="9.44140625" style="71" customWidth="1"/>
    <col min="12029" max="12029" width="8.6640625" style="71" customWidth="1"/>
    <col min="12030" max="12031" width="9.44140625" style="71" customWidth="1"/>
    <col min="12032" max="12032" width="7.6640625" style="71" customWidth="1"/>
    <col min="12033" max="12033" width="8.88671875" style="71" customWidth="1"/>
    <col min="12034" max="12034" width="8.6640625" style="71" customWidth="1"/>
    <col min="12035" max="12035" width="7.6640625" style="71" customWidth="1"/>
    <col min="12036" max="12037" width="8.109375" style="71" customWidth="1"/>
    <col min="12038" max="12038" width="6.44140625" style="71" customWidth="1"/>
    <col min="12039" max="12040" width="7.44140625" style="71" customWidth="1"/>
    <col min="12041" max="12041" width="6.33203125" style="71" customWidth="1"/>
    <col min="12042" max="12042" width="7.6640625" style="71" customWidth="1"/>
    <col min="12043" max="12043" width="7.33203125" style="71" customWidth="1"/>
    <col min="12044" max="12044" width="7.5546875" style="71" customWidth="1"/>
    <col min="12045" max="12045" width="8.33203125" style="71" customWidth="1"/>
    <col min="12046" max="12046" width="8.44140625" style="71" customWidth="1"/>
    <col min="12047" max="12047" width="7.33203125" style="71" customWidth="1"/>
    <col min="12048" max="12049" width="9.109375" style="71" customWidth="1"/>
    <col min="12050" max="12050" width="8" style="71" customWidth="1"/>
    <col min="12051" max="12052" width="9.109375" style="71" customWidth="1"/>
    <col min="12053" max="12053" width="8" style="71" customWidth="1"/>
    <col min="12054" max="12054" width="9" style="71" customWidth="1"/>
    <col min="12055" max="12055" width="9.33203125" style="71" customWidth="1"/>
    <col min="12056" max="12056" width="6.88671875" style="71" customWidth="1"/>
    <col min="12057" max="12281" width="9.109375" style="71"/>
    <col min="12282" max="12282" width="19.33203125" style="71" customWidth="1"/>
    <col min="12283" max="12283" width="9.6640625" style="71" customWidth="1"/>
    <col min="12284" max="12284" width="9.44140625" style="71" customWidth="1"/>
    <col min="12285" max="12285" width="8.6640625" style="71" customWidth="1"/>
    <col min="12286" max="12287" width="9.44140625" style="71" customWidth="1"/>
    <col min="12288" max="12288" width="7.6640625" style="71" customWidth="1"/>
    <col min="12289" max="12289" width="8.88671875" style="71" customWidth="1"/>
    <col min="12290" max="12290" width="8.6640625" style="71" customWidth="1"/>
    <col min="12291" max="12291" width="7.6640625" style="71" customWidth="1"/>
    <col min="12292" max="12293" width="8.109375" style="71" customWidth="1"/>
    <col min="12294" max="12294" width="6.44140625" style="71" customWidth="1"/>
    <col min="12295" max="12296" width="7.44140625" style="71" customWidth="1"/>
    <col min="12297" max="12297" width="6.33203125" style="71" customWidth="1"/>
    <col min="12298" max="12298" width="7.6640625" style="71" customWidth="1"/>
    <col min="12299" max="12299" width="7.33203125" style="71" customWidth="1"/>
    <col min="12300" max="12300" width="7.5546875" style="71" customWidth="1"/>
    <col min="12301" max="12301" width="8.33203125" style="71" customWidth="1"/>
    <col min="12302" max="12302" width="8.44140625" style="71" customWidth="1"/>
    <col min="12303" max="12303" width="7.33203125" style="71" customWidth="1"/>
    <col min="12304" max="12305" width="9.109375" style="71" customWidth="1"/>
    <col min="12306" max="12306" width="8" style="71" customWidth="1"/>
    <col min="12307" max="12308" width="9.109375" style="71" customWidth="1"/>
    <col min="12309" max="12309" width="8" style="71" customWidth="1"/>
    <col min="12310" max="12310" width="9" style="71" customWidth="1"/>
    <col min="12311" max="12311" width="9.33203125" style="71" customWidth="1"/>
    <col min="12312" max="12312" width="6.88671875" style="71" customWidth="1"/>
    <col min="12313" max="12537" width="9.109375" style="71"/>
    <col min="12538" max="12538" width="19.33203125" style="71" customWidth="1"/>
    <col min="12539" max="12539" width="9.6640625" style="71" customWidth="1"/>
    <col min="12540" max="12540" width="9.44140625" style="71" customWidth="1"/>
    <col min="12541" max="12541" width="8.6640625" style="71" customWidth="1"/>
    <col min="12542" max="12543" width="9.44140625" style="71" customWidth="1"/>
    <col min="12544" max="12544" width="7.6640625" style="71" customWidth="1"/>
    <col min="12545" max="12545" width="8.88671875" style="71" customWidth="1"/>
    <col min="12546" max="12546" width="8.6640625" style="71" customWidth="1"/>
    <col min="12547" max="12547" width="7.6640625" style="71" customWidth="1"/>
    <col min="12548" max="12549" width="8.109375" style="71" customWidth="1"/>
    <col min="12550" max="12550" width="6.44140625" style="71" customWidth="1"/>
    <col min="12551" max="12552" width="7.44140625" style="71" customWidth="1"/>
    <col min="12553" max="12553" width="6.33203125" style="71" customWidth="1"/>
    <col min="12554" max="12554" width="7.6640625" style="71" customWidth="1"/>
    <col min="12555" max="12555" width="7.33203125" style="71" customWidth="1"/>
    <col min="12556" max="12556" width="7.5546875" style="71" customWidth="1"/>
    <col min="12557" max="12557" width="8.33203125" style="71" customWidth="1"/>
    <col min="12558" max="12558" width="8.44140625" style="71" customWidth="1"/>
    <col min="12559" max="12559" width="7.33203125" style="71" customWidth="1"/>
    <col min="12560" max="12561" width="9.109375" style="71" customWidth="1"/>
    <col min="12562" max="12562" width="8" style="71" customWidth="1"/>
    <col min="12563" max="12564" width="9.109375" style="71" customWidth="1"/>
    <col min="12565" max="12565" width="8" style="71" customWidth="1"/>
    <col min="12566" max="12566" width="9" style="71" customWidth="1"/>
    <col min="12567" max="12567" width="9.33203125" style="71" customWidth="1"/>
    <col min="12568" max="12568" width="6.88671875" style="71" customWidth="1"/>
    <col min="12569" max="12793" width="9.109375" style="71"/>
    <col min="12794" max="12794" width="19.33203125" style="71" customWidth="1"/>
    <col min="12795" max="12795" width="9.6640625" style="71" customWidth="1"/>
    <col min="12796" max="12796" width="9.44140625" style="71" customWidth="1"/>
    <col min="12797" max="12797" width="8.6640625" style="71" customWidth="1"/>
    <col min="12798" max="12799" width="9.44140625" style="71" customWidth="1"/>
    <col min="12800" max="12800" width="7.6640625" style="71" customWidth="1"/>
    <col min="12801" max="12801" width="8.88671875" style="71" customWidth="1"/>
    <col min="12802" max="12802" width="8.6640625" style="71" customWidth="1"/>
    <col min="12803" max="12803" width="7.6640625" style="71" customWidth="1"/>
    <col min="12804" max="12805" width="8.109375" style="71" customWidth="1"/>
    <col min="12806" max="12806" width="6.44140625" style="71" customWidth="1"/>
    <col min="12807" max="12808" width="7.44140625" style="71" customWidth="1"/>
    <col min="12809" max="12809" width="6.33203125" style="71" customWidth="1"/>
    <col min="12810" max="12810" width="7.6640625" style="71" customWidth="1"/>
    <col min="12811" max="12811" width="7.33203125" style="71" customWidth="1"/>
    <col min="12812" max="12812" width="7.5546875" style="71" customWidth="1"/>
    <col min="12813" max="12813" width="8.33203125" style="71" customWidth="1"/>
    <col min="12814" max="12814" width="8.44140625" style="71" customWidth="1"/>
    <col min="12815" max="12815" width="7.33203125" style="71" customWidth="1"/>
    <col min="12816" max="12817" width="9.109375" style="71" customWidth="1"/>
    <col min="12818" max="12818" width="8" style="71" customWidth="1"/>
    <col min="12819" max="12820" width="9.109375" style="71" customWidth="1"/>
    <col min="12821" max="12821" width="8" style="71" customWidth="1"/>
    <col min="12822" max="12822" width="9" style="71" customWidth="1"/>
    <col min="12823" max="12823" width="9.33203125" style="71" customWidth="1"/>
    <col min="12824" max="12824" width="6.88671875" style="71" customWidth="1"/>
    <col min="12825" max="13049" width="9.109375" style="71"/>
    <col min="13050" max="13050" width="19.33203125" style="71" customWidth="1"/>
    <col min="13051" max="13051" width="9.6640625" style="71" customWidth="1"/>
    <col min="13052" max="13052" width="9.44140625" style="71" customWidth="1"/>
    <col min="13053" max="13053" width="8.6640625" style="71" customWidth="1"/>
    <col min="13054" max="13055" width="9.44140625" style="71" customWidth="1"/>
    <col min="13056" max="13056" width="7.6640625" style="71" customWidth="1"/>
    <col min="13057" max="13057" width="8.88671875" style="71" customWidth="1"/>
    <col min="13058" max="13058" width="8.6640625" style="71" customWidth="1"/>
    <col min="13059" max="13059" width="7.6640625" style="71" customWidth="1"/>
    <col min="13060" max="13061" width="8.109375" style="71" customWidth="1"/>
    <col min="13062" max="13062" width="6.44140625" style="71" customWidth="1"/>
    <col min="13063" max="13064" width="7.44140625" style="71" customWidth="1"/>
    <col min="13065" max="13065" width="6.33203125" style="71" customWidth="1"/>
    <col min="13066" max="13066" width="7.6640625" style="71" customWidth="1"/>
    <col min="13067" max="13067" width="7.33203125" style="71" customWidth="1"/>
    <col min="13068" max="13068" width="7.5546875" style="71" customWidth="1"/>
    <col min="13069" max="13069" width="8.33203125" style="71" customWidth="1"/>
    <col min="13070" max="13070" width="8.44140625" style="71" customWidth="1"/>
    <col min="13071" max="13071" width="7.33203125" style="71" customWidth="1"/>
    <col min="13072" max="13073" width="9.109375" style="71" customWidth="1"/>
    <col min="13074" max="13074" width="8" style="71" customWidth="1"/>
    <col min="13075" max="13076" width="9.109375" style="71" customWidth="1"/>
    <col min="13077" max="13077" width="8" style="71" customWidth="1"/>
    <col min="13078" max="13078" width="9" style="71" customWidth="1"/>
    <col min="13079" max="13079" width="9.33203125" style="71" customWidth="1"/>
    <col min="13080" max="13080" width="6.88671875" style="71" customWidth="1"/>
    <col min="13081" max="13305" width="9.109375" style="71"/>
    <col min="13306" max="13306" width="19.33203125" style="71" customWidth="1"/>
    <col min="13307" max="13307" width="9.6640625" style="71" customWidth="1"/>
    <col min="13308" max="13308" width="9.44140625" style="71" customWidth="1"/>
    <col min="13309" max="13309" width="8.6640625" style="71" customWidth="1"/>
    <col min="13310" max="13311" width="9.44140625" style="71" customWidth="1"/>
    <col min="13312" max="13312" width="7.6640625" style="71" customWidth="1"/>
    <col min="13313" max="13313" width="8.88671875" style="71" customWidth="1"/>
    <col min="13314" max="13314" width="8.6640625" style="71" customWidth="1"/>
    <col min="13315" max="13315" width="7.6640625" style="71" customWidth="1"/>
    <col min="13316" max="13317" width="8.109375" style="71" customWidth="1"/>
    <col min="13318" max="13318" width="6.44140625" style="71" customWidth="1"/>
    <col min="13319" max="13320" width="7.44140625" style="71" customWidth="1"/>
    <col min="13321" max="13321" width="6.33203125" style="71" customWidth="1"/>
    <col min="13322" max="13322" width="7.6640625" style="71" customWidth="1"/>
    <col min="13323" max="13323" width="7.33203125" style="71" customWidth="1"/>
    <col min="13324" max="13324" width="7.5546875" style="71" customWidth="1"/>
    <col min="13325" max="13325" width="8.33203125" style="71" customWidth="1"/>
    <col min="13326" max="13326" width="8.44140625" style="71" customWidth="1"/>
    <col min="13327" max="13327" width="7.33203125" style="71" customWidth="1"/>
    <col min="13328" max="13329" width="9.109375" style="71" customWidth="1"/>
    <col min="13330" max="13330" width="8" style="71" customWidth="1"/>
    <col min="13331" max="13332" width="9.109375" style="71" customWidth="1"/>
    <col min="13333" max="13333" width="8" style="71" customWidth="1"/>
    <col min="13334" max="13334" width="9" style="71" customWidth="1"/>
    <col min="13335" max="13335" width="9.33203125" style="71" customWidth="1"/>
    <col min="13336" max="13336" width="6.88671875" style="71" customWidth="1"/>
    <col min="13337" max="13561" width="9.109375" style="71"/>
    <col min="13562" max="13562" width="19.33203125" style="71" customWidth="1"/>
    <col min="13563" max="13563" width="9.6640625" style="71" customWidth="1"/>
    <col min="13564" max="13564" width="9.44140625" style="71" customWidth="1"/>
    <col min="13565" max="13565" width="8.6640625" style="71" customWidth="1"/>
    <col min="13566" max="13567" width="9.44140625" style="71" customWidth="1"/>
    <col min="13568" max="13568" width="7.6640625" style="71" customWidth="1"/>
    <col min="13569" max="13569" width="8.88671875" style="71" customWidth="1"/>
    <col min="13570" max="13570" width="8.6640625" style="71" customWidth="1"/>
    <col min="13571" max="13571" width="7.6640625" style="71" customWidth="1"/>
    <col min="13572" max="13573" width="8.109375" style="71" customWidth="1"/>
    <col min="13574" max="13574" width="6.44140625" style="71" customWidth="1"/>
    <col min="13575" max="13576" width="7.44140625" style="71" customWidth="1"/>
    <col min="13577" max="13577" width="6.33203125" style="71" customWidth="1"/>
    <col min="13578" max="13578" width="7.6640625" style="71" customWidth="1"/>
    <col min="13579" max="13579" width="7.33203125" style="71" customWidth="1"/>
    <col min="13580" max="13580" width="7.5546875" style="71" customWidth="1"/>
    <col min="13581" max="13581" width="8.33203125" style="71" customWidth="1"/>
    <col min="13582" max="13582" width="8.44140625" style="71" customWidth="1"/>
    <col min="13583" max="13583" width="7.33203125" style="71" customWidth="1"/>
    <col min="13584" max="13585" width="9.109375" style="71" customWidth="1"/>
    <col min="13586" max="13586" width="8" style="71" customWidth="1"/>
    <col min="13587" max="13588" width="9.109375" style="71" customWidth="1"/>
    <col min="13589" max="13589" width="8" style="71" customWidth="1"/>
    <col min="13590" max="13590" width="9" style="71" customWidth="1"/>
    <col min="13591" max="13591" width="9.33203125" style="71" customWidth="1"/>
    <col min="13592" max="13592" width="6.88671875" style="71" customWidth="1"/>
    <col min="13593" max="13817" width="9.109375" style="71"/>
    <col min="13818" max="13818" width="19.33203125" style="71" customWidth="1"/>
    <col min="13819" max="13819" width="9.6640625" style="71" customWidth="1"/>
    <col min="13820" max="13820" width="9.44140625" style="71" customWidth="1"/>
    <col min="13821" max="13821" width="8.6640625" style="71" customWidth="1"/>
    <col min="13822" max="13823" width="9.44140625" style="71" customWidth="1"/>
    <col min="13824" max="13824" width="7.6640625" style="71" customWidth="1"/>
    <col min="13825" max="13825" width="8.88671875" style="71" customWidth="1"/>
    <col min="13826" max="13826" width="8.6640625" style="71" customWidth="1"/>
    <col min="13827" max="13827" width="7.6640625" style="71" customWidth="1"/>
    <col min="13828" max="13829" width="8.109375" style="71" customWidth="1"/>
    <col min="13830" max="13830" width="6.44140625" style="71" customWidth="1"/>
    <col min="13831" max="13832" width="7.44140625" style="71" customWidth="1"/>
    <col min="13833" max="13833" width="6.33203125" style="71" customWidth="1"/>
    <col min="13834" max="13834" width="7.6640625" style="71" customWidth="1"/>
    <col min="13835" max="13835" width="7.33203125" style="71" customWidth="1"/>
    <col min="13836" max="13836" width="7.5546875" style="71" customWidth="1"/>
    <col min="13837" max="13837" width="8.33203125" style="71" customWidth="1"/>
    <col min="13838" max="13838" width="8.44140625" style="71" customWidth="1"/>
    <col min="13839" max="13839" width="7.33203125" style="71" customWidth="1"/>
    <col min="13840" max="13841" width="9.109375" style="71" customWidth="1"/>
    <col min="13842" max="13842" width="8" style="71" customWidth="1"/>
    <col min="13843" max="13844" width="9.109375" style="71" customWidth="1"/>
    <col min="13845" max="13845" width="8" style="71" customWidth="1"/>
    <col min="13846" max="13846" width="9" style="71" customWidth="1"/>
    <col min="13847" max="13847" width="9.33203125" style="71" customWidth="1"/>
    <col min="13848" max="13848" width="6.88671875" style="71" customWidth="1"/>
    <col min="13849" max="14073" width="9.109375" style="71"/>
    <col min="14074" max="14074" width="19.33203125" style="71" customWidth="1"/>
    <col min="14075" max="14075" width="9.6640625" style="71" customWidth="1"/>
    <col min="14076" max="14076" width="9.44140625" style="71" customWidth="1"/>
    <col min="14077" max="14077" width="8.6640625" style="71" customWidth="1"/>
    <col min="14078" max="14079" width="9.44140625" style="71" customWidth="1"/>
    <col min="14080" max="14080" width="7.6640625" style="71" customWidth="1"/>
    <col min="14081" max="14081" width="8.88671875" style="71" customWidth="1"/>
    <col min="14082" max="14082" width="8.6640625" style="71" customWidth="1"/>
    <col min="14083" max="14083" width="7.6640625" style="71" customWidth="1"/>
    <col min="14084" max="14085" width="8.109375" style="71" customWidth="1"/>
    <col min="14086" max="14086" width="6.44140625" style="71" customWidth="1"/>
    <col min="14087" max="14088" width="7.44140625" style="71" customWidth="1"/>
    <col min="14089" max="14089" width="6.33203125" style="71" customWidth="1"/>
    <col min="14090" max="14090" width="7.6640625" style="71" customWidth="1"/>
    <col min="14091" max="14091" width="7.33203125" style="71" customWidth="1"/>
    <col min="14092" max="14092" width="7.5546875" style="71" customWidth="1"/>
    <col min="14093" max="14093" width="8.33203125" style="71" customWidth="1"/>
    <col min="14094" max="14094" width="8.44140625" style="71" customWidth="1"/>
    <col min="14095" max="14095" width="7.33203125" style="71" customWidth="1"/>
    <col min="14096" max="14097" width="9.109375" style="71" customWidth="1"/>
    <col min="14098" max="14098" width="8" style="71" customWidth="1"/>
    <col min="14099" max="14100" width="9.109375" style="71" customWidth="1"/>
    <col min="14101" max="14101" width="8" style="71" customWidth="1"/>
    <col min="14102" max="14102" width="9" style="71" customWidth="1"/>
    <col min="14103" max="14103" width="9.33203125" style="71" customWidth="1"/>
    <col min="14104" max="14104" width="6.88671875" style="71" customWidth="1"/>
    <col min="14105" max="14329" width="9.109375" style="71"/>
    <col min="14330" max="14330" width="19.33203125" style="71" customWidth="1"/>
    <col min="14331" max="14331" width="9.6640625" style="71" customWidth="1"/>
    <col min="14332" max="14332" width="9.44140625" style="71" customWidth="1"/>
    <col min="14333" max="14333" width="8.6640625" style="71" customWidth="1"/>
    <col min="14334" max="14335" width="9.44140625" style="71" customWidth="1"/>
    <col min="14336" max="14336" width="7.6640625" style="71" customWidth="1"/>
    <col min="14337" max="14337" width="8.88671875" style="71" customWidth="1"/>
    <col min="14338" max="14338" width="8.6640625" style="71" customWidth="1"/>
    <col min="14339" max="14339" width="7.6640625" style="71" customWidth="1"/>
    <col min="14340" max="14341" width="8.109375" style="71" customWidth="1"/>
    <col min="14342" max="14342" width="6.44140625" style="71" customWidth="1"/>
    <col min="14343" max="14344" width="7.44140625" style="71" customWidth="1"/>
    <col min="14345" max="14345" width="6.33203125" style="71" customWidth="1"/>
    <col min="14346" max="14346" width="7.6640625" style="71" customWidth="1"/>
    <col min="14347" max="14347" width="7.33203125" style="71" customWidth="1"/>
    <col min="14348" max="14348" width="7.5546875" style="71" customWidth="1"/>
    <col min="14349" max="14349" width="8.33203125" style="71" customWidth="1"/>
    <col min="14350" max="14350" width="8.44140625" style="71" customWidth="1"/>
    <col min="14351" max="14351" width="7.33203125" style="71" customWidth="1"/>
    <col min="14352" max="14353" width="9.109375" style="71" customWidth="1"/>
    <col min="14354" max="14354" width="8" style="71" customWidth="1"/>
    <col min="14355" max="14356" width="9.109375" style="71" customWidth="1"/>
    <col min="14357" max="14357" width="8" style="71" customWidth="1"/>
    <col min="14358" max="14358" width="9" style="71" customWidth="1"/>
    <col min="14359" max="14359" width="9.33203125" style="71" customWidth="1"/>
    <col min="14360" max="14360" width="6.88671875" style="71" customWidth="1"/>
    <col min="14361" max="14585" width="9.109375" style="71"/>
    <col min="14586" max="14586" width="19.33203125" style="71" customWidth="1"/>
    <col min="14587" max="14587" width="9.6640625" style="71" customWidth="1"/>
    <col min="14588" max="14588" width="9.44140625" style="71" customWidth="1"/>
    <col min="14589" max="14589" width="8.6640625" style="71" customWidth="1"/>
    <col min="14590" max="14591" width="9.44140625" style="71" customWidth="1"/>
    <col min="14592" max="14592" width="7.6640625" style="71" customWidth="1"/>
    <col min="14593" max="14593" width="8.88671875" style="71" customWidth="1"/>
    <col min="14594" max="14594" width="8.6640625" style="71" customWidth="1"/>
    <col min="14595" max="14595" width="7.6640625" style="71" customWidth="1"/>
    <col min="14596" max="14597" width="8.109375" style="71" customWidth="1"/>
    <col min="14598" max="14598" width="6.44140625" style="71" customWidth="1"/>
    <col min="14599" max="14600" width="7.44140625" style="71" customWidth="1"/>
    <col min="14601" max="14601" width="6.33203125" style="71" customWidth="1"/>
    <col min="14602" max="14602" width="7.6640625" style="71" customWidth="1"/>
    <col min="14603" max="14603" width="7.33203125" style="71" customWidth="1"/>
    <col min="14604" max="14604" width="7.5546875" style="71" customWidth="1"/>
    <col min="14605" max="14605" width="8.33203125" style="71" customWidth="1"/>
    <col min="14606" max="14606" width="8.44140625" style="71" customWidth="1"/>
    <col min="14607" max="14607" width="7.33203125" style="71" customWidth="1"/>
    <col min="14608" max="14609" width="9.109375" style="71" customWidth="1"/>
    <col min="14610" max="14610" width="8" style="71" customWidth="1"/>
    <col min="14611" max="14612" width="9.109375" style="71" customWidth="1"/>
    <col min="14613" max="14613" width="8" style="71" customWidth="1"/>
    <col min="14614" max="14614" width="9" style="71" customWidth="1"/>
    <col min="14615" max="14615" width="9.33203125" style="71" customWidth="1"/>
    <col min="14616" max="14616" width="6.88671875" style="71" customWidth="1"/>
    <col min="14617" max="14841" width="9.109375" style="71"/>
    <col min="14842" max="14842" width="19.33203125" style="71" customWidth="1"/>
    <col min="14843" max="14843" width="9.6640625" style="71" customWidth="1"/>
    <col min="14844" max="14844" width="9.44140625" style="71" customWidth="1"/>
    <col min="14845" max="14845" width="8.6640625" style="71" customWidth="1"/>
    <col min="14846" max="14847" width="9.44140625" style="71" customWidth="1"/>
    <col min="14848" max="14848" width="7.6640625" style="71" customWidth="1"/>
    <col min="14849" max="14849" width="8.88671875" style="71" customWidth="1"/>
    <col min="14850" max="14850" width="8.6640625" style="71" customWidth="1"/>
    <col min="14851" max="14851" width="7.6640625" style="71" customWidth="1"/>
    <col min="14852" max="14853" width="8.109375" style="71" customWidth="1"/>
    <col min="14854" max="14854" width="6.44140625" style="71" customWidth="1"/>
    <col min="14855" max="14856" width="7.44140625" style="71" customWidth="1"/>
    <col min="14857" max="14857" width="6.33203125" style="71" customWidth="1"/>
    <col min="14858" max="14858" width="7.6640625" style="71" customWidth="1"/>
    <col min="14859" max="14859" width="7.33203125" style="71" customWidth="1"/>
    <col min="14860" max="14860" width="7.5546875" style="71" customWidth="1"/>
    <col min="14861" max="14861" width="8.33203125" style="71" customWidth="1"/>
    <col min="14862" max="14862" width="8.44140625" style="71" customWidth="1"/>
    <col min="14863" max="14863" width="7.33203125" style="71" customWidth="1"/>
    <col min="14864" max="14865" width="9.109375" style="71" customWidth="1"/>
    <col min="14866" max="14866" width="8" style="71" customWidth="1"/>
    <col min="14867" max="14868" width="9.109375" style="71" customWidth="1"/>
    <col min="14869" max="14869" width="8" style="71" customWidth="1"/>
    <col min="14870" max="14870" width="9" style="71" customWidth="1"/>
    <col min="14871" max="14871" width="9.33203125" style="71" customWidth="1"/>
    <col min="14872" max="14872" width="6.88671875" style="71" customWidth="1"/>
    <col min="14873" max="15097" width="9.109375" style="71"/>
    <col min="15098" max="15098" width="19.33203125" style="71" customWidth="1"/>
    <col min="15099" max="15099" width="9.6640625" style="71" customWidth="1"/>
    <col min="15100" max="15100" width="9.44140625" style="71" customWidth="1"/>
    <col min="15101" max="15101" width="8.6640625" style="71" customWidth="1"/>
    <col min="15102" max="15103" width="9.44140625" style="71" customWidth="1"/>
    <col min="15104" max="15104" width="7.6640625" style="71" customWidth="1"/>
    <col min="15105" max="15105" width="8.88671875" style="71" customWidth="1"/>
    <col min="15106" max="15106" width="8.6640625" style="71" customWidth="1"/>
    <col min="15107" max="15107" width="7.6640625" style="71" customWidth="1"/>
    <col min="15108" max="15109" width="8.109375" style="71" customWidth="1"/>
    <col min="15110" max="15110" width="6.44140625" style="71" customWidth="1"/>
    <col min="15111" max="15112" width="7.44140625" style="71" customWidth="1"/>
    <col min="15113" max="15113" width="6.33203125" style="71" customWidth="1"/>
    <col min="15114" max="15114" width="7.6640625" style="71" customWidth="1"/>
    <col min="15115" max="15115" width="7.33203125" style="71" customWidth="1"/>
    <col min="15116" max="15116" width="7.5546875" style="71" customWidth="1"/>
    <col min="15117" max="15117" width="8.33203125" style="71" customWidth="1"/>
    <col min="15118" max="15118" width="8.44140625" style="71" customWidth="1"/>
    <col min="15119" max="15119" width="7.33203125" style="71" customWidth="1"/>
    <col min="15120" max="15121" width="9.109375" style="71" customWidth="1"/>
    <col min="15122" max="15122" width="8" style="71" customWidth="1"/>
    <col min="15123" max="15124" width="9.109375" style="71" customWidth="1"/>
    <col min="15125" max="15125" width="8" style="71" customWidth="1"/>
    <col min="15126" max="15126" width="9" style="71" customWidth="1"/>
    <col min="15127" max="15127" width="9.33203125" style="71" customWidth="1"/>
    <col min="15128" max="15128" width="6.88671875" style="71" customWidth="1"/>
    <col min="15129" max="15353" width="9.109375" style="71"/>
    <col min="15354" max="15354" width="19.33203125" style="71" customWidth="1"/>
    <col min="15355" max="15355" width="9.6640625" style="71" customWidth="1"/>
    <col min="15356" max="15356" width="9.44140625" style="71" customWidth="1"/>
    <col min="15357" max="15357" width="8.6640625" style="71" customWidth="1"/>
    <col min="15358" max="15359" width="9.44140625" style="71" customWidth="1"/>
    <col min="15360" max="15360" width="7.6640625" style="71" customWidth="1"/>
    <col min="15361" max="15361" width="8.88671875" style="71" customWidth="1"/>
    <col min="15362" max="15362" width="8.6640625" style="71" customWidth="1"/>
    <col min="15363" max="15363" width="7.6640625" style="71" customWidth="1"/>
    <col min="15364" max="15365" width="8.109375" style="71" customWidth="1"/>
    <col min="15366" max="15366" width="6.44140625" style="71" customWidth="1"/>
    <col min="15367" max="15368" width="7.44140625" style="71" customWidth="1"/>
    <col min="15369" max="15369" width="6.33203125" style="71" customWidth="1"/>
    <col min="15370" max="15370" width="7.6640625" style="71" customWidth="1"/>
    <col min="15371" max="15371" width="7.33203125" style="71" customWidth="1"/>
    <col min="15372" max="15372" width="7.5546875" style="71" customWidth="1"/>
    <col min="15373" max="15373" width="8.33203125" style="71" customWidth="1"/>
    <col min="15374" max="15374" width="8.44140625" style="71" customWidth="1"/>
    <col min="15375" max="15375" width="7.33203125" style="71" customWidth="1"/>
    <col min="15376" max="15377" width="9.109375" style="71" customWidth="1"/>
    <col min="15378" max="15378" width="8" style="71" customWidth="1"/>
    <col min="15379" max="15380" width="9.109375" style="71" customWidth="1"/>
    <col min="15381" max="15381" width="8" style="71" customWidth="1"/>
    <col min="15382" max="15382" width="9" style="71" customWidth="1"/>
    <col min="15383" max="15383" width="9.33203125" style="71" customWidth="1"/>
    <col min="15384" max="15384" width="6.88671875" style="71" customWidth="1"/>
    <col min="15385" max="15609" width="9.109375" style="71"/>
    <col min="15610" max="15610" width="19.33203125" style="71" customWidth="1"/>
    <col min="15611" max="15611" width="9.6640625" style="71" customWidth="1"/>
    <col min="15612" max="15612" width="9.44140625" style="71" customWidth="1"/>
    <col min="15613" max="15613" width="8.6640625" style="71" customWidth="1"/>
    <col min="15614" max="15615" width="9.44140625" style="71" customWidth="1"/>
    <col min="15616" max="15616" width="7.6640625" style="71" customWidth="1"/>
    <col min="15617" max="15617" width="8.88671875" style="71" customWidth="1"/>
    <col min="15618" max="15618" width="8.6640625" style="71" customWidth="1"/>
    <col min="15619" max="15619" width="7.6640625" style="71" customWidth="1"/>
    <col min="15620" max="15621" width="8.109375" style="71" customWidth="1"/>
    <col min="15622" max="15622" width="6.44140625" style="71" customWidth="1"/>
    <col min="15623" max="15624" width="7.44140625" style="71" customWidth="1"/>
    <col min="15625" max="15625" width="6.33203125" style="71" customWidth="1"/>
    <col min="15626" max="15626" width="7.6640625" style="71" customWidth="1"/>
    <col min="15627" max="15627" width="7.33203125" style="71" customWidth="1"/>
    <col min="15628" max="15628" width="7.5546875" style="71" customWidth="1"/>
    <col min="15629" max="15629" width="8.33203125" style="71" customWidth="1"/>
    <col min="15630" max="15630" width="8.44140625" style="71" customWidth="1"/>
    <col min="15631" max="15631" width="7.33203125" style="71" customWidth="1"/>
    <col min="15632" max="15633" width="9.109375" style="71" customWidth="1"/>
    <col min="15634" max="15634" width="8" style="71" customWidth="1"/>
    <col min="15635" max="15636" width="9.109375" style="71" customWidth="1"/>
    <col min="15637" max="15637" width="8" style="71" customWidth="1"/>
    <col min="15638" max="15638" width="9" style="71" customWidth="1"/>
    <col min="15639" max="15639" width="9.33203125" style="71" customWidth="1"/>
    <col min="15640" max="15640" width="6.88671875" style="71" customWidth="1"/>
    <col min="15641" max="15865" width="9.109375" style="71"/>
    <col min="15866" max="15866" width="19.33203125" style="71" customWidth="1"/>
    <col min="15867" max="15867" width="9.6640625" style="71" customWidth="1"/>
    <col min="15868" max="15868" width="9.44140625" style="71" customWidth="1"/>
    <col min="15869" max="15869" width="8.6640625" style="71" customWidth="1"/>
    <col min="15870" max="15871" width="9.44140625" style="71" customWidth="1"/>
    <col min="15872" max="15872" width="7.6640625" style="71" customWidth="1"/>
    <col min="15873" max="15873" width="8.88671875" style="71" customWidth="1"/>
    <col min="15874" max="15874" width="8.6640625" style="71" customWidth="1"/>
    <col min="15875" max="15875" width="7.6640625" style="71" customWidth="1"/>
    <col min="15876" max="15877" width="8.109375" style="71" customWidth="1"/>
    <col min="15878" max="15878" width="6.44140625" style="71" customWidth="1"/>
    <col min="15879" max="15880" width="7.44140625" style="71" customWidth="1"/>
    <col min="15881" max="15881" width="6.33203125" style="71" customWidth="1"/>
    <col min="15882" max="15882" width="7.6640625" style="71" customWidth="1"/>
    <col min="15883" max="15883" width="7.33203125" style="71" customWidth="1"/>
    <col min="15884" max="15884" width="7.5546875" style="71" customWidth="1"/>
    <col min="15885" max="15885" width="8.33203125" style="71" customWidth="1"/>
    <col min="15886" max="15886" width="8.44140625" style="71" customWidth="1"/>
    <col min="15887" max="15887" width="7.33203125" style="71" customWidth="1"/>
    <col min="15888" max="15889" width="9.109375" style="71" customWidth="1"/>
    <col min="15890" max="15890" width="8" style="71" customWidth="1"/>
    <col min="15891" max="15892" width="9.109375" style="71" customWidth="1"/>
    <col min="15893" max="15893" width="8" style="71" customWidth="1"/>
    <col min="15894" max="15894" width="9" style="71" customWidth="1"/>
    <col min="15895" max="15895" width="9.33203125" style="71" customWidth="1"/>
    <col min="15896" max="15896" width="6.88671875" style="71" customWidth="1"/>
    <col min="15897" max="16121" width="9.109375" style="71"/>
    <col min="16122" max="16122" width="19.33203125" style="71" customWidth="1"/>
    <col min="16123" max="16123" width="9.6640625" style="71" customWidth="1"/>
    <col min="16124" max="16124" width="9.44140625" style="71" customWidth="1"/>
    <col min="16125" max="16125" width="8.6640625" style="71" customWidth="1"/>
    <col min="16126" max="16127" width="9.44140625" style="71" customWidth="1"/>
    <col min="16128" max="16128" width="7.6640625" style="71" customWidth="1"/>
    <col min="16129" max="16129" width="8.88671875" style="71" customWidth="1"/>
    <col min="16130" max="16130" width="8.6640625" style="71" customWidth="1"/>
    <col min="16131" max="16131" width="7.6640625" style="71" customWidth="1"/>
    <col min="16132" max="16133" width="8.109375" style="71" customWidth="1"/>
    <col min="16134" max="16134" width="6.44140625" style="71" customWidth="1"/>
    <col min="16135" max="16136" width="7.44140625" style="71" customWidth="1"/>
    <col min="16137" max="16137" width="6.33203125" style="71" customWidth="1"/>
    <col min="16138" max="16138" width="7.6640625" style="71" customWidth="1"/>
    <col min="16139" max="16139" width="7.33203125" style="71" customWidth="1"/>
    <col min="16140" max="16140" width="7.5546875" style="71" customWidth="1"/>
    <col min="16141" max="16141" width="8.33203125" style="71" customWidth="1"/>
    <col min="16142" max="16142" width="8.44140625" style="71" customWidth="1"/>
    <col min="16143" max="16143" width="7.33203125" style="71" customWidth="1"/>
    <col min="16144" max="16145" width="9.109375" style="71" customWidth="1"/>
    <col min="16146" max="16146" width="8" style="71" customWidth="1"/>
    <col min="16147" max="16148" width="9.109375" style="71" customWidth="1"/>
    <col min="16149" max="16149" width="8" style="71" customWidth="1"/>
    <col min="16150" max="16150" width="9" style="71" customWidth="1"/>
    <col min="16151" max="16151" width="9.33203125" style="71" customWidth="1"/>
    <col min="16152" max="16152" width="6.88671875" style="71" customWidth="1"/>
    <col min="16153" max="16380" width="9.109375" style="71"/>
    <col min="16381" max="16384" width="9.109375" style="71" customWidth="1"/>
  </cols>
  <sheetData>
    <row r="1" spans="1:28" ht="6" customHeight="1" x14ac:dyDescent="0.3"/>
    <row r="2" spans="1:28" s="55" customFormat="1" ht="40.5" customHeight="1" x14ac:dyDescent="0.35">
      <c r="A2" s="133"/>
      <c r="B2" s="246" t="s">
        <v>88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79"/>
      <c r="P2" s="52"/>
      <c r="Q2" s="51"/>
      <c r="R2" s="80"/>
      <c r="S2" s="51"/>
      <c r="T2" s="51"/>
      <c r="U2" s="51"/>
      <c r="V2" s="51"/>
      <c r="W2" s="52"/>
      <c r="X2" s="79"/>
      <c r="Y2" s="52"/>
      <c r="AA2" s="56"/>
      <c r="AB2" s="157" t="s">
        <v>24</v>
      </c>
    </row>
    <row r="3" spans="1:28" s="55" customFormat="1" ht="11.4" customHeight="1" x14ac:dyDescent="0.3">
      <c r="E3" s="81"/>
      <c r="F3" s="82"/>
      <c r="G3" s="81"/>
      <c r="H3" s="82"/>
      <c r="I3" s="82"/>
      <c r="J3" s="81"/>
      <c r="K3" s="81"/>
      <c r="P3" s="57" t="s">
        <v>8</v>
      </c>
      <c r="Q3" s="81"/>
      <c r="R3" s="82"/>
      <c r="S3" s="81"/>
      <c r="T3" s="81"/>
      <c r="U3" s="81"/>
      <c r="V3" s="81"/>
      <c r="W3" s="81"/>
      <c r="X3" s="115"/>
      <c r="Y3" s="116"/>
      <c r="Z3" s="116"/>
      <c r="AA3" s="116"/>
      <c r="AB3" s="57" t="s">
        <v>8</v>
      </c>
    </row>
    <row r="4" spans="1:28" s="83" customFormat="1" ht="21.75" customHeight="1" x14ac:dyDescent="0.25">
      <c r="A4" s="210"/>
      <c r="B4" s="222" t="s">
        <v>9</v>
      </c>
      <c r="C4" s="223"/>
      <c r="D4" s="224"/>
      <c r="E4" s="222" t="s">
        <v>22</v>
      </c>
      <c r="F4" s="223"/>
      <c r="G4" s="224"/>
      <c r="H4" s="231" t="s">
        <v>37</v>
      </c>
      <c r="I4" s="231"/>
      <c r="J4" s="231"/>
      <c r="K4" s="222" t="s">
        <v>16</v>
      </c>
      <c r="L4" s="223"/>
      <c r="M4" s="224"/>
      <c r="N4" s="222" t="s">
        <v>23</v>
      </c>
      <c r="O4" s="223"/>
      <c r="P4" s="224"/>
      <c r="Q4" s="222" t="s">
        <v>12</v>
      </c>
      <c r="R4" s="223"/>
      <c r="S4" s="224"/>
      <c r="T4" s="222" t="s">
        <v>17</v>
      </c>
      <c r="U4" s="223"/>
      <c r="V4" s="224"/>
      <c r="W4" s="232" t="s">
        <v>19</v>
      </c>
      <c r="X4" s="233"/>
      <c r="Y4" s="234"/>
      <c r="Z4" s="222" t="s">
        <v>18</v>
      </c>
      <c r="AA4" s="223"/>
      <c r="AB4" s="224"/>
    </row>
    <row r="5" spans="1:28" s="84" customFormat="1" ht="18.75" customHeight="1" x14ac:dyDescent="0.25">
      <c r="A5" s="211"/>
      <c r="B5" s="225"/>
      <c r="C5" s="226"/>
      <c r="D5" s="227"/>
      <c r="E5" s="225"/>
      <c r="F5" s="226"/>
      <c r="G5" s="227"/>
      <c r="H5" s="231"/>
      <c r="I5" s="231"/>
      <c r="J5" s="231"/>
      <c r="K5" s="226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235"/>
      <c r="X5" s="236"/>
      <c r="Y5" s="237"/>
      <c r="Z5" s="225"/>
      <c r="AA5" s="226"/>
      <c r="AB5" s="227"/>
    </row>
    <row r="6" spans="1:28" s="84" customFormat="1" ht="17.25" customHeight="1" x14ac:dyDescent="0.25">
      <c r="A6" s="211"/>
      <c r="B6" s="228"/>
      <c r="C6" s="229"/>
      <c r="D6" s="230"/>
      <c r="E6" s="228"/>
      <c r="F6" s="229"/>
      <c r="G6" s="230"/>
      <c r="H6" s="231"/>
      <c r="I6" s="231"/>
      <c r="J6" s="231"/>
      <c r="K6" s="229"/>
      <c r="L6" s="229"/>
      <c r="M6" s="230"/>
      <c r="N6" s="228"/>
      <c r="O6" s="229"/>
      <c r="P6" s="230"/>
      <c r="Q6" s="228"/>
      <c r="R6" s="229"/>
      <c r="S6" s="230"/>
      <c r="T6" s="228"/>
      <c r="U6" s="229"/>
      <c r="V6" s="230"/>
      <c r="W6" s="238"/>
      <c r="X6" s="239"/>
      <c r="Y6" s="240"/>
      <c r="Z6" s="228"/>
      <c r="AA6" s="229"/>
      <c r="AB6" s="230"/>
    </row>
    <row r="7" spans="1:28" s="58" customFormat="1" ht="24.75" customHeight="1" x14ac:dyDescent="0.25">
      <c r="A7" s="212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.6" customHeight="1" x14ac:dyDescent="0.3">
      <c r="A9" s="33" t="s">
        <v>49</v>
      </c>
      <c r="B9" s="34">
        <f>SUM(B10:B29)</f>
        <v>33648</v>
      </c>
      <c r="C9" s="34">
        <f>SUM(C10:C29)</f>
        <v>30497</v>
      </c>
      <c r="D9" s="35">
        <f>C9/B9*100</f>
        <v>90.635401806942468</v>
      </c>
      <c r="E9" s="34">
        <f>SUM(E10:E29)</f>
        <v>22204</v>
      </c>
      <c r="F9" s="34">
        <f>SUM(F10:F29)</f>
        <v>20985</v>
      </c>
      <c r="G9" s="35">
        <f>F9/E9*100</f>
        <v>94.509998198522794</v>
      </c>
      <c r="H9" s="34">
        <f>SUM(H10:H29)</f>
        <v>6076</v>
      </c>
      <c r="I9" s="34">
        <f>SUM(I10:I29)</f>
        <v>4415</v>
      </c>
      <c r="J9" s="35">
        <f>I9/H9*100</f>
        <v>72.662936142198816</v>
      </c>
      <c r="K9" s="34">
        <f>SUM(K10:K29)</f>
        <v>601</v>
      </c>
      <c r="L9" s="34">
        <f>SUM(L10:L29)</f>
        <v>395</v>
      </c>
      <c r="M9" s="35">
        <f>L9/K9*100</f>
        <v>65.723793677204654</v>
      </c>
      <c r="N9" s="34">
        <f>SUM(N10:N29)</f>
        <v>1420</v>
      </c>
      <c r="O9" s="34">
        <f>SUM(O10:O29)</f>
        <v>473</v>
      </c>
      <c r="P9" s="35">
        <f>O9/N9*100</f>
        <v>33.309859154929576</v>
      </c>
      <c r="Q9" s="34">
        <f>SUM(Q10:Q29)</f>
        <v>20039</v>
      </c>
      <c r="R9" s="34">
        <f>SUM(R10:R29)</f>
        <v>19854</v>
      </c>
      <c r="S9" s="35">
        <f>R9/Q9*100</f>
        <v>99.076800239532915</v>
      </c>
      <c r="T9" s="34">
        <f>SUM(T10:T29)</f>
        <v>23091</v>
      </c>
      <c r="U9" s="34">
        <f>SUM(U10:U29)</f>
        <v>16795</v>
      </c>
      <c r="V9" s="35">
        <f>U9/T9*100</f>
        <v>72.733965614308602</v>
      </c>
      <c r="W9" s="34">
        <f>SUM(W10:W29)</f>
        <v>15627</v>
      </c>
      <c r="X9" s="34">
        <f>SUM(X10:X29)</f>
        <v>9525</v>
      </c>
      <c r="Y9" s="35">
        <f>X9/W9*100</f>
        <v>60.952198118640808</v>
      </c>
      <c r="Z9" s="34">
        <f>SUM(Z10:Z29)</f>
        <v>11943</v>
      </c>
      <c r="AA9" s="34">
        <f>SUM(AA10:AA29)</f>
        <v>7484</v>
      </c>
      <c r="AB9" s="35">
        <f>AA9/Z9*100</f>
        <v>62.664322197102905</v>
      </c>
    </row>
    <row r="10" spans="1:28" ht="16.5" customHeight="1" x14ac:dyDescent="0.3">
      <c r="A10" s="145" t="s">
        <v>50</v>
      </c>
      <c r="B10" s="64">
        <v>12571</v>
      </c>
      <c r="C10" s="64">
        <v>10135</v>
      </c>
      <c r="D10" s="39">
        <f>C10/B10*100</f>
        <v>80.622066661363462</v>
      </c>
      <c r="E10" s="69">
        <v>6800</v>
      </c>
      <c r="F10" s="69">
        <v>5485</v>
      </c>
      <c r="G10" s="39">
        <f>F10/E10*100</f>
        <v>80.661764705882348</v>
      </c>
      <c r="H10" s="72">
        <v>1689</v>
      </c>
      <c r="I10" s="72">
        <v>775</v>
      </c>
      <c r="J10" s="39">
        <f>I10/H10*100</f>
        <v>45.885139135583188</v>
      </c>
      <c r="K10" s="69">
        <v>146</v>
      </c>
      <c r="L10" s="69">
        <v>93</v>
      </c>
      <c r="M10" s="39">
        <f>L10/K10*100</f>
        <v>63.698630136986303</v>
      </c>
      <c r="N10" s="72">
        <v>111</v>
      </c>
      <c r="O10" s="72">
        <v>4</v>
      </c>
      <c r="P10" s="39">
        <f>O10/N10*100</f>
        <v>3.6036036036036037</v>
      </c>
      <c r="Q10" s="72">
        <v>5476</v>
      </c>
      <c r="R10" s="72">
        <v>4992</v>
      </c>
      <c r="S10" s="39">
        <f>R10/Q10*100</f>
        <v>91.161431701972234</v>
      </c>
      <c r="T10" s="72">
        <v>9497</v>
      </c>
      <c r="U10" s="72">
        <v>6560</v>
      </c>
      <c r="V10" s="39">
        <f>U10/T10*100</f>
        <v>69.074444561440458</v>
      </c>
      <c r="W10" s="69">
        <v>5238</v>
      </c>
      <c r="X10" s="69">
        <v>2186</v>
      </c>
      <c r="Y10" s="39">
        <f>X10/W10*100</f>
        <v>41.733486063382969</v>
      </c>
      <c r="Z10" s="69">
        <v>4132</v>
      </c>
      <c r="AA10" s="69">
        <v>1831</v>
      </c>
      <c r="AB10" s="39">
        <f>AA10/Z10*100</f>
        <v>44.312681510164573</v>
      </c>
    </row>
    <row r="11" spans="1:28" ht="16.5" customHeight="1" x14ac:dyDescent="0.3">
      <c r="A11" s="145" t="s">
        <v>51</v>
      </c>
      <c r="B11" s="64">
        <v>3055</v>
      </c>
      <c r="C11" s="64">
        <v>2871</v>
      </c>
      <c r="D11" s="39">
        <f t="shared" ref="D11:D29" si="0">C11/B11*100</f>
        <v>93.977086743044197</v>
      </c>
      <c r="E11" s="69">
        <v>2275</v>
      </c>
      <c r="F11" s="69">
        <v>2191</v>
      </c>
      <c r="G11" s="39">
        <f t="shared" ref="G11:G29" si="1">F11/E11*100</f>
        <v>96.307692307692307</v>
      </c>
      <c r="H11" s="72">
        <v>583</v>
      </c>
      <c r="I11" s="72">
        <v>512</v>
      </c>
      <c r="J11" s="39">
        <f t="shared" ref="J11:J29" si="2">I11/H11*100</f>
        <v>87.821612349914233</v>
      </c>
      <c r="K11" s="69">
        <v>57</v>
      </c>
      <c r="L11" s="69">
        <v>27</v>
      </c>
      <c r="M11" s="39">
        <f t="shared" ref="M11:M29" si="3">L11/K11*100</f>
        <v>47.368421052631575</v>
      </c>
      <c r="N11" s="72">
        <v>262</v>
      </c>
      <c r="O11" s="72">
        <v>22</v>
      </c>
      <c r="P11" s="39">
        <f t="shared" ref="P11:P29" si="4">O11/N11*100</f>
        <v>8.3969465648854964</v>
      </c>
      <c r="Q11" s="72">
        <v>2252</v>
      </c>
      <c r="R11" s="72">
        <v>2086</v>
      </c>
      <c r="S11" s="39">
        <f t="shared" ref="S11:S29" si="5">R11/Q11*100</f>
        <v>92.628774422735347</v>
      </c>
      <c r="T11" s="72">
        <v>2172</v>
      </c>
      <c r="U11" s="72">
        <v>1441</v>
      </c>
      <c r="V11" s="39">
        <f t="shared" ref="V11:V29" si="6">U11/T11*100</f>
        <v>66.344383057090241</v>
      </c>
      <c r="W11" s="69">
        <v>1755</v>
      </c>
      <c r="X11" s="69">
        <v>837</v>
      </c>
      <c r="Y11" s="39">
        <f t="shared" ref="Y11:Y29" si="7">X11/W11*100</f>
        <v>47.692307692307693</v>
      </c>
      <c r="Z11" s="69">
        <v>1396</v>
      </c>
      <c r="AA11" s="69">
        <v>690</v>
      </c>
      <c r="AB11" s="39">
        <f t="shared" ref="AB11:AB29" si="8">AA11/Z11*100</f>
        <v>49.426934097421203</v>
      </c>
    </row>
    <row r="12" spans="1:28" ht="16.5" customHeight="1" x14ac:dyDescent="0.3">
      <c r="A12" s="145" t="s">
        <v>52</v>
      </c>
      <c r="B12" s="64">
        <v>2928</v>
      </c>
      <c r="C12" s="64">
        <v>2723</v>
      </c>
      <c r="D12" s="39">
        <f t="shared" si="0"/>
        <v>92.998633879781423</v>
      </c>
      <c r="E12" s="69">
        <v>1843</v>
      </c>
      <c r="F12" s="69">
        <v>1530</v>
      </c>
      <c r="G12" s="39">
        <f t="shared" si="1"/>
        <v>83.016820401519269</v>
      </c>
      <c r="H12" s="72">
        <v>641</v>
      </c>
      <c r="I12" s="72">
        <v>268</v>
      </c>
      <c r="J12" s="39">
        <f t="shared" si="2"/>
        <v>41.809672386895471</v>
      </c>
      <c r="K12" s="69">
        <v>51</v>
      </c>
      <c r="L12" s="69">
        <v>27</v>
      </c>
      <c r="M12" s="39">
        <f t="shared" si="3"/>
        <v>52.941176470588239</v>
      </c>
      <c r="N12" s="72">
        <v>81</v>
      </c>
      <c r="O12" s="72">
        <v>28</v>
      </c>
      <c r="P12" s="39">
        <f t="shared" si="4"/>
        <v>34.567901234567898</v>
      </c>
      <c r="Q12" s="72">
        <v>1720</v>
      </c>
      <c r="R12" s="72">
        <v>1446</v>
      </c>
      <c r="S12" s="39">
        <f t="shared" si="5"/>
        <v>84.069767441860463</v>
      </c>
      <c r="T12" s="72">
        <v>1887</v>
      </c>
      <c r="U12" s="72">
        <v>784</v>
      </c>
      <c r="V12" s="39">
        <f t="shared" si="6"/>
        <v>41.547429782723896</v>
      </c>
      <c r="W12" s="69">
        <v>1250</v>
      </c>
      <c r="X12" s="69">
        <v>676</v>
      </c>
      <c r="Y12" s="39">
        <f t="shared" si="7"/>
        <v>54.08</v>
      </c>
      <c r="Z12" s="69">
        <v>1069</v>
      </c>
      <c r="AA12" s="69">
        <v>608</v>
      </c>
      <c r="AB12" s="39">
        <f t="shared" si="8"/>
        <v>56.875584658559397</v>
      </c>
    </row>
    <row r="13" spans="1:28" ht="16.5" customHeight="1" x14ac:dyDescent="0.3">
      <c r="A13" s="145" t="s">
        <v>53</v>
      </c>
      <c r="B13" s="64">
        <v>1817</v>
      </c>
      <c r="C13" s="64">
        <v>1724</v>
      </c>
      <c r="D13" s="39">
        <f t="shared" si="0"/>
        <v>94.881673087506883</v>
      </c>
      <c r="E13" s="69">
        <v>1589</v>
      </c>
      <c r="F13" s="69">
        <v>1423</v>
      </c>
      <c r="G13" s="39">
        <f t="shared" si="1"/>
        <v>89.553178099433609</v>
      </c>
      <c r="H13" s="72">
        <v>235</v>
      </c>
      <c r="I13" s="72">
        <v>162</v>
      </c>
      <c r="J13" s="39">
        <f t="shared" si="2"/>
        <v>68.936170212765958</v>
      </c>
      <c r="K13" s="69">
        <v>30</v>
      </c>
      <c r="L13" s="69">
        <v>25</v>
      </c>
      <c r="M13" s="39">
        <f t="shared" si="3"/>
        <v>83.333333333333343</v>
      </c>
      <c r="N13" s="72">
        <v>159</v>
      </c>
      <c r="O13" s="72">
        <v>49</v>
      </c>
      <c r="P13" s="39">
        <f t="shared" si="4"/>
        <v>30.817610062893081</v>
      </c>
      <c r="Q13" s="72">
        <v>1457</v>
      </c>
      <c r="R13" s="72">
        <v>1261</v>
      </c>
      <c r="S13" s="39">
        <f t="shared" si="5"/>
        <v>86.547700754975978</v>
      </c>
      <c r="T13" s="72">
        <v>1254</v>
      </c>
      <c r="U13" s="72">
        <v>1043</v>
      </c>
      <c r="V13" s="39">
        <f t="shared" si="6"/>
        <v>83.173843700159495</v>
      </c>
      <c r="W13" s="69">
        <v>1136</v>
      </c>
      <c r="X13" s="69">
        <v>789</v>
      </c>
      <c r="Y13" s="39">
        <f t="shared" si="7"/>
        <v>69.454225352112672</v>
      </c>
      <c r="Z13" s="69">
        <v>880</v>
      </c>
      <c r="AA13" s="69">
        <v>678</v>
      </c>
      <c r="AB13" s="39">
        <f t="shared" si="8"/>
        <v>77.045454545454547</v>
      </c>
    </row>
    <row r="14" spans="1:28" ht="16.5" customHeight="1" x14ac:dyDescent="0.3">
      <c r="A14" s="145" t="s">
        <v>54</v>
      </c>
      <c r="B14" s="64">
        <v>1853</v>
      </c>
      <c r="C14" s="64">
        <v>1247</v>
      </c>
      <c r="D14" s="39">
        <f t="shared" si="0"/>
        <v>67.296276308688618</v>
      </c>
      <c r="E14" s="69">
        <v>493</v>
      </c>
      <c r="F14" s="69">
        <v>513</v>
      </c>
      <c r="G14" s="39">
        <f t="shared" si="1"/>
        <v>104.05679513184585</v>
      </c>
      <c r="H14" s="72">
        <v>224</v>
      </c>
      <c r="I14" s="72">
        <v>225</v>
      </c>
      <c r="J14" s="39">
        <f t="shared" si="2"/>
        <v>100.44642857142858</v>
      </c>
      <c r="K14" s="69">
        <v>18</v>
      </c>
      <c r="L14" s="69">
        <v>13</v>
      </c>
      <c r="M14" s="39">
        <f t="shared" si="3"/>
        <v>72.222222222222214</v>
      </c>
      <c r="N14" s="72">
        <v>21</v>
      </c>
      <c r="O14" s="72">
        <v>8</v>
      </c>
      <c r="P14" s="39">
        <f t="shared" si="4"/>
        <v>38.095238095238095</v>
      </c>
      <c r="Q14" s="72">
        <v>482</v>
      </c>
      <c r="R14" s="72">
        <v>499</v>
      </c>
      <c r="S14" s="39">
        <f t="shared" si="5"/>
        <v>103.52697095435686</v>
      </c>
      <c r="T14" s="72">
        <v>1316</v>
      </c>
      <c r="U14" s="72">
        <v>756</v>
      </c>
      <c r="V14" s="39">
        <f t="shared" si="6"/>
        <v>57.446808510638306</v>
      </c>
      <c r="W14" s="69">
        <v>291</v>
      </c>
      <c r="X14" s="69">
        <v>185</v>
      </c>
      <c r="Y14" s="39">
        <f t="shared" si="7"/>
        <v>63.573883161512022</v>
      </c>
      <c r="Z14" s="69">
        <v>243</v>
      </c>
      <c r="AA14" s="69">
        <v>157</v>
      </c>
      <c r="AB14" s="39">
        <f t="shared" si="8"/>
        <v>64.609053497942384</v>
      </c>
    </row>
    <row r="15" spans="1:28" ht="16.5" customHeight="1" x14ac:dyDescent="0.3">
      <c r="A15" s="145" t="s">
        <v>55</v>
      </c>
      <c r="B15" s="64">
        <v>1399</v>
      </c>
      <c r="C15" s="64">
        <v>1514</v>
      </c>
      <c r="D15" s="39">
        <f t="shared" si="0"/>
        <v>108.22015725518229</v>
      </c>
      <c r="E15" s="69">
        <v>945</v>
      </c>
      <c r="F15" s="69">
        <v>1102</v>
      </c>
      <c r="G15" s="39">
        <f t="shared" si="1"/>
        <v>116.61375661375661</v>
      </c>
      <c r="H15" s="72">
        <v>331</v>
      </c>
      <c r="I15" s="72">
        <v>353</v>
      </c>
      <c r="J15" s="39">
        <f t="shared" si="2"/>
        <v>106.6465256797583</v>
      </c>
      <c r="K15" s="69">
        <v>34</v>
      </c>
      <c r="L15" s="69">
        <v>32</v>
      </c>
      <c r="M15" s="39">
        <f t="shared" si="3"/>
        <v>94.117647058823522</v>
      </c>
      <c r="N15" s="72">
        <v>130</v>
      </c>
      <c r="O15" s="72">
        <v>44</v>
      </c>
      <c r="P15" s="39">
        <f t="shared" si="4"/>
        <v>33.846153846153847</v>
      </c>
      <c r="Q15" s="72">
        <v>825</v>
      </c>
      <c r="R15" s="72">
        <v>1064</v>
      </c>
      <c r="S15" s="39">
        <f t="shared" si="5"/>
        <v>128.96969696969697</v>
      </c>
      <c r="T15" s="72">
        <v>909</v>
      </c>
      <c r="U15" s="72">
        <v>842</v>
      </c>
      <c r="V15" s="39">
        <f t="shared" si="6"/>
        <v>92.629262926292625</v>
      </c>
      <c r="W15" s="69">
        <v>641</v>
      </c>
      <c r="X15" s="69">
        <v>508</v>
      </c>
      <c r="Y15" s="39">
        <f t="shared" si="7"/>
        <v>79.251170046801874</v>
      </c>
      <c r="Z15" s="69">
        <v>507</v>
      </c>
      <c r="AA15" s="69">
        <v>422</v>
      </c>
      <c r="AB15" s="39">
        <f t="shared" si="8"/>
        <v>83.234714003944774</v>
      </c>
    </row>
    <row r="16" spans="1:28" ht="16.5" customHeight="1" x14ac:dyDescent="0.3">
      <c r="A16" s="145" t="s">
        <v>56</v>
      </c>
      <c r="B16" s="64">
        <v>436</v>
      </c>
      <c r="C16" s="64">
        <v>326</v>
      </c>
      <c r="D16" s="39">
        <f t="shared" si="0"/>
        <v>74.77064220183486</v>
      </c>
      <c r="E16" s="69">
        <v>319</v>
      </c>
      <c r="F16" s="69">
        <v>301</v>
      </c>
      <c r="G16" s="39">
        <f t="shared" si="1"/>
        <v>94.357366771159874</v>
      </c>
      <c r="H16" s="72">
        <v>108</v>
      </c>
      <c r="I16" s="72">
        <v>67</v>
      </c>
      <c r="J16" s="39">
        <f t="shared" si="2"/>
        <v>62.037037037037038</v>
      </c>
      <c r="K16" s="69">
        <v>9</v>
      </c>
      <c r="L16" s="69">
        <v>5</v>
      </c>
      <c r="M16" s="39">
        <f t="shared" si="3"/>
        <v>55.555555555555557</v>
      </c>
      <c r="N16" s="72">
        <v>26</v>
      </c>
      <c r="O16" s="72">
        <v>16</v>
      </c>
      <c r="P16" s="39">
        <f t="shared" si="4"/>
        <v>61.53846153846154</v>
      </c>
      <c r="Q16" s="72">
        <v>315</v>
      </c>
      <c r="R16" s="72">
        <v>300</v>
      </c>
      <c r="S16" s="39">
        <f t="shared" si="5"/>
        <v>95.238095238095227</v>
      </c>
      <c r="T16" s="72">
        <v>246</v>
      </c>
      <c r="U16" s="72">
        <v>146</v>
      </c>
      <c r="V16" s="39">
        <f t="shared" si="6"/>
        <v>59.349593495934961</v>
      </c>
      <c r="W16" s="69">
        <v>182</v>
      </c>
      <c r="X16" s="69">
        <v>144</v>
      </c>
      <c r="Y16" s="39">
        <f t="shared" si="7"/>
        <v>79.120879120879124</v>
      </c>
      <c r="Z16" s="69">
        <v>151</v>
      </c>
      <c r="AA16" s="69">
        <v>128</v>
      </c>
      <c r="AB16" s="39">
        <f t="shared" si="8"/>
        <v>84.768211920529808</v>
      </c>
    </row>
    <row r="17" spans="1:28" ht="16.5" customHeight="1" x14ac:dyDescent="0.3">
      <c r="A17" s="145" t="s">
        <v>57</v>
      </c>
      <c r="B17" s="64">
        <v>675</v>
      </c>
      <c r="C17" s="64">
        <v>657</v>
      </c>
      <c r="D17" s="39">
        <f t="shared" si="0"/>
        <v>97.333333333333343</v>
      </c>
      <c r="E17" s="69">
        <v>543</v>
      </c>
      <c r="F17" s="69">
        <v>555</v>
      </c>
      <c r="G17" s="39">
        <f t="shared" si="1"/>
        <v>102.20994475138122</v>
      </c>
      <c r="H17" s="72">
        <v>178</v>
      </c>
      <c r="I17" s="72">
        <v>143</v>
      </c>
      <c r="J17" s="39">
        <f t="shared" si="2"/>
        <v>80.337078651685388</v>
      </c>
      <c r="K17" s="69">
        <v>22</v>
      </c>
      <c r="L17" s="69">
        <v>12</v>
      </c>
      <c r="M17" s="39">
        <f t="shared" si="3"/>
        <v>54.54545454545454</v>
      </c>
      <c r="N17" s="72">
        <v>72</v>
      </c>
      <c r="O17" s="72">
        <v>62</v>
      </c>
      <c r="P17" s="39">
        <f t="shared" si="4"/>
        <v>86.111111111111114</v>
      </c>
      <c r="Q17" s="72">
        <v>494</v>
      </c>
      <c r="R17" s="72">
        <v>542</v>
      </c>
      <c r="S17" s="39">
        <f t="shared" si="5"/>
        <v>109.7165991902834</v>
      </c>
      <c r="T17" s="72">
        <v>415</v>
      </c>
      <c r="U17" s="72">
        <v>351</v>
      </c>
      <c r="V17" s="39">
        <f t="shared" si="6"/>
        <v>84.578313253012055</v>
      </c>
      <c r="W17" s="69">
        <v>339</v>
      </c>
      <c r="X17" s="69">
        <v>264</v>
      </c>
      <c r="Y17" s="39">
        <f t="shared" si="7"/>
        <v>77.876106194690266</v>
      </c>
      <c r="Z17" s="69">
        <v>260</v>
      </c>
      <c r="AA17" s="69">
        <v>205</v>
      </c>
      <c r="AB17" s="39">
        <f t="shared" si="8"/>
        <v>78.84615384615384</v>
      </c>
    </row>
    <row r="18" spans="1:28" ht="16.5" customHeight="1" x14ac:dyDescent="0.3">
      <c r="A18" s="145" t="s">
        <v>58</v>
      </c>
      <c r="B18" s="64">
        <v>799</v>
      </c>
      <c r="C18" s="64">
        <v>806</v>
      </c>
      <c r="D18" s="39">
        <f t="shared" si="0"/>
        <v>100.87609511889863</v>
      </c>
      <c r="E18" s="69">
        <v>698</v>
      </c>
      <c r="F18" s="69">
        <v>761</v>
      </c>
      <c r="G18" s="39">
        <f t="shared" si="1"/>
        <v>109.02578796561603</v>
      </c>
      <c r="H18" s="72">
        <v>180</v>
      </c>
      <c r="I18" s="72">
        <v>139</v>
      </c>
      <c r="J18" s="39">
        <f t="shared" si="2"/>
        <v>77.222222222222229</v>
      </c>
      <c r="K18" s="69">
        <v>20</v>
      </c>
      <c r="L18" s="69">
        <v>13</v>
      </c>
      <c r="M18" s="39">
        <f t="shared" si="3"/>
        <v>65</v>
      </c>
      <c r="N18" s="72">
        <v>61</v>
      </c>
      <c r="O18" s="72">
        <v>59</v>
      </c>
      <c r="P18" s="39">
        <f t="shared" si="4"/>
        <v>96.721311475409834</v>
      </c>
      <c r="Q18" s="72">
        <v>680</v>
      </c>
      <c r="R18" s="72">
        <v>747</v>
      </c>
      <c r="S18" s="39">
        <f t="shared" si="5"/>
        <v>109.85294117647059</v>
      </c>
      <c r="T18" s="72">
        <v>472</v>
      </c>
      <c r="U18" s="72">
        <v>403</v>
      </c>
      <c r="V18" s="39">
        <f t="shared" si="6"/>
        <v>85.381355932203391</v>
      </c>
      <c r="W18" s="69">
        <v>447</v>
      </c>
      <c r="X18" s="69">
        <v>402</v>
      </c>
      <c r="Y18" s="39">
        <f t="shared" si="7"/>
        <v>89.932885906040269</v>
      </c>
      <c r="Z18" s="69">
        <v>274</v>
      </c>
      <c r="AA18" s="69">
        <v>222</v>
      </c>
      <c r="AB18" s="39">
        <f t="shared" si="8"/>
        <v>81.021897810218974</v>
      </c>
    </row>
    <row r="19" spans="1:28" ht="16.5" customHeight="1" x14ac:dyDescent="0.3">
      <c r="A19" s="145" t="s">
        <v>59</v>
      </c>
      <c r="B19" s="64">
        <v>528</v>
      </c>
      <c r="C19" s="64">
        <v>1513</v>
      </c>
      <c r="D19" s="39">
        <f t="shared" si="0"/>
        <v>286.55303030303031</v>
      </c>
      <c r="E19" s="69">
        <v>329</v>
      </c>
      <c r="F19" s="69">
        <v>1147</v>
      </c>
      <c r="G19" s="39">
        <f t="shared" si="1"/>
        <v>348.63221884498483</v>
      </c>
      <c r="H19" s="72">
        <v>135</v>
      </c>
      <c r="I19" s="72">
        <v>274</v>
      </c>
      <c r="J19" s="39">
        <f t="shared" si="2"/>
        <v>202.96296296296296</v>
      </c>
      <c r="K19" s="69">
        <v>26</v>
      </c>
      <c r="L19" s="69">
        <v>34</v>
      </c>
      <c r="M19" s="39">
        <f t="shared" si="3"/>
        <v>130.76923076923077</v>
      </c>
      <c r="N19" s="72">
        <v>0</v>
      </c>
      <c r="O19" s="72">
        <v>7</v>
      </c>
      <c r="P19" s="168" t="e">
        <f t="shared" si="4"/>
        <v>#DIV/0!</v>
      </c>
      <c r="Q19" s="72">
        <v>265</v>
      </c>
      <c r="R19" s="72">
        <v>1112</v>
      </c>
      <c r="S19" s="39">
        <f t="shared" si="5"/>
        <v>419.62264150943395</v>
      </c>
      <c r="T19" s="72">
        <v>367</v>
      </c>
      <c r="U19" s="72">
        <v>839</v>
      </c>
      <c r="V19" s="39">
        <f t="shared" si="6"/>
        <v>228.61035422343323</v>
      </c>
      <c r="W19" s="69">
        <v>243</v>
      </c>
      <c r="X19" s="69">
        <v>565</v>
      </c>
      <c r="Y19" s="39">
        <f t="shared" si="7"/>
        <v>232.51028806584361</v>
      </c>
      <c r="Z19" s="69">
        <v>182</v>
      </c>
      <c r="AA19" s="69">
        <v>474</v>
      </c>
      <c r="AB19" s="39">
        <f t="shared" si="8"/>
        <v>260.43956043956047</v>
      </c>
    </row>
    <row r="20" spans="1:28" ht="16.5" customHeight="1" x14ac:dyDescent="0.3">
      <c r="A20" s="145" t="s">
        <v>60</v>
      </c>
      <c r="B20" s="64">
        <v>955</v>
      </c>
      <c r="C20" s="64">
        <v>831</v>
      </c>
      <c r="D20" s="39">
        <f t="shared" si="0"/>
        <v>87.015706806282722</v>
      </c>
      <c r="E20" s="69">
        <v>736</v>
      </c>
      <c r="F20" s="69">
        <v>647</v>
      </c>
      <c r="G20" s="39">
        <f t="shared" si="1"/>
        <v>87.907608695652172</v>
      </c>
      <c r="H20" s="72">
        <v>198</v>
      </c>
      <c r="I20" s="72">
        <v>111</v>
      </c>
      <c r="J20" s="39">
        <f t="shared" si="2"/>
        <v>56.060606060606055</v>
      </c>
      <c r="K20" s="69">
        <v>11</v>
      </c>
      <c r="L20" s="69">
        <v>10</v>
      </c>
      <c r="M20" s="39">
        <f t="shared" si="3"/>
        <v>90.909090909090907</v>
      </c>
      <c r="N20" s="72">
        <v>54</v>
      </c>
      <c r="O20" s="72">
        <v>7</v>
      </c>
      <c r="P20" s="39">
        <f t="shared" si="4"/>
        <v>12.962962962962962</v>
      </c>
      <c r="Q20" s="72">
        <v>697</v>
      </c>
      <c r="R20" s="72">
        <v>613</v>
      </c>
      <c r="S20" s="39">
        <f t="shared" si="5"/>
        <v>87.948350071736016</v>
      </c>
      <c r="T20" s="72">
        <v>597</v>
      </c>
      <c r="U20" s="72">
        <v>541</v>
      </c>
      <c r="V20" s="39">
        <f t="shared" si="6"/>
        <v>90.619765494137354</v>
      </c>
      <c r="W20" s="69">
        <v>458</v>
      </c>
      <c r="X20" s="69">
        <v>384</v>
      </c>
      <c r="Y20" s="39">
        <f t="shared" si="7"/>
        <v>83.842794759825324</v>
      </c>
      <c r="Z20" s="69">
        <v>312</v>
      </c>
      <c r="AA20" s="69">
        <v>257</v>
      </c>
      <c r="AB20" s="39">
        <f t="shared" si="8"/>
        <v>82.371794871794862</v>
      </c>
    </row>
    <row r="21" spans="1:28" ht="16.5" customHeight="1" x14ac:dyDescent="0.3">
      <c r="A21" s="145" t="s">
        <v>61</v>
      </c>
      <c r="B21" s="64">
        <v>851</v>
      </c>
      <c r="C21" s="64">
        <v>825</v>
      </c>
      <c r="D21" s="39">
        <f t="shared" si="0"/>
        <v>96.944770857814333</v>
      </c>
      <c r="E21" s="69">
        <v>755</v>
      </c>
      <c r="F21" s="69">
        <v>787</v>
      </c>
      <c r="G21" s="39">
        <f t="shared" si="1"/>
        <v>104.2384105960265</v>
      </c>
      <c r="H21" s="72">
        <v>246</v>
      </c>
      <c r="I21" s="72">
        <v>192</v>
      </c>
      <c r="J21" s="39">
        <f t="shared" si="2"/>
        <v>78.048780487804876</v>
      </c>
      <c r="K21" s="69">
        <v>18</v>
      </c>
      <c r="L21" s="69">
        <v>13</v>
      </c>
      <c r="M21" s="39">
        <f t="shared" si="3"/>
        <v>72.222222222222214</v>
      </c>
      <c r="N21" s="72">
        <v>67</v>
      </c>
      <c r="O21" s="72">
        <v>48</v>
      </c>
      <c r="P21" s="39">
        <f t="shared" si="4"/>
        <v>71.641791044776113</v>
      </c>
      <c r="Q21" s="72">
        <v>726</v>
      </c>
      <c r="R21" s="72">
        <v>733</v>
      </c>
      <c r="S21" s="39">
        <f t="shared" si="5"/>
        <v>100.96418732782368</v>
      </c>
      <c r="T21" s="72">
        <v>479</v>
      </c>
      <c r="U21" s="72">
        <v>408</v>
      </c>
      <c r="V21" s="39">
        <f t="shared" si="6"/>
        <v>85.177453027139876</v>
      </c>
      <c r="W21" s="69">
        <v>469</v>
      </c>
      <c r="X21" s="69">
        <v>404</v>
      </c>
      <c r="Y21" s="39">
        <f t="shared" si="7"/>
        <v>86.140724946695087</v>
      </c>
      <c r="Z21" s="69">
        <v>339</v>
      </c>
      <c r="AA21" s="69">
        <v>272</v>
      </c>
      <c r="AB21" s="39">
        <f t="shared" si="8"/>
        <v>80.235988200589972</v>
      </c>
    </row>
    <row r="22" spans="1:28" ht="16.5" customHeight="1" x14ac:dyDescent="0.3">
      <c r="A22" s="145" t="s">
        <v>62</v>
      </c>
      <c r="B22" s="64">
        <v>550</v>
      </c>
      <c r="C22" s="64">
        <v>565</v>
      </c>
      <c r="D22" s="39">
        <f t="shared" si="0"/>
        <v>102.72727272727273</v>
      </c>
      <c r="E22" s="69">
        <v>460</v>
      </c>
      <c r="F22" s="69">
        <v>497</v>
      </c>
      <c r="G22" s="39">
        <f t="shared" si="1"/>
        <v>108.04347826086958</v>
      </c>
      <c r="H22" s="72">
        <v>127</v>
      </c>
      <c r="I22" s="72">
        <v>83</v>
      </c>
      <c r="J22" s="39">
        <f t="shared" si="2"/>
        <v>65.354330708661408</v>
      </c>
      <c r="K22" s="69">
        <v>8</v>
      </c>
      <c r="L22" s="69">
        <v>10</v>
      </c>
      <c r="M22" s="39">
        <f t="shared" si="3"/>
        <v>125</v>
      </c>
      <c r="N22" s="72">
        <v>38</v>
      </c>
      <c r="O22" s="72">
        <v>11</v>
      </c>
      <c r="P22" s="39">
        <f t="shared" si="4"/>
        <v>28.947368421052634</v>
      </c>
      <c r="Q22" s="72">
        <v>452</v>
      </c>
      <c r="R22" s="72">
        <v>493</v>
      </c>
      <c r="S22" s="39">
        <f t="shared" si="5"/>
        <v>109.07079646017699</v>
      </c>
      <c r="T22" s="72">
        <v>310</v>
      </c>
      <c r="U22" s="72">
        <v>310</v>
      </c>
      <c r="V22" s="39">
        <f t="shared" si="6"/>
        <v>100</v>
      </c>
      <c r="W22" s="69">
        <v>280</v>
      </c>
      <c r="X22" s="69">
        <v>266</v>
      </c>
      <c r="Y22" s="39">
        <f t="shared" si="7"/>
        <v>95</v>
      </c>
      <c r="Z22" s="69">
        <v>200</v>
      </c>
      <c r="AA22" s="69">
        <v>176</v>
      </c>
      <c r="AB22" s="39">
        <f t="shared" si="8"/>
        <v>88</v>
      </c>
    </row>
    <row r="23" spans="1:28" ht="16.5" customHeight="1" x14ac:dyDescent="0.3">
      <c r="A23" s="145" t="s">
        <v>63</v>
      </c>
      <c r="B23" s="64">
        <v>535</v>
      </c>
      <c r="C23" s="64">
        <v>502</v>
      </c>
      <c r="D23" s="39">
        <f t="shared" si="0"/>
        <v>93.831775700934585</v>
      </c>
      <c r="E23" s="69">
        <v>482</v>
      </c>
      <c r="F23" s="69">
        <v>451</v>
      </c>
      <c r="G23" s="39">
        <f t="shared" si="1"/>
        <v>93.568464730290458</v>
      </c>
      <c r="H23" s="72">
        <v>98</v>
      </c>
      <c r="I23" s="72">
        <v>86</v>
      </c>
      <c r="J23" s="39">
        <f t="shared" si="2"/>
        <v>87.755102040816325</v>
      </c>
      <c r="K23" s="69">
        <v>9</v>
      </c>
      <c r="L23" s="69">
        <v>5</v>
      </c>
      <c r="M23" s="39">
        <f t="shared" si="3"/>
        <v>55.555555555555557</v>
      </c>
      <c r="N23" s="72">
        <v>48</v>
      </c>
      <c r="O23" s="72">
        <v>42</v>
      </c>
      <c r="P23" s="39">
        <f t="shared" si="4"/>
        <v>87.5</v>
      </c>
      <c r="Q23" s="72">
        <v>477</v>
      </c>
      <c r="R23" s="72">
        <v>445</v>
      </c>
      <c r="S23" s="39">
        <f t="shared" si="5"/>
        <v>93.29140461215934</v>
      </c>
      <c r="T23" s="72">
        <v>309</v>
      </c>
      <c r="U23" s="72">
        <v>278</v>
      </c>
      <c r="V23" s="39">
        <f t="shared" si="6"/>
        <v>89.967637540453069</v>
      </c>
      <c r="W23" s="69">
        <v>300</v>
      </c>
      <c r="X23" s="69">
        <v>235</v>
      </c>
      <c r="Y23" s="39">
        <f t="shared" si="7"/>
        <v>78.333333333333329</v>
      </c>
      <c r="Z23" s="69">
        <v>133</v>
      </c>
      <c r="AA23" s="69">
        <v>109</v>
      </c>
      <c r="AB23" s="39">
        <f t="shared" si="8"/>
        <v>81.954887218045116</v>
      </c>
    </row>
    <row r="24" spans="1:28" ht="16.5" customHeight="1" x14ac:dyDescent="0.3">
      <c r="A24" s="145" t="s">
        <v>64</v>
      </c>
      <c r="B24" s="64">
        <v>885</v>
      </c>
      <c r="C24" s="64">
        <v>920</v>
      </c>
      <c r="D24" s="39">
        <f t="shared" si="0"/>
        <v>103.954802259887</v>
      </c>
      <c r="E24" s="69">
        <v>634</v>
      </c>
      <c r="F24" s="69">
        <v>547</v>
      </c>
      <c r="G24" s="39">
        <f t="shared" si="1"/>
        <v>86.277602523659297</v>
      </c>
      <c r="H24" s="72">
        <v>196</v>
      </c>
      <c r="I24" s="72">
        <v>181</v>
      </c>
      <c r="J24" s="39">
        <f t="shared" si="2"/>
        <v>92.346938775510196</v>
      </c>
      <c r="K24" s="69">
        <v>4</v>
      </c>
      <c r="L24" s="69">
        <v>6</v>
      </c>
      <c r="M24" s="39">
        <f t="shared" si="3"/>
        <v>150</v>
      </c>
      <c r="N24" s="72">
        <v>24</v>
      </c>
      <c r="O24" s="72">
        <v>12</v>
      </c>
      <c r="P24" s="39">
        <f t="shared" si="4"/>
        <v>50</v>
      </c>
      <c r="Q24" s="72">
        <v>512</v>
      </c>
      <c r="R24" s="72">
        <v>520</v>
      </c>
      <c r="S24" s="39">
        <f t="shared" si="5"/>
        <v>101.5625</v>
      </c>
      <c r="T24" s="72">
        <v>549</v>
      </c>
      <c r="U24" s="72">
        <v>574</v>
      </c>
      <c r="V24" s="39">
        <f t="shared" si="6"/>
        <v>104.55373406193078</v>
      </c>
      <c r="W24" s="69">
        <v>403</v>
      </c>
      <c r="X24" s="69">
        <v>287</v>
      </c>
      <c r="Y24" s="39">
        <f t="shared" si="7"/>
        <v>71.215880893300238</v>
      </c>
      <c r="Z24" s="69">
        <v>294</v>
      </c>
      <c r="AA24" s="69">
        <v>237</v>
      </c>
      <c r="AB24" s="39">
        <f t="shared" si="8"/>
        <v>80.612244897959187</v>
      </c>
    </row>
    <row r="25" spans="1:28" ht="16.5" customHeight="1" x14ac:dyDescent="0.3">
      <c r="A25" s="145" t="s">
        <v>65</v>
      </c>
      <c r="B25" s="64">
        <v>991</v>
      </c>
      <c r="C25" s="64">
        <v>836</v>
      </c>
      <c r="D25" s="39">
        <f t="shared" si="0"/>
        <v>84.359233097880931</v>
      </c>
      <c r="E25" s="69">
        <v>865</v>
      </c>
      <c r="F25" s="69">
        <v>810</v>
      </c>
      <c r="G25" s="39">
        <f t="shared" si="1"/>
        <v>93.641618497109818</v>
      </c>
      <c r="H25" s="72">
        <v>269</v>
      </c>
      <c r="I25" s="72">
        <v>167</v>
      </c>
      <c r="J25" s="39">
        <f t="shared" si="2"/>
        <v>62.081784386617102</v>
      </c>
      <c r="K25" s="69">
        <v>31</v>
      </c>
      <c r="L25" s="69">
        <v>20</v>
      </c>
      <c r="M25" s="39">
        <f t="shared" si="3"/>
        <v>64.516129032258064</v>
      </c>
      <c r="N25" s="72">
        <v>11</v>
      </c>
      <c r="O25" s="72">
        <v>2</v>
      </c>
      <c r="P25" s="39">
        <f t="shared" si="4"/>
        <v>18.181818181818183</v>
      </c>
      <c r="Q25" s="72">
        <v>822</v>
      </c>
      <c r="R25" s="72">
        <v>781</v>
      </c>
      <c r="S25" s="39">
        <f t="shared" si="5"/>
        <v>95.012165450121657</v>
      </c>
      <c r="T25" s="72">
        <v>533</v>
      </c>
      <c r="U25" s="72">
        <v>428</v>
      </c>
      <c r="V25" s="39">
        <f t="shared" si="6"/>
        <v>80.300187617260789</v>
      </c>
      <c r="W25" s="69">
        <v>529</v>
      </c>
      <c r="X25" s="69">
        <v>427</v>
      </c>
      <c r="Y25" s="39">
        <f t="shared" si="7"/>
        <v>80.718336483931949</v>
      </c>
      <c r="Z25" s="69">
        <v>322</v>
      </c>
      <c r="AA25" s="69">
        <v>257</v>
      </c>
      <c r="AB25" s="39">
        <f t="shared" si="8"/>
        <v>79.813664596273298</v>
      </c>
    </row>
    <row r="26" spans="1:28" ht="16.5" customHeight="1" x14ac:dyDescent="0.3">
      <c r="A26" s="145" t="s">
        <v>66</v>
      </c>
      <c r="B26" s="64">
        <v>526</v>
      </c>
      <c r="C26" s="64">
        <v>398</v>
      </c>
      <c r="D26" s="39">
        <f t="shared" si="0"/>
        <v>75.665399239543731</v>
      </c>
      <c r="E26" s="69">
        <v>420</v>
      </c>
      <c r="F26" s="69">
        <v>367</v>
      </c>
      <c r="G26" s="39">
        <f t="shared" si="1"/>
        <v>87.38095238095238</v>
      </c>
      <c r="H26" s="72">
        <v>196</v>
      </c>
      <c r="I26" s="72">
        <v>176</v>
      </c>
      <c r="J26" s="39">
        <f t="shared" si="2"/>
        <v>89.795918367346943</v>
      </c>
      <c r="K26" s="69">
        <v>21</v>
      </c>
      <c r="L26" s="69">
        <v>12</v>
      </c>
      <c r="M26" s="39">
        <f t="shared" si="3"/>
        <v>57.142857142857139</v>
      </c>
      <c r="N26" s="72">
        <v>43</v>
      </c>
      <c r="O26" s="72">
        <v>28</v>
      </c>
      <c r="P26" s="39">
        <f t="shared" si="4"/>
        <v>65.116279069767444</v>
      </c>
      <c r="Q26" s="72">
        <v>411</v>
      </c>
      <c r="R26" s="72">
        <v>363</v>
      </c>
      <c r="S26" s="39">
        <f t="shared" si="5"/>
        <v>88.321167883211686</v>
      </c>
      <c r="T26" s="72">
        <v>251</v>
      </c>
      <c r="U26" s="72">
        <v>130</v>
      </c>
      <c r="V26" s="39">
        <f t="shared" si="6"/>
        <v>51.792828685258961</v>
      </c>
      <c r="W26" s="69">
        <v>225</v>
      </c>
      <c r="X26" s="69">
        <v>125</v>
      </c>
      <c r="Y26" s="39">
        <f t="shared" si="7"/>
        <v>55.555555555555557</v>
      </c>
      <c r="Z26" s="69">
        <v>192</v>
      </c>
      <c r="AA26" s="69">
        <v>114</v>
      </c>
      <c r="AB26" s="39">
        <f t="shared" si="8"/>
        <v>59.375</v>
      </c>
    </row>
    <row r="27" spans="1:28" ht="16.5" customHeight="1" x14ac:dyDescent="0.3">
      <c r="A27" s="145" t="s">
        <v>67</v>
      </c>
      <c r="B27" s="64">
        <v>1141</v>
      </c>
      <c r="C27" s="64">
        <v>1088</v>
      </c>
      <c r="D27" s="39">
        <f t="shared" si="0"/>
        <v>95.354951796669582</v>
      </c>
      <c r="E27" s="69">
        <v>1050</v>
      </c>
      <c r="F27" s="69">
        <v>950</v>
      </c>
      <c r="G27" s="39">
        <f t="shared" si="1"/>
        <v>90.476190476190482</v>
      </c>
      <c r="H27" s="72">
        <v>174</v>
      </c>
      <c r="I27" s="72">
        <v>285</v>
      </c>
      <c r="J27" s="39">
        <f t="shared" si="2"/>
        <v>163.79310344827587</v>
      </c>
      <c r="K27" s="69">
        <v>50</v>
      </c>
      <c r="L27" s="69">
        <v>19</v>
      </c>
      <c r="M27" s="39">
        <f t="shared" si="3"/>
        <v>38</v>
      </c>
      <c r="N27" s="72">
        <v>178</v>
      </c>
      <c r="O27" s="72">
        <v>7</v>
      </c>
      <c r="P27" s="39">
        <f t="shared" si="4"/>
        <v>3.9325842696629212</v>
      </c>
      <c r="Q27" s="72">
        <v>1036</v>
      </c>
      <c r="R27" s="72">
        <v>946</v>
      </c>
      <c r="S27" s="39">
        <f t="shared" si="5"/>
        <v>91.312741312741309</v>
      </c>
      <c r="T27" s="72">
        <v>823</v>
      </c>
      <c r="U27" s="72">
        <v>463</v>
      </c>
      <c r="V27" s="39">
        <f t="shared" si="6"/>
        <v>56.257594167679223</v>
      </c>
      <c r="W27" s="69">
        <v>776</v>
      </c>
      <c r="X27" s="69">
        <v>373</v>
      </c>
      <c r="Y27" s="39">
        <f t="shared" si="7"/>
        <v>48.067010309278352</v>
      </c>
      <c r="Z27" s="69">
        <v>553</v>
      </c>
      <c r="AA27" s="69">
        <v>289</v>
      </c>
      <c r="AB27" s="39">
        <f t="shared" si="8"/>
        <v>52.260397830018078</v>
      </c>
    </row>
    <row r="28" spans="1:28" ht="16.5" customHeight="1" x14ac:dyDescent="0.3">
      <c r="A28" s="145" t="s">
        <v>68</v>
      </c>
      <c r="B28" s="64">
        <v>386</v>
      </c>
      <c r="C28" s="64">
        <v>335</v>
      </c>
      <c r="D28" s="39">
        <f t="shared" si="0"/>
        <v>86.787564766839381</v>
      </c>
      <c r="E28" s="69">
        <v>309</v>
      </c>
      <c r="F28" s="69">
        <v>288</v>
      </c>
      <c r="G28" s="39">
        <f t="shared" si="1"/>
        <v>93.203883495145632</v>
      </c>
      <c r="H28" s="72">
        <v>99</v>
      </c>
      <c r="I28" s="72">
        <v>79</v>
      </c>
      <c r="J28" s="39">
        <f t="shared" si="2"/>
        <v>79.797979797979806</v>
      </c>
      <c r="K28" s="69">
        <v>8</v>
      </c>
      <c r="L28" s="69">
        <v>8</v>
      </c>
      <c r="M28" s="39">
        <f t="shared" si="3"/>
        <v>100</v>
      </c>
      <c r="N28" s="72">
        <v>25</v>
      </c>
      <c r="O28" s="72">
        <v>11</v>
      </c>
      <c r="P28" s="39">
        <f t="shared" si="4"/>
        <v>44</v>
      </c>
      <c r="Q28" s="72">
        <v>307</v>
      </c>
      <c r="R28" s="72">
        <v>287</v>
      </c>
      <c r="S28" s="39">
        <f t="shared" si="5"/>
        <v>93.485342019543964</v>
      </c>
      <c r="T28" s="72">
        <v>235</v>
      </c>
      <c r="U28" s="72">
        <v>140</v>
      </c>
      <c r="V28" s="39">
        <f t="shared" si="6"/>
        <v>59.574468085106382</v>
      </c>
      <c r="W28" s="69">
        <v>225</v>
      </c>
      <c r="X28" s="69">
        <v>133</v>
      </c>
      <c r="Y28" s="39">
        <f t="shared" si="7"/>
        <v>59.111111111111114</v>
      </c>
      <c r="Z28" s="69">
        <v>190</v>
      </c>
      <c r="AA28" s="69">
        <v>114</v>
      </c>
      <c r="AB28" s="39">
        <f t="shared" si="8"/>
        <v>60</v>
      </c>
    </row>
    <row r="29" spans="1:28" ht="16.5" customHeight="1" x14ac:dyDescent="0.3">
      <c r="A29" s="145" t="s">
        <v>69</v>
      </c>
      <c r="B29" s="64">
        <v>767</v>
      </c>
      <c r="C29" s="64">
        <v>681</v>
      </c>
      <c r="D29" s="39">
        <f t="shared" si="0"/>
        <v>88.78748370273793</v>
      </c>
      <c r="E29" s="69">
        <v>659</v>
      </c>
      <c r="F29" s="69">
        <v>633</v>
      </c>
      <c r="G29" s="39">
        <f t="shared" si="1"/>
        <v>96.0546282245827</v>
      </c>
      <c r="H29" s="72">
        <v>169</v>
      </c>
      <c r="I29" s="72">
        <v>137</v>
      </c>
      <c r="J29" s="39">
        <f t="shared" si="2"/>
        <v>81.065088757396452</v>
      </c>
      <c r="K29" s="69">
        <v>28</v>
      </c>
      <c r="L29" s="69">
        <v>11</v>
      </c>
      <c r="M29" s="39">
        <f t="shared" si="3"/>
        <v>39.285714285714285</v>
      </c>
      <c r="N29" s="72">
        <v>9</v>
      </c>
      <c r="O29" s="72">
        <v>6</v>
      </c>
      <c r="P29" s="39">
        <f t="shared" si="4"/>
        <v>66.666666666666657</v>
      </c>
      <c r="Q29" s="72">
        <v>633</v>
      </c>
      <c r="R29" s="72">
        <v>624</v>
      </c>
      <c r="S29" s="39">
        <f t="shared" si="5"/>
        <v>98.578199052132703</v>
      </c>
      <c r="T29" s="72">
        <v>470</v>
      </c>
      <c r="U29" s="72">
        <v>358</v>
      </c>
      <c r="V29" s="39">
        <f t="shared" si="6"/>
        <v>76.170212765957444</v>
      </c>
      <c r="W29" s="69">
        <v>440</v>
      </c>
      <c r="X29" s="69">
        <v>335</v>
      </c>
      <c r="Y29" s="39">
        <f t="shared" si="7"/>
        <v>76.13636363636364</v>
      </c>
      <c r="Z29" s="69">
        <v>314</v>
      </c>
      <c r="AA29" s="69">
        <v>244</v>
      </c>
      <c r="AB29" s="39">
        <f t="shared" si="8"/>
        <v>77.70700636942675</v>
      </c>
    </row>
    <row r="30" spans="1:28" x14ac:dyDescent="0.3">
      <c r="E30" s="46"/>
      <c r="Q30" s="85"/>
      <c r="R30" s="86"/>
      <c r="S30" s="87"/>
      <c r="T30" s="87"/>
      <c r="U30" s="87"/>
      <c r="V30" s="87"/>
    </row>
  </sheetData>
  <mergeCells count="11">
    <mergeCell ref="Z4:AB6"/>
    <mergeCell ref="B2:N2"/>
    <mergeCell ref="N4:P6"/>
    <mergeCell ref="Q4:S6"/>
    <mergeCell ref="T4:V6"/>
    <mergeCell ref="W4:Y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30"/>
  <sheetViews>
    <sheetView view="pageBreakPreview" zoomScale="85" zoomScaleNormal="85" zoomScaleSheetLayoutView="85" workbookViewId="0">
      <selection activeCell="B3" sqref="B3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6" width="9.44140625" style="71" customWidth="1"/>
    <col min="7" max="7" width="7.6640625" style="71" customWidth="1"/>
    <col min="8" max="8" width="8.88671875" style="71" customWidth="1"/>
    <col min="9" max="9" width="8.6640625" style="71" customWidth="1"/>
    <col min="10" max="10" width="7.6640625" style="71" customWidth="1"/>
    <col min="11" max="12" width="7.44140625" style="71" customWidth="1"/>
    <col min="13" max="13" width="6.33203125" style="71" customWidth="1"/>
    <col min="14" max="14" width="7.6640625" style="71" customWidth="1"/>
    <col min="15" max="15" width="7.33203125" style="71" customWidth="1"/>
    <col min="16" max="16" width="7.5546875" style="71" customWidth="1"/>
    <col min="17" max="17" width="8.33203125" style="71" customWidth="1"/>
    <col min="18" max="18" width="9.33203125" style="71" customWidth="1"/>
    <col min="19" max="19" width="7.33203125" style="71" customWidth="1"/>
    <col min="20" max="21" width="9.109375" style="71" customWidth="1"/>
    <col min="22" max="22" width="8" style="71" customWidth="1"/>
    <col min="23" max="24" width="9.109375" style="71" customWidth="1"/>
    <col min="25" max="25" width="8" style="71" customWidth="1"/>
    <col min="26" max="26" width="9" style="71" customWidth="1"/>
    <col min="27" max="27" width="9.33203125" style="71" customWidth="1"/>
    <col min="28" max="28" width="6.88671875" style="71" customWidth="1"/>
    <col min="29" max="253" width="9.109375" style="71"/>
    <col min="254" max="254" width="19.33203125" style="71" customWidth="1"/>
    <col min="255" max="255" width="9.6640625" style="71" customWidth="1"/>
    <col min="256" max="256" width="9.44140625" style="71" customWidth="1"/>
    <col min="257" max="257" width="8.6640625" style="71" customWidth="1"/>
    <col min="258" max="259" width="9.44140625" style="71" customWidth="1"/>
    <col min="260" max="260" width="7.6640625" style="71" customWidth="1"/>
    <col min="261" max="261" width="8.88671875" style="71" customWidth="1"/>
    <col min="262" max="262" width="8.6640625" style="71" customWidth="1"/>
    <col min="263" max="263" width="7.6640625" style="71" customWidth="1"/>
    <col min="264" max="265" width="8.109375" style="71" customWidth="1"/>
    <col min="266" max="266" width="6.44140625" style="71" customWidth="1"/>
    <col min="267" max="268" width="7.44140625" style="71" customWidth="1"/>
    <col min="269" max="269" width="6.33203125" style="71" customWidth="1"/>
    <col min="270" max="270" width="7.6640625" style="71" customWidth="1"/>
    <col min="271" max="271" width="7.33203125" style="71" customWidth="1"/>
    <col min="272" max="272" width="7.5546875" style="71" customWidth="1"/>
    <col min="273" max="273" width="8.33203125" style="71" customWidth="1"/>
    <col min="274" max="274" width="9.33203125" style="71" customWidth="1"/>
    <col min="275" max="275" width="7.33203125" style="71" customWidth="1"/>
    <col min="276" max="277" width="9.109375" style="71" customWidth="1"/>
    <col min="278" max="278" width="8" style="71" customWidth="1"/>
    <col min="279" max="280" width="9.109375" style="71" customWidth="1"/>
    <col min="281" max="281" width="8" style="71" customWidth="1"/>
    <col min="282" max="282" width="9" style="71" customWidth="1"/>
    <col min="283" max="283" width="9.33203125" style="71" customWidth="1"/>
    <col min="284" max="284" width="6.88671875" style="71" customWidth="1"/>
    <col min="285" max="509" width="9.109375" style="71"/>
    <col min="510" max="510" width="19.33203125" style="71" customWidth="1"/>
    <col min="511" max="511" width="9.6640625" style="71" customWidth="1"/>
    <col min="512" max="512" width="9.44140625" style="71" customWidth="1"/>
    <col min="513" max="513" width="8.6640625" style="71" customWidth="1"/>
    <col min="514" max="515" width="9.44140625" style="71" customWidth="1"/>
    <col min="516" max="516" width="7.6640625" style="71" customWidth="1"/>
    <col min="517" max="517" width="8.88671875" style="71" customWidth="1"/>
    <col min="518" max="518" width="8.6640625" style="71" customWidth="1"/>
    <col min="519" max="519" width="7.6640625" style="71" customWidth="1"/>
    <col min="520" max="521" width="8.109375" style="71" customWidth="1"/>
    <col min="522" max="522" width="6.44140625" style="71" customWidth="1"/>
    <col min="523" max="524" width="7.44140625" style="71" customWidth="1"/>
    <col min="525" max="525" width="6.33203125" style="71" customWidth="1"/>
    <col min="526" max="526" width="7.6640625" style="71" customWidth="1"/>
    <col min="527" max="527" width="7.33203125" style="71" customWidth="1"/>
    <col min="528" max="528" width="7.5546875" style="71" customWidth="1"/>
    <col min="529" max="529" width="8.33203125" style="71" customWidth="1"/>
    <col min="530" max="530" width="9.33203125" style="71" customWidth="1"/>
    <col min="531" max="531" width="7.33203125" style="71" customWidth="1"/>
    <col min="532" max="533" width="9.109375" style="71" customWidth="1"/>
    <col min="534" max="534" width="8" style="71" customWidth="1"/>
    <col min="535" max="536" width="9.109375" style="71" customWidth="1"/>
    <col min="537" max="537" width="8" style="71" customWidth="1"/>
    <col min="538" max="538" width="9" style="71" customWidth="1"/>
    <col min="539" max="539" width="9.33203125" style="71" customWidth="1"/>
    <col min="540" max="540" width="6.88671875" style="71" customWidth="1"/>
    <col min="541" max="765" width="9.109375" style="71"/>
    <col min="766" max="766" width="19.33203125" style="71" customWidth="1"/>
    <col min="767" max="767" width="9.6640625" style="71" customWidth="1"/>
    <col min="768" max="768" width="9.44140625" style="71" customWidth="1"/>
    <col min="769" max="769" width="8.6640625" style="71" customWidth="1"/>
    <col min="770" max="771" width="9.44140625" style="71" customWidth="1"/>
    <col min="772" max="772" width="7.6640625" style="71" customWidth="1"/>
    <col min="773" max="773" width="8.88671875" style="71" customWidth="1"/>
    <col min="774" max="774" width="8.6640625" style="71" customWidth="1"/>
    <col min="775" max="775" width="7.6640625" style="71" customWidth="1"/>
    <col min="776" max="777" width="8.109375" style="71" customWidth="1"/>
    <col min="778" max="778" width="6.44140625" style="71" customWidth="1"/>
    <col min="779" max="780" width="7.44140625" style="71" customWidth="1"/>
    <col min="781" max="781" width="6.33203125" style="71" customWidth="1"/>
    <col min="782" max="782" width="7.6640625" style="71" customWidth="1"/>
    <col min="783" max="783" width="7.33203125" style="71" customWidth="1"/>
    <col min="784" max="784" width="7.5546875" style="71" customWidth="1"/>
    <col min="785" max="785" width="8.33203125" style="71" customWidth="1"/>
    <col min="786" max="786" width="9.33203125" style="71" customWidth="1"/>
    <col min="787" max="787" width="7.33203125" style="71" customWidth="1"/>
    <col min="788" max="789" width="9.109375" style="71" customWidth="1"/>
    <col min="790" max="790" width="8" style="71" customWidth="1"/>
    <col min="791" max="792" width="9.109375" style="71" customWidth="1"/>
    <col min="793" max="793" width="8" style="71" customWidth="1"/>
    <col min="794" max="794" width="9" style="71" customWidth="1"/>
    <col min="795" max="795" width="9.33203125" style="71" customWidth="1"/>
    <col min="796" max="796" width="6.88671875" style="71" customWidth="1"/>
    <col min="797" max="1021" width="9.109375" style="71"/>
    <col min="1022" max="1022" width="19.33203125" style="71" customWidth="1"/>
    <col min="1023" max="1023" width="9.6640625" style="71" customWidth="1"/>
    <col min="1024" max="1024" width="9.44140625" style="71" customWidth="1"/>
    <col min="1025" max="1025" width="8.6640625" style="71" customWidth="1"/>
    <col min="1026" max="1027" width="9.44140625" style="71" customWidth="1"/>
    <col min="1028" max="1028" width="7.6640625" style="71" customWidth="1"/>
    <col min="1029" max="1029" width="8.88671875" style="71" customWidth="1"/>
    <col min="1030" max="1030" width="8.6640625" style="71" customWidth="1"/>
    <col min="1031" max="1031" width="7.6640625" style="71" customWidth="1"/>
    <col min="1032" max="1033" width="8.109375" style="71" customWidth="1"/>
    <col min="1034" max="1034" width="6.44140625" style="71" customWidth="1"/>
    <col min="1035" max="1036" width="7.44140625" style="71" customWidth="1"/>
    <col min="1037" max="1037" width="6.33203125" style="71" customWidth="1"/>
    <col min="1038" max="1038" width="7.6640625" style="71" customWidth="1"/>
    <col min="1039" max="1039" width="7.33203125" style="71" customWidth="1"/>
    <col min="1040" max="1040" width="7.5546875" style="71" customWidth="1"/>
    <col min="1041" max="1041" width="8.33203125" style="71" customWidth="1"/>
    <col min="1042" max="1042" width="9.33203125" style="71" customWidth="1"/>
    <col min="1043" max="1043" width="7.33203125" style="71" customWidth="1"/>
    <col min="1044" max="1045" width="9.109375" style="71" customWidth="1"/>
    <col min="1046" max="1046" width="8" style="71" customWidth="1"/>
    <col min="1047" max="1048" width="9.109375" style="71" customWidth="1"/>
    <col min="1049" max="1049" width="8" style="71" customWidth="1"/>
    <col min="1050" max="1050" width="9" style="71" customWidth="1"/>
    <col min="1051" max="1051" width="9.33203125" style="71" customWidth="1"/>
    <col min="1052" max="1052" width="6.88671875" style="71" customWidth="1"/>
    <col min="1053" max="1277" width="9.109375" style="71"/>
    <col min="1278" max="1278" width="19.33203125" style="71" customWidth="1"/>
    <col min="1279" max="1279" width="9.6640625" style="71" customWidth="1"/>
    <col min="1280" max="1280" width="9.44140625" style="71" customWidth="1"/>
    <col min="1281" max="1281" width="8.6640625" style="71" customWidth="1"/>
    <col min="1282" max="1283" width="9.44140625" style="71" customWidth="1"/>
    <col min="1284" max="1284" width="7.6640625" style="71" customWidth="1"/>
    <col min="1285" max="1285" width="8.88671875" style="71" customWidth="1"/>
    <col min="1286" max="1286" width="8.6640625" style="71" customWidth="1"/>
    <col min="1287" max="1287" width="7.6640625" style="71" customWidth="1"/>
    <col min="1288" max="1289" width="8.109375" style="71" customWidth="1"/>
    <col min="1290" max="1290" width="6.44140625" style="71" customWidth="1"/>
    <col min="1291" max="1292" width="7.44140625" style="71" customWidth="1"/>
    <col min="1293" max="1293" width="6.33203125" style="71" customWidth="1"/>
    <col min="1294" max="1294" width="7.6640625" style="71" customWidth="1"/>
    <col min="1295" max="1295" width="7.33203125" style="71" customWidth="1"/>
    <col min="1296" max="1296" width="7.5546875" style="71" customWidth="1"/>
    <col min="1297" max="1297" width="8.33203125" style="71" customWidth="1"/>
    <col min="1298" max="1298" width="9.33203125" style="71" customWidth="1"/>
    <col min="1299" max="1299" width="7.33203125" style="71" customWidth="1"/>
    <col min="1300" max="1301" width="9.109375" style="71" customWidth="1"/>
    <col min="1302" max="1302" width="8" style="71" customWidth="1"/>
    <col min="1303" max="1304" width="9.109375" style="71" customWidth="1"/>
    <col min="1305" max="1305" width="8" style="71" customWidth="1"/>
    <col min="1306" max="1306" width="9" style="71" customWidth="1"/>
    <col min="1307" max="1307" width="9.33203125" style="71" customWidth="1"/>
    <col min="1308" max="1308" width="6.88671875" style="71" customWidth="1"/>
    <col min="1309" max="1533" width="9.109375" style="71"/>
    <col min="1534" max="1534" width="19.33203125" style="71" customWidth="1"/>
    <col min="1535" max="1535" width="9.6640625" style="71" customWidth="1"/>
    <col min="1536" max="1536" width="9.44140625" style="71" customWidth="1"/>
    <col min="1537" max="1537" width="8.6640625" style="71" customWidth="1"/>
    <col min="1538" max="1539" width="9.44140625" style="71" customWidth="1"/>
    <col min="1540" max="1540" width="7.6640625" style="71" customWidth="1"/>
    <col min="1541" max="1541" width="8.88671875" style="71" customWidth="1"/>
    <col min="1542" max="1542" width="8.6640625" style="71" customWidth="1"/>
    <col min="1543" max="1543" width="7.6640625" style="71" customWidth="1"/>
    <col min="1544" max="1545" width="8.109375" style="71" customWidth="1"/>
    <col min="1546" max="1546" width="6.44140625" style="71" customWidth="1"/>
    <col min="1547" max="1548" width="7.44140625" style="71" customWidth="1"/>
    <col min="1549" max="1549" width="6.33203125" style="71" customWidth="1"/>
    <col min="1550" max="1550" width="7.6640625" style="71" customWidth="1"/>
    <col min="1551" max="1551" width="7.33203125" style="71" customWidth="1"/>
    <col min="1552" max="1552" width="7.5546875" style="71" customWidth="1"/>
    <col min="1553" max="1553" width="8.33203125" style="71" customWidth="1"/>
    <col min="1554" max="1554" width="9.33203125" style="71" customWidth="1"/>
    <col min="1555" max="1555" width="7.33203125" style="71" customWidth="1"/>
    <col min="1556" max="1557" width="9.109375" style="71" customWidth="1"/>
    <col min="1558" max="1558" width="8" style="71" customWidth="1"/>
    <col min="1559" max="1560" width="9.109375" style="71" customWidth="1"/>
    <col min="1561" max="1561" width="8" style="71" customWidth="1"/>
    <col min="1562" max="1562" width="9" style="71" customWidth="1"/>
    <col min="1563" max="1563" width="9.33203125" style="71" customWidth="1"/>
    <col min="1564" max="1564" width="6.88671875" style="71" customWidth="1"/>
    <col min="1565" max="1789" width="9.109375" style="71"/>
    <col min="1790" max="1790" width="19.33203125" style="71" customWidth="1"/>
    <col min="1791" max="1791" width="9.6640625" style="71" customWidth="1"/>
    <col min="1792" max="1792" width="9.44140625" style="71" customWidth="1"/>
    <col min="1793" max="1793" width="8.6640625" style="71" customWidth="1"/>
    <col min="1794" max="1795" width="9.44140625" style="71" customWidth="1"/>
    <col min="1796" max="1796" width="7.6640625" style="71" customWidth="1"/>
    <col min="1797" max="1797" width="8.88671875" style="71" customWidth="1"/>
    <col min="1798" max="1798" width="8.6640625" style="71" customWidth="1"/>
    <col min="1799" max="1799" width="7.6640625" style="71" customWidth="1"/>
    <col min="1800" max="1801" width="8.109375" style="71" customWidth="1"/>
    <col min="1802" max="1802" width="6.44140625" style="71" customWidth="1"/>
    <col min="1803" max="1804" width="7.44140625" style="71" customWidth="1"/>
    <col min="1805" max="1805" width="6.33203125" style="71" customWidth="1"/>
    <col min="1806" max="1806" width="7.6640625" style="71" customWidth="1"/>
    <col min="1807" max="1807" width="7.33203125" style="71" customWidth="1"/>
    <col min="1808" max="1808" width="7.5546875" style="71" customWidth="1"/>
    <col min="1809" max="1809" width="8.33203125" style="71" customWidth="1"/>
    <col min="1810" max="1810" width="9.33203125" style="71" customWidth="1"/>
    <col min="1811" max="1811" width="7.33203125" style="71" customWidth="1"/>
    <col min="1812" max="1813" width="9.109375" style="71" customWidth="1"/>
    <col min="1814" max="1814" width="8" style="71" customWidth="1"/>
    <col min="1815" max="1816" width="9.109375" style="71" customWidth="1"/>
    <col min="1817" max="1817" width="8" style="71" customWidth="1"/>
    <col min="1818" max="1818" width="9" style="71" customWidth="1"/>
    <col min="1819" max="1819" width="9.33203125" style="71" customWidth="1"/>
    <col min="1820" max="1820" width="6.88671875" style="71" customWidth="1"/>
    <col min="1821" max="2045" width="9.109375" style="71"/>
    <col min="2046" max="2046" width="19.33203125" style="71" customWidth="1"/>
    <col min="2047" max="2047" width="9.6640625" style="71" customWidth="1"/>
    <col min="2048" max="2048" width="9.44140625" style="71" customWidth="1"/>
    <col min="2049" max="2049" width="8.6640625" style="71" customWidth="1"/>
    <col min="2050" max="2051" width="9.44140625" style="71" customWidth="1"/>
    <col min="2052" max="2052" width="7.6640625" style="71" customWidth="1"/>
    <col min="2053" max="2053" width="8.88671875" style="71" customWidth="1"/>
    <col min="2054" max="2054" width="8.6640625" style="71" customWidth="1"/>
    <col min="2055" max="2055" width="7.6640625" style="71" customWidth="1"/>
    <col min="2056" max="2057" width="8.109375" style="71" customWidth="1"/>
    <col min="2058" max="2058" width="6.44140625" style="71" customWidth="1"/>
    <col min="2059" max="2060" width="7.44140625" style="71" customWidth="1"/>
    <col min="2061" max="2061" width="6.33203125" style="71" customWidth="1"/>
    <col min="2062" max="2062" width="7.6640625" style="71" customWidth="1"/>
    <col min="2063" max="2063" width="7.33203125" style="71" customWidth="1"/>
    <col min="2064" max="2064" width="7.5546875" style="71" customWidth="1"/>
    <col min="2065" max="2065" width="8.33203125" style="71" customWidth="1"/>
    <col min="2066" max="2066" width="9.33203125" style="71" customWidth="1"/>
    <col min="2067" max="2067" width="7.33203125" style="71" customWidth="1"/>
    <col min="2068" max="2069" width="9.109375" style="71" customWidth="1"/>
    <col min="2070" max="2070" width="8" style="71" customWidth="1"/>
    <col min="2071" max="2072" width="9.109375" style="71" customWidth="1"/>
    <col min="2073" max="2073" width="8" style="71" customWidth="1"/>
    <col min="2074" max="2074" width="9" style="71" customWidth="1"/>
    <col min="2075" max="2075" width="9.33203125" style="71" customWidth="1"/>
    <col min="2076" max="2076" width="6.88671875" style="71" customWidth="1"/>
    <col min="2077" max="2301" width="9.109375" style="71"/>
    <col min="2302" max="2302" width="19.33203125" style="71" customWidth="1"/>
    <col min="2303" max="2303" width="9.6640625" style="71" customWidth="1"/>
    <col min="2304" max="2304" width="9.44140625" style="71" customWidth="1"/>
    <col min="2305" max="2305" width="8.6640625" style="71" customWidth="1"/>
    <col min="2306" max="2307" width="9.44140625" style="71" customWidth="1"/>
    <col min="2308" max="2308" width="7.6640625" style="71" customWidth="1"/>
    <col min="2309" max="2309" width="8.88671875" style="71" customWidth="1"/>
    <col min="2310" max="2310" width="8.6640625" style="71" customWidth="1"/>
    <col min="2311" max="2311" width="7.6640625" style="71" customWidth="1"/>
    <col min="2312" max="2313" width="8.109375" style="71" customWidth="1"/>
    <col min="2314" max="2314" width="6.44140625" style="71" customWidth="1"/>
    <col min="2315" max="2316" width="7.44140625" style="71" customWidth="1"/>
    <col min="2317" max="2317" width="6.33203125" style="71" customWidth="1"/>
    <col min="2318" max="2318" width="7.6640625" style="71" customWidth="1"/>
    <col min="2319" max="2319" width="7.33203125" style="71" customWidth="1"/>
    <col min="2320" max="2320" width="7.5546875" style="71" customWidth="1"/>
    <col min="2321" max="2321" width="8.33203125" style="71" customWidth="1"/>
    <col min="2322" max="2322" width="9.33203125" style="71" customWidth="1"/>
    <col min="2323" max="2323" width="7.33203125" style="71" customWidth="1"/>
    <col min="2324" max="2325" width="9.109375" style="71" customWidth="1"/>
    <col min="2326" max="2326" width="8" style="71" customWidth="1"/>
    <col min="2327" max="2328" width="9.109375" style="71" customWidth="1"/>
    <col min="2329" max="2329" width="8" style="71" customWidth="1"/>
    <col min="2330" max="2330" width="9" style="71" customWidth="1"/>
    <col min="2331" max="2331" width="9.33203125" style="71" customWidth="1"/>
    <col min="2332" max="2332" width="6.88671875" style="71" customWidth="1"/>
    <col min="2333" max="2557" width="9.109375" style="71"/>
    <col min="2558" max="2558" width="19.33203125" style="71" customWidth="1"/>
    <col min="2559" max="2559" width="9.6640625" style="71" customWidth="1"/>
    <col min="2560" max="2560" width="9.44140625" style="71" customWidth="1"/>
    <col min="2561" max="2561" width="8.6640625" style="71" customWidth="1"/>
    <col min="2562" max="2563" width="9.44140625" style="71" customWidth="1"/>
    <col min="2564" max="2564" width="7.6640625" style="71" customWidth="1"/>
    <col min="2565" max="2565" width="8.88671875" style="71" customWidth="1"/>
    <col min="2566" max="2566" width="8.6640625" style="71" customWidth="1"/>
    <col min="2567" max="2567" width="7.6640625" style="71" customWidth="1"/>
    <col min="2568" max="2569" width="8.109375" style="71" customWidth="1"/>
    <col min="2570" max="2570" width="6.44140625" style="71" customWidth="1"/>
    <col min="2571" max="2572" width="7.44140625" style="71" customWidth="1"/>
    <col min="2573" max="2573" width="6.33203125" style="71" customWidth="1"/>
    <col min="2574" max="2574" width="7.6640625" style="71" customWidth="1"/>
    <col min="2575" max="2575" width="7.33203125" style="71" customWidth="1"/>
    <col min="2576" max="2576" width="7.5546875" style="71" customWidth="1"/>
    <col min="2577" max="2577" width="8.33203125" style="71" customWidth="1"/>
    <col min="2578" max="2578" width="9.33203125" style="71" customWidth="1"/>
    <col min="2579" max="2579" width="7.33203125" style="71" customWidth="1"/>
    <col min="2580" max="2581" width="9.109375" style="71" customWidth="1"/>
    <col min="2582" max="2582" width="8" style="71" customWidth="1"/>
    <col min="2583" max="2584" width="9.109375" style="71" customWidth="1"/>
    <col min="2585" max="2585" width="8" style="71" customWidth="1"/>
    <col min="2586" max="2586" width="9" style="71" customWidth="1"/>
    <col min="2587" max="2587" width="9.33203125" style="71" customWidth="1"/>
    <col min="2588" max="2588" width="6.88671875" style="71" customWidth="1"/>
    <col min="2589" max="2813" width="9.109375" style="71"/>
    <col min="2814" max="2814" width="19.33203125" style="71" customWidth="1"/>
    <col min="2815" max="2815" width="9.6640625" style="71" customWidth="1"/>
    <col min="2816" max="2816" width="9.44140625" style="71" customWidth="1"/>
    <col min="2817" max="2817" width="8.6640625" style="71" customWidth="1"/>
    <col min="2818" max="2819" width="9.44140625" style="71" customWidth="1"/>
    <col min="2820" max="2820" width="7.6640625" style="71" customWidth="1"/>
    <col min="2821" max="2821" width="8.88671875" style="71" customWidth="1"/>
    <col min="2822" max="2822" width="8.6640625" style="71" customWidth="1"/>
    <col min="2823" max="2823" width="7.6640625" style="71" customWidth="1"/>
    <col min="2824" max="2825" width="8.109375" style="71" customWidth="1"/>
    <col min="2826" max="2826" width="6.44140625" style="71" customWidth="1"/>
    <col min="2827" max="2828" width="7.44140625" style="71" customWidth="1"/>
    <col min="2829" max="2829" width="6.33203125" style="71" customWidth="1"/>
    <col min="2830" max="2830" width="7.6640625" style="71" customWidth="1"/>
    <col min="2831" max="2831" width="7.33203125" style="71" customWidth="1"/>
    <col min="2832" max="2832" width="7.5546875" style="71" customWidth="1"/>
    <col min="2833" max="2833" width="8.33203125" style="71" customWidth="1"/>
    <col min="2834" max="2834" width="9.33203125" style="71" customWidth="1"/>
    <col min="2835" max="2835" width="7.33203125" style="71" customWidth="1"/>
    <col min="2836" max="2837" width="9.109375" style="71" customWidth="1"/>
    <col min="2838" max="2838" width="8" style="71" customWidth="1"/>
    <col min="2839" max="2840" width="9.109375" style="71" customWidth="1"/>
    <col min="2841" max="2841" width="8" style="71" customWidth="1"/>
    <col min="2842" max="2842" width="9" style="71" customWidth="1"/>
    <col min="2843" max="2843" width="9.33203125" style="71" customWidth="1"/>
    <col min="2844" max="2844" width="6.88671875" style="71" customWidth="1"/>
    <col min="2845" max="3069" width="9.109375" style="71"/>
    <col min="3070" max="3070" width="19.33203125" style="71" customWidth="1"/>
    <col min="3071" max="3071" width="9.6640625" style="71" customWidth="1"/>
    <col min="3072" max="3072" width="9.44140625" style="71" customWidth="1"/>
    <col min="3073" max="3073" width="8.6640625" style="71" customWidth="1"/>
    <col min="3074" max="3075" width="9.44140625" style="71" customWidth="1"/>
    <col min="3076" max="3076" width="7.6640625" style="71" customWidth="1"/>
    <col min="3077" max="3077" width="8.88671875" style="71" customWidth="1"/>
    <col min="3078" max="3078" width="8.6640625" style="71" customWidth="1"/>
    <col min="3079" max="3079" width="7.6640625" style="71" customWidth="1"/>
    <col min="3080" max="3081" width="8.109375" style="71" customWidth="1"/>
    <col min="3082" max="3082" width="6.44140625" style="71" customWidth="1"/>
    <col min="3083" max="3084" width="7.44140625" style="71" customWidth="1"/>
    <col min="3085" max="3085" width="6.33203125" style="71" customWidth="1"/>
    <col min="3086" max="3086" width="7.6640625" style="71" customWidth="1"/>
    <col min="3087" max="3087" width="7.33203125" style="71" customWidth="1"/>
    <col min="3088" max="3088" width="7.5546875" style="71" customWidth="1"/>
    <col min="3089" max="3089" width="8.33203125" style="71" customWidth="1"/>
    <col min="3090" max="3090" width="9.33203125" style="71" customWidth="1"/>
    <col min="3091" max="3091" width="7.33203125" style="71" customWidth="1"/>
    <col min="3092" max="3093" width="9.109375" style="71" customWidth="1"/>
    <col min="3094" max="3094" width="8" style="71" customWidth="1"/>
    <col min="3095" max="3096" width="9.109375" style="71" customWidth="1"/>
    <col min="3097" max="3097" width="8" style="71" customWidth="1"/>
    <col min="3098" max="3098" width="9" style="71" customWidth="1"/>
    <col min="3099" max="3099" width="9.33203125" style="71" customWidth="1"/>
    <col min="3100" max="3100" width="6.88671875" style="71" customWidth="1"/>
    <col min="3101" max="3325" width="9.109375" style="71"/>
    <col min="3326" max="3326" width="19.33203125" style="71" customWidth="1"/>
    <col min="3327" max="3327" width="9.6640625" style="71" customWidth="1"/>
    <col min="3328" max="3328" width="9.44140625" style="71" customWidth="1"/>
    <col min="3329" max="3329" width="8.6640625" style="71" customWidth="1"/>
    <col min="3330" max="3331" width="9.44140625" style="71" customWidth="1"/>
    <col min="3332" max="3332" width="7.6640625" style="71" customWidth="1"/>
    <col min="3333" max="3333" width="8.88671875" style="71" customWidth="1"/>
    <col min="3334" max="3334" width="8.6640625" style="71" customWidth="1"/>
    <col min="3335" max="3335" width="7.6640625" style="71" customWidth="1"/>
    <col min="3336" max="3337" width="8.109375" style="71" customWidth="1"/>
    <col min="3338" max="3338" width="6.44140625" style="71" customWidth="1"/>
    <col min="3339" max="3340" width="7.44140625" style="71" customWidth="1"/>
    <col min="3341" max="3341" width="6.33203125" style="71" customWidth="1"/>
    <col min="3342" max="3342" width="7.6640625" style="71" customWidth="1"/>
    <col min="3343" max="3343" width="7.33203125" style="71" customWidth="1"/>
    <col min="3344" max="3344" width="7.5546875" style="71" customWidth="1"/>
    <col min="3345" max="3345" width="8.33203125" style="71" customWidth="1"/>
    <col min="3346" max="3346" width="9.33203125" style="71" customWidth="1"/>
    <col min="3347" max="3347" width="7.33203125" style="71" customWidth="1"/>
    <col min="3348" max="3349" width="9.109375" style="71" customWidth="1"/>
    <col min="3350" max="3350" width="8" style="71" customWidth="1"/>
    <col min="3351" max="3352" width="9.109375" style="71" customWidth="1"/>
    <col min="3353" max="3353" width="8" style="71" customWidth="1"/>
    <col min="3354" max="3354" width="9" style="71" customWidth="1"/>
    <col min="3355" max="3355" width="9.33203125" style="71" customWidth="1"/>
    <col min="3356" max="3356" width="6.88671875" style="71" customWidth="1"/>
    <col min="3357" max="3581" width="9.109375" style="71"/>
    <col min="3582" max="3582" width="19.33203125" style="71" customWidth="1"/>
    <col min="3583" max="3583" width="9.6640625" style="71" customWidth="1"/>
    <col min="3584" max="3584" width="9.44140625" style="71" customWidth="1"/>
    <col min="3585" max="3585" width="8.6640625" style="71" customWidth="1"/>
    <col min="3586" max="3587" width="9.44140625" style="71" customWidth="1"/>
    <col min="3588" max="3588" width="7.6640625" style="71" customWidth="1"/>
    <col min="3589" max="3589" width="8.88671875" style="71" customWidth="1"/>
    <col min="3590" max="3590" width="8.6640625" style="71" customWidth="1"/>
    <col min="3591" max="3591" width="7.6640625" style="71" customWidth="1"/>
    <col min="3592" max="3593" width="8.109375" style="71" customWidth="1"/>
    <col min="3594" max="3594" width="6.44140625" style="71" customWidth="1"/>
    <col min="3595" max="3596" width="7.44140625" style="71" customWidth="1"/>
    <col min="3597" max="3597" width="6.33203125" style="71" customWidth="1"/>
    <col min="3598" max="3598" width="7.6640625" style="71" customWidth="1"/>
    <col min="3599" max="3599" width="7.33203125" style="71" customWidth="1"/>
    <col min="3600" max="3600" width="7.5546875" style="71" customWidth="1"/>
    <col min="3601" max="3601" width="8.33203125" style="71" customWidth="1"/>
    <col min="3602" max="3602" width="9.33203125" style="71" customWidth="1"/>
    <col min="3603" max="3603" width="7.33203125" style="71" customWidth="1"/>
    <col min="3604" max="3605" width="9.109375" style="71" customWidth="1"/>
    <col min="3606" max="3606" width="8" style="71" customWidth="1"/>
    <col min="3607" max="3608" width="9.109375" style="71" customWidth="1"/>
    <col min="3609" max="3609" width="8" style="71" customWidth="1"/>
    <col min="3610" max="3610" width="9" style="71" customWidth="1"/>
    <col min="3611" max="3611" width="9.33203125" style="71" customWidth="1"/>
    <col min="3612" max="3612" width="6.88671875" style="71" customWidth="1"/>
    <col min="3613" max="3837" width="9.109375" style="71"/>
    <col min="3838" max="3838" width="19.33203125" style="71" customWidth="1"/>
    <col min="3839" max="3839" width="9.6640625" style="71" customWidth="1"/>
    <col min="3840" max="3840" width="9.44140625" style="71" customWidth="1"/>
    <col min="3841" max="3841" width="8.6640625" style="71" customWidth="1"/>
    <col min="3842" max="3843" width="9.44140625" style="71" customWidth="1"/>
    <col min="3844" max="3844" width="7.6640625" style="71" customWidth="1"/>
    <col min="3845" max="3845" width="8.88671875" style="71" customWidth="1"/>
    <col min="3846" max="3846" width="8.6640625" style="71" customWidth="1"/>
    <col min="3847" max="3847" width="7.6640625" style="71" customWidth="1"/>
    <col min="3848" max="3849" width="8.109375" style="71" customWidth="1"/>
    <col min="3850" max="3850" width="6.44140625" style="71" customWidth="1"/>
    <col min="3851" max="3852" width="7.44140625" style="71" customWidth="1"/>
    <col min="3853" max="3853" width="6.33203125" style="71" customWidth="1"/>
    <col min="3854" max="3854" width="7.6640625" style="71" customWidth="1"/>
    <col min="3855" max="3855" width="7.33203125" style="71" customWidth="1"/>
    <col min="3856" max="3856" width="7.5546875" style="71" customWidth="1"/>
    <col min="3857" max="3857" width="8.33203125" style="71" customWidth="1"/>
    <col min="3858" max="3858" width="9.33203125" style="71" customWidth="1"/>
    <col min="3859" max="3859" width="7.33203125" style="71" customWidth="1"/>
    <col min="3860" max="3861" width="9.109375" style="71" customWidth="1"/>
    <col min="3862" max="3862" width="8" style="71" customWidth="1"/>
    <col min="3863" max="3864" width="9.109375" style="71" customWidth="1"/>
    <col min="3865" max="3865" width="8" style="71" customWidth="1"/>
    <col min="3866" max="3866" width="9" style="71" customWidth="1"/>
    <col min="3867" max="3867" width="9.33203125" style="71" customWidth="1"/>
    <col min="3868" max="3868" width="6.88671875" style="71" customWidth="1"/>
    <col min="3869" max="4093" width="9.109375" style="71"/>
    <col min="4094" max="4094" width="19.33203125" style="71" customWidth="1"/>
    <col min="4095" max="4095" width="9.6640625" style="71" customWidth="1"/>
    <col min="4096" max="4096" width="9.44140625" style="71" customWidth="1"/>
    <col min="4097" max="4097" width="8.6640625" style="71" customWidth="1"/>
    <col min="4098" max="4099" width="9.44140625" style="71" customWidth="1"/>
    <col min="4100" max="4100" width="7.6640625" style="71" customWidth="1"/>
    <col min="4101" max="4101" width="8.88671875" style="71" customWidth="1"/>
    <col min="4102" max="4102" width="8.6640625" style="71" customWidth="1"/>
    <col min="4103" max="4103" width="7.6640625" style="71" customWidth="1"/>
    <col min="4104" max="4105" width="8.109375" style="71" customWidth="1"/>
    <col min="4106" max="4106" width="6.44140625" style="71" customWidth="1"/>
    <col min="4107" max="4108" width="7.44140625" style="71" customWidth="1"/>
    <col min="4109" max="4109" width="6.33203125" style="71" customWidth="1"/>
    <col min="4110" max="4110" width="7.6640625" style="71" customWidth="1"/>
    <col min="4111" max="4111" width="7.33203125" style="71" customWidth="1"/>
    <col min="4112" max="4112" width="7.5546875" style="71" customWidth="1"/>
    <col min="4113" max="4113" width="8.33203125" style="71" customWidth="1"/>
    <col min="4114" max="4114" width="9.33203125" style="71" customWidth="1"/>
    <col min="4115" max="4115" width="7.33203125" style="71" customWidth="1"/>
    <col min="4116" max="4117" width="9.109375" style="71" customWidth="1"/>
    <col min="4118" max="4118" width="8" style="71" customWidth="1"/>
    <col min="4119" max="4120" width="9.109375" style="71" customWidth="1"/>
    <col min="4121" max="4121" width="8" style="71" customWidth="1"/>
    <col min="4122" max="4122" width="9" style="71" customWidth="1"/>
    <col min="4123" max="4123" width="9.33203125" style="71" customWidth="1"/>
    <col min="4124" max="4124" width="6.88671875" style="71" customWidth="1"/>
    <col min="4125" max="4349" width="9.109375" style="71"/>
    <col min="4350" max="4350" width="19.33203125" style="71" customWidth="1"/>
    <col min="4351" max="4351" width="9.6640625" style="71" customWidth="1"/>
    <col min="4352" max="4352" width="9.44140625" style="71" customWidth="1"/>
    <col min="4353" max="4353" width="8.6640625" style="71" customWidth="1"/>
    <col min="4354" max="4355" width="9.44140625" style="71" customWidth="1"/>
    <col min="4356" max="4356" width="7.6640625" style="71" customWidth="1"/>
    <col min="4357" max="4357" width="8.88671875" style="71" customWidth="1"/>
    <col min="4358" max="4358" width="8.6640625" style="71" customWidth="1"/>
    <col min="4359" max="4359" width="7.6640625" style="71" customWidth="1"/>
    <col min="4360" max="4361" width="8.109375" style="71" customWidth="1"/>
    <col min="4362" max="4362" width="6.44140625" style="71" customWidth="1"/>
    <col min="4363" max="4364" width="7.44140625" style="71" customWidth="1"/>
    <col min="4365" max="4365" width="6.33203125" style="71" customWidth="1"/>
    <col min="4366" max="4366" width="7.6640625" style="71" customWidth="1"/>
    <col min="4367" max="4367" width="7.33203125" style="71" customWidth="1"/>
    <col min="4368" max="4368" width="7.5546875" style="71" customWidth="1"/>
    <col min="4369" max="4369" width="8.33203125" style="71" customWidth="1"/>
    <col min="4370" max="4370" width="9.33203125" style="71" customWidth="1"/>
    <col min="4371" max="4371" width="7.33203125" style="71" customWidth="1"/>
    <col min="4372" max="4373" width="9.109375" style="71" customWidth="1"/>
    <col min="4374" max="4374" width="8" style="71" customWidth="1"/>
    <col min="4375" max="4376" width="9.109375" style="71" customWidth="1"/>
    <col min="4377" max="4377" width="8" style="71" customWidth="1"/>
    <col min="4378" max="4378" width="9" style="71" customWidth="1"/>
    <col min="4379" max="4379" width="9.33203125" style="71" customWidth="1"/>
    <col min="4380" max="4380" width="6.88671875" style="71" customWidth="1"/>
    <col min="4381" max="4605" width="9.109375" style="71"/>
    <col min="4606" max="4606" width="19.33203125" style="71" customWidth="1"/>
    <col min="4607" max="4607" width="9.6640625" style="71" customWidth="1"/>
    <col min="4608" max="4608" width="9.44140625" style="71" customWidth="1"/>
    <col min="4609" max="4609" width="8.6640625" style="71" customWidth="1"/>
    <col min="4610" max="4611" width="9.44140625" style="71" customWidth="1"/>
    <col min="4612" max="4612" width="7.6640625" style="71" customWidth="1"/>
    <col min="4613" max="4613" width="8.88671875" style="71" customWidth="1"/>
    <col min="4614" max="4614" width="8.6640625" style="71" customWidth="1"/>
    <col min="4615" max="4615" width="7.6640625" style="71" customWidth="1"/>
    <col min="4616" max="4617" width="8.109375" style="71" customWidth="1"/>
    <col min="4618" max="4618" width="6.44140625" style="71" customWidth="1"/>
    <col min="4619" max="4620" width="7.44140625" style="71" customWidth="1"/>
    <col min="4621" max="4621" width="6.33203125" style="71" customWidth="1"/>
    <col min="4622" max="4622" width="7.6640625" style="71" customWidth="1"/>
    <col min="4623" max="4623" width="7.33203125" style="71" customWidth="1"/>
    <col min="4624" max="4624" width="7.5546875" style="71" customWidth="1"/>
    <col min="4625" max="4625" width="8.33203125" style="71" customWidth="1"/>
    <col min="4626" max="4626" width="9.33203125" style="71" customWidth="1"/>
    <col min="4627" max="4627" width="7.33203125" style="71" customWidth="1"/>
    <col min="4628" max="4629" width="9.109375" style="71" customWidth="1"/>
    <col min="4630" max="4630" width="8" style="71" customWidth="1"/>
    <col min="4631" max="4632" width="9.109375" style="71" customWidth="1"/>
    <col min="4633" max="4633" width="8" style="71" customWidth="1"/>
    <col min="4634" max="4634" width="9" style="71" customWidth="1"/>
    <col min="4635" max="4635" width="9.33203125" style="71" customWidth="1"/>
    <col min="4636" max="4636" width="6.88671875" style="71" customWidth="1"/>
    <col min="4637" max="4861" width="9.109375" style="71"/>
    <col min="4862" max="4862" width="19.33203125" style="71" customWidth="1"/>
    <col min="4863" max="4863" width="9.6640625" style="71" customWidth="1"/>
    <col min="4864" max="4864" width="9.44140625" style="71" customWidth="1"/>
    <col min="4865" max="4865" width="8.6640625" style="71" customWidth="1"/>
    <col min="4866" max="4867" width="9.44140625" style="71" customWidth="1"/>
    <col min="4868" max="4868" width="7.6640625" style="71" customWidth="1"/>
    <col min="4869" max="4869" width="8.88671875" style="71" customWidth="1"/>
    <col min="4870" max="4870" width="8.6640625" style="71" customWidth="1"/>
    <col min="4871" max="4871" width="7.6640625" style="71" customWidth="1"/>
    <col min="4872" max="4873" width="8.109375" style="71" customWidth="1"/>
    <col min="4874" max="4874" width="6.44140625" style="71" customWidth="1"/>
    <col min="4875" max="4876" width="7.44140625" style="71" customWidth="1"/>
    <col min="4877" max="4877" width="6.33203125" style="71" customWidth="1"/>
    <col min="4878" max="4878" width="7.6640625" style="71" customWidth="1"/>
    <col min="4879" max="4879" width="7.33203125" style="71" customWidth="1"/>
    <col min="4880" max="4880" width="7.5546875" style="71" customWidth="1"/>
    <col min="4881" max="4881" width="8.33203125" style="71" customWidth="1"/>
    <col min="4882" max="4882" width="9.33203125" style="71" customWidth="1"/>
    <col min="4883" max="4883" width="7.33203125" style="71" customWidth="1"/>
    <col min="4884" max="4885" width="9.109375" style="71" customWidth="1"/>
    <col min="4886" max="4886" width="8" style="71" customWidth="1"/>
    <col min="4887" max="4888" width="9.109375" style="71" customWidth="1"/>
    <col min="4889" max="4889" width="8" style="71" customWidth="1"/>
    <col min="4890" max="4890" width="9" style="71" customWidth="1"/>
    <col min="4891" max="4891" width="9.33203125" style="71" customWidth="1"/>
    <col min="4892" max="4892" width="6.88671875" style="71" customWidth="1"/>
    <col min="4893" max="5117" width="9.109375" style="71"/>
    <col min="5118" max="5118" width="19.33203125" style="71" customWidth="1"/>
    <col min="5119" max="5119" width="9.6640625" style="71" customWidth="1"/>
    <col min="5120" max="5120" width="9.44140625" style="71" customWidth="1"/>
    <col min="5121" max="5121" width="8.6640625" style="71" customWidth="1"/>
    <col min="5122" max="5123" width="9.44140625" style="71" customWidth="1"/>
    <col min="5124" max="5124" width="7.6640625" style="71" customWidth="1"/>
    <col min="5125" max="5125" width="8.88671875" style="71" customWidth="1"/>
    <col min="5126" max="5126" width="8.6640625" style="71" customWidth="1"/>
    <col min="5127" max="5127" width="7.6640625" style="71" customWidth="1"/>
    <col min="5128" max="5129" width="8.109375" style="71" customWidth="1"/>
    <col min="5130" max="5130" width="6.44140625" style="71" customWidth="1"/>
    <col min="5131" max="5132" width="7.44140625" style="71" customWidth="1"/>
    <col min="5133" max="5133" width="6.33203125" style="71" customWidth="1"/>
    <col min="5134" max="5134" width="7.6640625" style="71" customWidth="1"/>
    <col min="5135" max="5135" width="7.33203125" style="71" customWidth="1"/>
    <col min="5136" max="5136" width="7.5546875" style="71" customWidth="1"/>
    <col min="5137" max="5137" width="8.33203125" style="71" customWidth="1"/>
    <col min="5138" max="5138" width="9.33203125" style="71" customWidth="1"/>
    <col min="5139" max="5139" width="7.33203125" style="71" customWidth="1"/>
    <col min="5140" max="5141" width="9.109375" style="71" customWidth="1"/>
    <col min="5142" max="5142" width="8" style="71" customWidth="1"/>
    <col min="5143" max="5144" width="9.109375" style="71" customWidth="1"/>
    <col min="5145" max="5145" width="8" style="71" customWidth="1"/>
    <col min="5146" max="5146" width="9" style="71" customWidth="1"/>
    <col min="5147" max="5147" width="9.33203125" style="71" customWidth="1"/>
    <col min="5148" max="5148" width="6.88671875" style="71" customWidth="1"/>
    <col min="5149" max="5373" width="9.109375" style="71"/>
    <col min="5374" max="5374" width="19.33203125" style="71" customWidth="1"/>
    <col min="5375" max="5375" width="9.6640625" style="71" customWidth="1"/>
    <col min="5376" max="5376" width="9.44140625" style="71" customWidth="1"/>
    <col min="5377" max="5377" width="8.6640625" style="71" customWidth="1"/>
    <col min="5378" max="5379" width="9.44140625" style="71" customWidth="1"/>
    <col min="5380" max="5380" width="7.6640625" style="71" customWidth="1"/>
    <col min="5381" max="5381" width="8.88671875" style="71" customWidth="1"/>
    <col min="5382" max="5382" width="8.6640625" style="71" customWidth="1"/>
    <col min="5383" max="5383" width="7.6640625" style="71" customWidth="1"/>
    <col min="5384" max="5385" width="8.109375" style="71" customWidth="1"/>
    <col min="5386" max="5386" width="6.44140625" style="71" customWidth="1"/>
    <col min="5387" max="5388" width="7.44140625" style="71" customWidth="1"/>
    <col min="5389" max="5389" width="6.33203125" style="71" customWidth="1"/>
    <col min="5390" max="5390" width="7.6640625" style="71" customWidth="1"/>
    <col min="5391" max="5391" width="7.33203125" style="71" customWidth="1"/>
    <col min="5392" max="5392" width="7.5546875" style="71" customWidth="1"/>
    <col min="5393" max="5393" width="8.33203125" style="71" customWidth="1"/>
    <col min="5394" max="5394" width="9.33203125" style="71" customWidth="1"/>
    <col min="5395" max="5395" width="7.33203125" style="71" customWidth="1"/>
    <col min="5396" max="5397" width="9.109375" style="71" customWidth="1"/>
    <col min="5398" max="5398" width="8" style="71" customWidth="1"/>
    <col min="5399" max="5400" width="9.109375" style="71" customWidth="1"/>
    <col min="5401" max="5401" width="8" style="71" customWidth="1"/>
    <col min="5402" max="5402" width="9" style="71" customWidth="1"/>
    <col min="5403" max="5403" width="9.33203125" style="71" customWidth="1"/>
    <col min="5404" max="5404" width="6.88671875" style="71" customWidth="1"/>
    <col min="5405" max="5629" width="9.109375" style="71"/>
    <col min="5630" max="5630" width="19.33203125" style="71" customWidth="1"/>
    <col min="5631" max="5631" width="9.6640625" style="71" customWidth="1"/>
    <col min="5632" max="5632" width="9.44140625" style="71" customWidth="1"/>
    <col min="5633" max="5633" width="8.6640625" style="71" customWidth="1"/>
    <col min="5634" max="5635" width="9.44140625" style="71" customWidth="1"/>
    <col min="5636" max="5636" width="7.6640625" style="71" customWidth="1"/>
    <col min="5637" max="5637" width="8.88671875" style="71" customWidth="1"/>
    <col min="5638" max="5638" width="8.6640625" style="71" customWidth="1"/>
    <col min="5639" max="5639" width="7.6640625" style="71" customWidth="1"/>
    <col min="5640" max="5641" width="8.109375" style="71" customWidth="1"/>
    <col min="5642" max="5642" width="6.44140625" style="71" customWidth="1"/>
    <col min="5643" max="5644" width="7.44140625" style="71" customWidth="1"/>
    <col min="5645" max="5645" width="6.33203125" style="71" customWidth="1"/>
    <col min="5646" max="5646" width="7.6640625" style="71" customWidth="1"/>
    <col min="5647" max="5647" width="7.33203125" style="71" customWidth="1"/>
    <col min="5648" max="5648" width="7.5546875" style="71" customWidth="1"/>
    <col min="5649" max="5649" width="8.33203125" style="71" customWidth="1"/>
    <col min="5650" max="5650" width="9.33203125" style="71" customWidth="1"/>
    <col min="5651" max="5651" width="7.33203125" style="71" customWidth="1"/>
    <col min="5652" max="5653" width="9.109375" style="71" customWidth="1"/>
    <col min="5654" max="5654" width="8" style="71" customWidth="1"/>
    <col min="5655" max="5656" width="9.109375" style="71" customWidth="1"/>
    <col min="5657" max="5657" width="8" style="71" customWidth="1"/>
    <col min="5658" max="5658" width="9" style="71" customWidth="1"/>
    <col min="5659" max="5659" width="9.33203125" style="71" customWidth="1"/>
    <col min="5660" max="5660" width="6.88671875" style="71" customWidth="1"/>
    <col min="5661" max="5885" width="9.109375" style="71"/>
    <col min="5886" max="5886" width="19.33203125" style="71" customWidth="1"/>
    <col min="5887" max="5887" width="9.6640625" style="71" customWidth="1"/>
    <col min="5888" max="5888" width="9.44140625" style="71" customWidth="1"/>
    <col min="5889" max="5889" width="8.6640625" style="71" customWidth="1"/>
    <col min="5890" max="5891" width="9.44140625" style="71" customWidth="1"/>
    <col min="5892" max="5892" width="7.6640625" style="71" customWidth="1"/>
    <col min="5893" max="5893" width="8.88671875" style="71" customWidth="1"/>
    <col min="5894" max="5894" width="8.6640625" style="71" customWidth="1"/>
    <col min="5895" max="5895" width="7.6640625" style="71" customWidth="1"/>
    <col min="5896" max="5897" width="8.109375" style="71" customWidth="1"/>
    <col min="5898" max="5898" width="6.44140625" style="71" customWidth="1"/>
    <col min="5899" max="5900" width="7.44140625" style="71" customWidth="1"/>
    <col min="5901" max="5901" width="6.33203125" style="71" customWidth="1"/>
    <col min="5902" max="5902" width="7.6640625" style="71" customWidth="1"/>
    <col min="5903" max="5903" width="7.33203125" style="71" customWidth="1"/>
    <col min="5904" max="5904" width="7.5546875" style="71" customWidth="1"/>
    <col min="5905" max="5905" width="8.33203125" style="71" customWidth="1"/>
    <col min="5906" max="5906" width="9.33203125" style="71" customWidth="1"/>
    <col min="5907" max="5907" width="7.33203125" style="71" customWidth="1"/>
    <col min="5908" max="5909" width="9.109375" style="71" customWidth="1"/>
    <col min="5910" max="5910" width="8" style="71" customWidth="1"/>
    <col min="5911" max="5912" width="9.109375" style="71" customWidth="1"/>
    <col min="5913" max="5913" width="8" style="71" customWidth="1"/>
    <col min="5914" max="5914" width="9" style="71" customWidth="1"/>
    <col min="5915" max="5915" width="9.33203125" style="71" customWidth="1"/>
    <col min="5916" max="5916" width="6.88671875" style="71" customWidth="1"/>
    <col min="5917" max="6141" width="9.109375" style="71"/>
    <col min="6142" max="6142" width="19.33203125" style="71" customWidth="1"/>
    <col min="6143" max="6143" width="9.6640625" style="71" customWidth="1"/>
    <col min="6144" max="6144" width="9.44140625" style="71" customWidth="1"/>
    <col min="6145" max="6145" width="8.6640625" style="71" customWidth="1"/>
    <col min="6146" max="6147" width="9.44140625" style="71" customWidth="1"/>
    <col min="6148" max="6148" width="7.6640625" style="71" customWidth="1"/>
    <col min="6149" max="6149" width="8.88671875" style="71" customWidth="1"/>
    <col min="6150" max="6150" width="8.6640625" style="71" customWidth="1"/>
    <col min="6151" max="6151" width="7.6640625" style="71" customWidth="1"/>
    <col min="6152" max="6153" width="8.109375" style="71" customWidth="1"/>
    <col min="6154" max="6154" width="6.44140625" style="71" customWidth="1"/>
    <col min="6155" max="6156" width="7.44140625" style="71" customWidth="1"/>
    <col min="6157" max="6157" width="6.33203125" style="71" customWidth="1"/>
    <col min="6158" max="6158" width="7.6640625" style="71" customWidth="1"/>
    <col min="6159" max="6159" width="7.33203125" style="71" customWidth="1"/>
    <col min="6160" max="6160" width="7.5546875" style="71" customWidth="1"/>
    <col min="6161" max="6161" width="8.33203125" style="71" customWidth="1"/>
    <col min="6162" max="6162" width="9.33203125" style="71" customWidth="1"/>
    <col min="6163" max="6163" width="7.33203125" style="71" customWidth="1"/>
    <col min="6164" max="6165" width="9.109375" style="71" customWidth="1"/>
    <col min="6166" max="6166" width="8" style="71" customWidth="1"/>
    <col min="6167" max="6168" width="9.109375" style="71" customWidth="1"/>
    <col min="6169" max="6169" width="8" style="71" customWidth="1"/>
    <col min="6170" max="6170" width="9" style="71" customWidth="1"/>
    <col min="6171" max="6171" width="9.33203125" style="71" customWidth="1"/>
    <col min="6172" max="6172" width="6.88671875" style="71" customWidth="1"/>
    <col min="6173" max="6397" width="9.109375" style="71"/>
    <col min="6398" max="6398" width="19.33203125" style="71" customWidth="1"/>
    <col min="6399" max="6399" width="9.6640625" style="71" customWidth="1"/>
    <col min="6400" max="6400" width="9.44140625" style="71" customWidth="1"/>
    <col min="6401" max="6401" width="8.6640625" style="71" customWidth="1"/>
    <col min="6402" max="6403" width="9.44140625" style="71" customWidth="1"/>
    <col min="6404" max="6404" width="7.6640625" style="71" customWidth="1"/>
    <col min="6405" max="6405" width="8.88671875" style="71" customWidth="1"/>
    <col min="6406" max="6406" width="8.6640625" style="71" customWidth="1"/>
    <col min="6407" max="6407" width="7.6640625" style="71" customWidth="1"/>
    <col min="6408" max="6409" width="8.109375" style="71" customWidth="1"/>
    <col min="6410" max="6410" width="6.44140625" style="71" customWidth="1"/>
    <col min="6411" max="6412" width="7.44140625" style="71" customWidth="1"/>
    <col min="6413" max="6413" width="6.33203125" style="71" customWidth="1"/>
    <col min="6414" max="6414" width="7.6640625" style="71" customWidth="1"/>
    <col min="6415" max="6415" width="7.33203125" style="71" customWidth="1"/>
    <col min="6416" max="6416" width="7.5546875" style="71" customWidth="1"/>
    <col min="6417" max="6417" width="8.33203125" style="71" customWidth="1"/>
    <col min="6418" max="6418" width="9.33203125" style="71" customWidth="1"/>
    <col min="6419" max="6419" width="7.33203125" style="71" customWidth="1"/>
    <col min="6420" max="6421" width="9.109375" style="71" customWidth="1"/>
    <col min="6422" max="6422" width="8" style="71" customWidth="1"/>
    <col min="6423" max="6424" width="9.109375" style="71" customWidth="1"/>
    <col min="6425" max="6425" width="8" style="71" customWidth="1"/>
    <col min="6426" max="6426" width="9" style="71" customWidth="1"/>
    <col min="6427" max="6427" width="9.33203125" style="71" customWidth="1"/>
    <col min="6428" max="6428" width="6.88671875" style="71" customWidth="1"/>
    <col min="6429" max="6653" width="9.109375" style="71"/>
    <col min="6654" max="6654" width="19.33203125" style="71" customWidth="1"/>
    <col min="6655" max="6655" width="9.6640625" style="71" customWidth="1"/>
    <col min="6656" max="6656" width="9.44140625" style="71" customWidth="1"/>
    <col min="6657" max="6657" width="8.6640625" style="71" customWidth="1"/>
    <col min="6658" max="6659" width="9.44140625" style="71" customWidth="1"/>
    <col min="6660" max="6660" width="7.6640625" style="71" customWidth="1"/>
    <col min="6661" max="6661" width="8.88671875" style="71" customWidth="1"/>
    <col min="6662" max="6662" width="8.6640625" style="71" customWidth="1"/>
    <col min="6663" max="6663" width="7.6640625" style="71" customWidth="1"/>
    <col min="6664" max="6665" width="8.109375" style="71" customWidth="1"/>
    <col min="6666" max="6666" width="6.44140625" style="71" customWidth="1"/>
    <col min="6667" max="6668" width="7.44140625" style="71" customWidth="1"/>
    <col min="6669" max="6669" width="6.33203125" style="71" customWidth="1"/>
    <col min="6670" max="6670" width="7.6640625" style="71" customWidth="1"/>
    <col min="6671" max="6671" width="7.33203125" style="71" customWidth="1"/>
    <col min="6672" max="6672" width="7.5546875" style="71" customWidth="1"/>
    <col min="6673" max="6673" width="8.33203125" style="71" customWidth="1"/>
    <col min="6674" max="6674" width="9.33203125" style="71" customWidth="1"/>
    <col min="6675" max="6675" width="7.33203125" style="71" customWidth="1"/>
    <col min="6676" max="6677" width="9.109375" style="71" customWidth="1"/>
    <col min="6678" max="6678" width="8" style="71" customWidth="1"/>
    <col min="6679" max="6680" width="9.109375" style="71" customWidth="1"/>
    <col min="6681" max="6681" width="8" style="71" customWidth="1"/>
    <col min="6682" max="6682" width="9" style="71" customWidth="1"/>
    <col min="6683" max="6683" width="9.33203125" style="71" customWidth="1"/>
    <col min="6684" max="6684" width="6.88671875" style="71" customWidth="1"/>
    <col min="6685" max="6909" width="9.109375" style="71"/>
    <col min="6910" max="6910" width="19.33203125" style="71" customWidth="1"/>
    <col min="6911" max="6911" width="9.6640625" style="71" customWidth="1"/>
    <col min="6912" max="6912" width="9.44140625" style="71" customWidth="1"/>
    <col min="6913" max="6913" width="8.6640625" style="71" customWidth="1"/>
    <col min="6914" max="6915" width="9.44140625" style="71" customWidth="1"/>
    <col min="6916" max="6916" width="7.6640625" style="71" customWidth="1"/>
    <col min="6917" max="6917" width="8.88671875" style="71" customWidth="1"/>
    <col min="6918" max="6918" width="8.6640625" style="71" customWidth="1"/>
    <col min="6919" max="6919" width="7.6640625" style="71" customWidth="1"/>
    <col min="6920" max="6921" width="8.109375" style="71" customWidth="1"/>
    <col min="6922" max="6922" width="6.44140625" style="71" customWidth="1"/>
    <col min="6923" max="6924" width="7.44140625" style="71" customWidth="1"/>
    <col min="6925" max="6925" width="6.33203125" style="71" customWidth="1"/>
    <col min="6926" max="6926" width="7.6640625" style="71" customWidth="1"/>
    <col min="6927" max="6927" width="7.33203125" style="71" customWidth="1"/>
    <col min="6928" max="6928" width="7.5546875" style="71" customWidth="1"/>
    <col min="6929" max="6929" width="8.33203125" style="71" customWidth="1"/>
    <col min="6930" max="6930" width="9.33203125" style="71" customWidth="1"/>
    <col min="6931" max="6931" width="7.33203125" style="71" customWidth="1"/>
    <col min="6932" max="6933" width="9.109375" style="71" customWidth="1"/>
    <col min="6934" max="6934" width="8" style="71" customWidth="1"/>
    <col min="6935" max="6936" width="9.109375" style="71" customWidth="1"/>
    <col min="6937" max="6937" width="8" style="71" customWidth="1"/>
    <col min="6938" max="6938" width="9" style="71" customWidth="1"/>
    <col min="6939" max="6939" width="9.33203125" style="71" customWidth="1"/>
    <col min="6940" max="6940" width="6.88671875" style="71" customWidth="1"/>
    <col min="6941" max="7165" width="9.109375" style="71"/>
    <col min="7166" max="7166" width="19.33203125" style="71" customWidth="1"/>
    <col min="7167" max="7167" width="9.6640625" style="71" customWidth="1"/>
    <col min="7168" max="7168" width="9.44140625" style="71" customWidth="1"/>
    <col min="7169" max="7169" width="8.6640625" style="71" customWidth="1"/>
    <col min="7170" max="7171" width="9.44140625" style="71" customWidth="1"/>
    <col min="7172" max="7172" width="7.6640625" style="71" customWidth="1"/>
    <col min="7173" max="7173" width="8.88671875" style="71" customWidth="1"/>
    <col min="7174" max="7174" width="8.6640625" style="71" customWidth="1"/>
    <col min="7175" max="7175" width="7.6640625" style="71" customWidth="1"/>
    <col min="7176" max="7177" width="8.109375" style="71" customWidth="1"/>
    <col min="7178" max="7178" width="6.44140625" style="71" customWidth="1"/>
    <col min="7179" max="7180" width="7.44140625" style="71" customWidth="1"/>
    <col min="7181" max="7181" width="6.33203125" style="71" customWidth="1"/>
    <col min="7182" max="7182" width="7.6640625" style="71" customWidth="1"/>
    <col min="7183" max="7183" width="7.33203125" style="71" customWidth="1"/>
    <col min="7184" max="7184" width="7.5546875" style="71" customWidth="1"/>
    <col min="7185" max="7185" width="8.33203125" style="71" customWidth="1"/>
    <col min="7186" max="7186" width="9.33203125" style="71" customWidth="1"/>
    <col min="7187" max="7187" width="7.33203125" style="71" customWidth="1"/>
    <col min="7188" max="7189" width="9.109375" style="71" customWidth="1"/>
    <col min="7190" max="7190" width="8" style="71" customWidth="1"/>
    <col min="7191" max="7192" width="9.109375" style="71" customWidth="1"/>
    <col min="7193" max="7193" width="8" style="71" customWidth="1"/>
    <col min="7194" max="7194" width="9" style="71" customWidth="1"/>
    <col min="7195" max="7195" width="9.33203125" style="71" customWidth="1"/>
    <col min="7196" max="7196" width="6.88671875" style="71" customWidth="1"/>
    <col min="7197" max="7421" width="9.109375" style="71"/>
    <col min="7422" max="7422" width="19.33203125" style="71" customWidth="1"/>
    <col min="7423" max="7423" width="9.6640625" style="71" customWidth="1"/>
    <col min="7424" max="7424" width="9.44140625" style="71" customWidth="1"/>
    <col min="7425" max="7425" width="8.6640625" style="71" customWidth="1"/>
    <col min="7426" max="7427" width="9.44140625" style="71" customWidth="1"/>
    <col min="7428" max="7428" width="7.6640625" style="71" customWidth="1"/>
    <col min="7429" max="7429" width="8.88671875" style="71" customWidth="1"/>
    <col min="7430" max="7430" width="8.6640625" style="71" customWidth="1"/>
    <col min="7431" max="7431" width="7.6640625" style="71" customWidth="1"/>
    <col min="7432" max="7433" width="8.109375" style="71" customWidth="1"/>
    <col min="7434" max="7434" width="6.44140625" style="71" customWidth="1"/>
    <col min="7435" max="7436" width="7.44140625" style="71" customWidth="1"/>
    <col min="7437" max="7437" width="6.33203125" style="71" customWidth="1"/>
    <col min="7438" max="7438" width="7.6640625" style="71" customWidth="1"/>
    <col min="7439" max="7439" width="7.33203125" style="71" customWidth="1"/>
    <col min="7440" max="7440" width="7.5546875" style="71" customWidth="1"/>
    <col min="7441" max="7441" width="8.33203125" style="71" customWidth="1"/>
    <col min="7442" max="7442" width="9.33203125" style="71" customWidth="1"/>
    <col min="7443" max="7443" width="7.33203125" style="71" customWidth="1"/>
    <col min="7444" max="7445" width="9.109375" style="71" customWidth="1"/>
    <col min="7446" max="7446" width="8" style="71" customWidth="1"/>
    <col min="7447" max="7448" width="9.109375" style="71" customWidth="1"/>
    <col min="7449" max="7449" width="8" style="71" customWidth="1"/>
    <col min="7450" max="7450" width="9" style="71" customWidth="1"/>
    <col min="7451" max="7451" width="9.33203125" style="71" customWidth="1"/>
    <col min="7452" max="7452" width="6.88671875" style="71" customWidth="1"/>
    <col min="7453" max="7677" width="9.109375" style="71"/>
    <col min="7678" max="7678" width="19.33203125" style="71" customWidth="1"/>
    <col min="7679" max="7679" width="9.6640625" style="71" customWidth="1"/>
    <col min="7680" max="7680" width="9.44140625" style="71" customWidth="1"/>
    <col min="7681" max="7681" width="8.6640625" style="71" customWidth="1"/>
    <col min="7682" max="7683" width="9.44140625" style="71" customWidth="1"/>
    <col min="7684" max="7684" width="7.6640625" style="71" customWidth="1"/>
    <col min="7685" max="7685" width="8.88671875" style="71" customWidth="1"/>
    <col min="7686" max="7686" width="8.6640625" style="71" customWidth="1"/>
    <col min="7687" max="7687" width="7.6640625" style="71" customWidth="1"/>
    <col min="7688" max="7689" width="8.109375" style="71" customWidth="1"/>
    <col min="7690" max="7690" width="6.44140625" style="71" customWidth="1"/>
    <col min="7691" max="7692" width="7.44140625" style="71" customWidth="1"/>
    <col min="7693" max="7693" width="6.33203125" style="71" customWidth="1"/>
    <col min="7694" max="7694" width="7.6640625" style="71" customWidth="1"/>
    <col min="7695" max="7695" width="7.33203125" style="71" customWidth="1"/>
    <col min="7696" max="7696" width="7.5546875" style="71" customWidth="1"/>
    <col min="7697" max="7697" width="8.33203125" style="71" customWidth="1"/>
    <col min="7698" max="7698" width="9.33203125" style="71" customWidth="1"/>
    <col min="7699" max="7699" width="7.33203125" style="71" customWidth="1"/>
    <col min="7700" max="7701" width="9.109375" style="71" customWidth="1"/>
    <col min="7702" max="7702" width="8" style="71" customWidth="1"/>
    <col min="7703" max="7704" width="9.109375" style="71" customWidth="1"/>
    <col min="7705" max="7705" width="8" style="71" customWidth="1"/>
    <col min="7706" max="7706" width="9" style="71" customWidth="1"/>
    <col min="7707" max="7707" width="9.33203125" style="71" customWidth="1"/>
    <col min="7708" max="7708" width="6.88671875" style="71" customWidth="1"/>
    <col min="7709" max="7933" width="9.109375" style="71"/>
    <col min="7934" max="7934" width="19.33203125" style="71" customWidth="1"/>
    <col min="7935" max="7935" width="9.6640625" style="71" customWidth="1"/>
    <col min="7936" max="7936" width="9.44140625" style="71" customWidth="1"/>
    <col min="7937" max="7937" width="8.6640625" style="71" customWidth="1"/>
    <col min="7938" max="7939" width="9.44140625" style="71" customWidth="1"/>
    <col min="7940" max="7940" width="7.6640625" style="71" customWidth="1"/>
    <col min="7941" max="7941" width="8.88671875" style="71" customWidth="1"/>
    <col min="7942" max="7942" width="8.6640625" style="71" customWidth="1"/>
    <col min="7943" max="7943" width="7.6640625" style="71" customWidth="1"/>
    <col min="7944" max="7945" width="8.109375" style="71" customWidth="1"/>
    <col min="7946" max="7946" width="6.44140625" style="71" customWidth="1"/>
    <col min="7947" max="7948" width="7.44140625" style="71" customWidth="1"/>
    <col min="7949" max="7949" width="6.33203125" style="71" customWidth="1"/>
    <col min="7950" max="7950" width="7.6640625" style="71" customWidth="1"/>
    <col min="7951" max="7951" width="7.33203125" style="71" customWidth="1"/>
    <col min="7952" max="7952" width="7.5546875" style="71" customWidth="1"/>
    <col min="7953" max="7953" width="8.33203125" style="71" customWidth="1"/>
    <col min="7954" max="7954" width="9.33203125" style="71" customWidth="1"/>
    <col min="7955" max="7955" width="7.33203125" style="71" customWidth="1"/>
    <col min="7956" max="7957" width="9.109375" style="71" customWidth="1"/>
    <col min="7958" max="7958" width="8" style="71" customWidth="1"/>
    <col min="7959" max="7960" width="9.109375" style="71" customWidth="1"/>
    <col min="7961" max="7961" width="8" style="71" customWidth="1"/>
    <col min="7962" max="7962" width="9" style="71" customWidth="1"/>
    <col min="7963" max="7963" width="9.33203125" style="71" customWidth="1"/>
    <col min="7964" max="7964" width="6.88671875" style="71" customWidth="1"/>
    <col min="7965" max="8189" width="9.109375" style="71"/>
    <col min="8190" max="8190" width="19.33203125" style="71" customWidth="1"/>
    <col min="8191" max="8191" width="9.6640625" style="71" customWidth="1"/>
    <col min="8192" max="8192" width="9.44140625" style="71" customWidth="1"/>
    <col min="8193" max="8193" width="8.6640625" style="71" customWidth="1"/>
    <col min="8194" max="8195" width="9.44140625" style="71" customWidth="1"/>
    <col min="8196" max="8196" width="7.6640625" style="71" customWidth="1"/>
    <col min="8197" max="8197" width="8.88671875" style="71" customWidth="1"/>
    <col min="8198" max="8198" width="8.6640625" style="71" customWidth="1"/>
    <col min="8199" max="8199" width="7.6640625" style="71" customWidth="1"/>
    <col min="8200" max="8201" width="8.109375" style="71" customWidth="1"/>
    <col min="8202" max="8202" width="6.44140625" style="71" customWidth="1"/>
    <col min="8203" max="8204" width="7.44140625" style="71" customWidth="1"/>
    <col min="8205" max="8205" width="6.33203125" style="71" customWidth="1"/>
    <col min="8206" max="8206" width="7.6640625" style="71" customWidth="1"/>
    <col min="8207" max="8207" width="7.33203125" style="71" customWidth="1"/>
    <col min="8208" max="8208" width="7.5546875" style="71" customWidth="1"/>
    <col min="8209" max="8209" width="8.33203125" style="71" customWidth="1"/>
    <col min="8210" max="8210" width="9.33203125" style="71" customWidth="1"/>
    <col min="8211" max="8211" width="7.33203125" style="71" customWidth="1"/>
    <col min="8212" max="8213" width="9.109375" style="71" customWidth="1"/>
    <col min="8214" max="8214" width="8" style="71" customWidth="1"/>
    <col min="8215" max="8216" width="9.109375" style="71" customWidth="1"/>
    <col min="8217" max="8217" width="8" style="71" customWidth="1"/>
    <col min="8218" max="8218" width="9" style="71" customWidth="1"/>
    <col min="8219" max="8219" width="9.33203125" style="71" customWidth="1"/>
    <col min="8220" max="8220" width="6.88671875" style="71" customWidth="1"/>
    <col min="8221" max="8445" width="9.109375" style="71"/>
    <col min="8446" max="8446" width="19.33203125" style="71" customWidth="1"/>
    <col min="8447" max="8447" width="9.6640625" style="71" customWidth="1"/>
    <col min="8448" max="8448" width="9.44140625" style="71" customWidth="1"/>
    <col min="8449" max="8449" width="8.6640625" style="71" customWidth="1"/>
    <col min="8450" max="8451" width="9.44140625" style="71" customWidth="1"/>
    <col min="8452" max="8452" width="7.6640625" style="71" customWidth="1"/>
    <col min="8453" max="8453" width="8.88671875" style="71" customWidth="1"/>
    <col min="8454" max="8454" width="8.6640625" style="71" customWidth="1"/>
    <col min="8455" max="8455" width="7.6640625" style="71" customWidth="1"/>
    <col min="8456" max="8457" width="8.109375" style="71" customWidth="1"/>
    <col min="8458" max="8458" width="6.44140625" style="71" customWidth="1"/>
    <col min="8459" max="8460" width="7.44140625" style="71" customWidth="1"/>
    <col min="8461" max="8461" width="6.33203125" style="71" customWidth="1"/>
    <col min="8462" max="8462" width="7.6640625" style="71" customWidth="1"/>
    <col min="8463" max="8463" width="7.33203125" style="71" customWidth="1"/>
    <col min="8464" max="8464" width="7.5546875" style="71" customWidth="1"/>
    <col min="8465" max="8465" width="8.33203125" style="71" customWidth="1"/>
    <col min="8466" max="8466" width="9.33203125" style="71" customWidth="1"/>
    <col min="8467" max="8467" width="7.33203125" style="71" customWidth="1"/>
    <col min="8468" max="8469" width="9.109375" style="71" customWidth="1"/>
    <col min="8470" max="8470" width="8" style="71" customWidth="1"/>
    <col min="8471" max="8472" width="9.109375" style="71" customWidth="1"/>
    <col min="8473" max="8473" width="8" style="71" customWidth="1"/>
    <col min="8474" max="8474" width="9" style="71" customWidth="1"/>
    <col min="8475" max="8475" width="9.33203125" style="71" customWidth="1"/>
    <col min="8476" max="8476" width="6.88671875" style="71" customWidth="1"/>
    <col min="8477" max="8701" width="9.109375" style="71"/>
    <col min="8702" max="8702" width="19.33203125" style="71" customWidth="1"/>
    <col min="8703" max="8703" width="9.6640625" style="71" customWidth="1"/>
    <col min="8704" max="8704" width="9.44140625" style="71" customWidth="1"/>
    <col min="8705" max="8705" width="8.6640625" style="71" customWidth="1"/>
    <col min="8706" max="8707" width="9.44140625" style="71" customWidth="1"/>
    <col min="8708" max="8708" width="7.6640625" style="71" customWidth="1"/>
    <col min="8709" max="8709" width="8.88671875" style="71" customWidth="1"/>
    <col min="8710" max="8710" width="8.6640625" style="71" customWidth="1"/>
    <col min="8711" max="8711" width="7.6640625" style="71" customWidth="1"/>
    <col min="8712" max="8713" width="8.109375" style="71" customWidth="1"/>
    <col min="8714" max="8714" width="6.44140625" style="71" customWidth="1"/>
    <col min="8715" max="8716" width="7.44140625" style="71" customWidth="1"/>
    <col min="8717" max="8717" width="6.33203125" style="71" customWidth="1"/>
    <col min="8718" max="8718" width="7.6640625" style="71" customWidth="1"/>
    <col min="8719" max="8719" width="7.33203125" style="71" customWidth="1"/>
    <col min="8720" max="8720" width="7.5546875" style="71" customWidth="1"/>
    <col min="8721" max="8721" width="8.33203125" style="71" customWidth="1"/>
    <col min="8722" max="8722" width="9.33203125" style="71" customWidth="1"/>
    <col min="8723" max="8723" width="7.33203125" style="71" customWidth="1"/>
    <col min="8724" max="8725" width="9.109375" style="71" customWidth="1"/>
    <col min="8726" max="8726" width="8" style="71" customWidth="1"/>
    <col min="8727" max="8728" width="9.109375" style="71" customWidth="1"/>
    <col min="8729" max="8729" width="8" style="71" customWidth="1"/>
    <col min="8730" max="8730" width="9" style="71" customWidth="1"/>
    <col min="8731" max="8731" width="9.33203125" style="71" customWidth="1"/>
    <col min="8732" max="8732" width="6.88671875" style="71" customWidth="1"/>
    <col min="8733" max="8957" width="9.109375" style="71"/>
    <col min="8958" max="8958" width="19.33203125" style="71" customWidth="1"/>
    <col min="8959" max="8959" width="9.6640625" style="71" customWidth="1"/>
    <col min="8960" max="8960" width="9.44140625" style="71" customWidth="1"/>
    <col min="8961" max="8961" width="8.6640625" style="71" customWidth="1"/>
    <col min="8962" max="8963" width="9.44140625" style="71" customWidth="1"/>
    <col min="8964" max="8964" width="7.6640625" style="71" customWidth="1"/>
    <col min="8965" max="8965" width="8.88671875" style="71" customWidth="1"/>
    <col min="8966" max="8966" width="8.6640625" style="71" customWidth="1"/>
    <col min="8967" max="8967" width="7.6640625" style="71" customWidth="1"/>
    <col min="8968" max="8969" width="8.109375" style="71" customWidth="1"/>
    <col min="8970" max="8970" width="6.44140625" style="71" customWidth="1"/>
    <col min="8971" max="8972" width="7.44140625" style="71" customWidth="1"/>
    <col min="8973" max="8973" width="6.33203125" style="71" customWidth="1"/>
    <col min="8974" max="8974" width="7.6640625" style="71" customWidth="1"/>
    <col min="8975" max="8975" width="7.33203125" style="71" customWidth="1"/>
    <col min="8976" max="8976" width="7.5546875" style="71" customWidth="1"/>
    <col min="8977" max="8977" width="8.33203125" style="71" customWidth="1"/>
    <col min="8978" max="8978" width="9.33203125" style="71" customWidth="1"/>
    <col min="8979" max="8979" width="7.33203125" style="71" customWidth="1"/>
    <col min="8980" max="8981" width="9.109375" style="71" customWidth="1"/>
    <col min="8982" max="8982" width="8" style="71" customWidth="1"/>
    <col min="8983" max="8984" width="9.109375" style="71" customWidth="1"/>
    <col min="8985" max="8985" width="8" style="71" customWidth="1"/>
    <col min="8986" max="8986" width="9" style="71" customWidth="1"/>
    <col min="8987" max="8987" width="9.33203125" style="71" customWidth="1"/>
    <col min="8988" max="8988" width="6.88671875" style="71" customWidth="1"/>
    <col min="8989" max="9213" width="9.109375" style="71"/>
    <col min="9214" max="9214" width="19.33203125" style="71" customWidth="1"/>
    <col min="9215" max="9215" width="9.6640625" style="71" customWidth="1"/>
    <col min="9216" max="9216" width="9.44140625" style="71" customWidth="1"/>
    <col min="9217" max="9217" width="8.6640625" style="71" customWidth="1"/>
    <col min="9218" max="9219" width="9.44140625" style="71" customWidth="1"/>
    <col min="9220" max="9220" width="7.6640625" style="71" customWidth="1"/>
    <col min="9221" max="9221" width="8.88671875" style="71" customWidth="1"/>
    <col min="9222" max="9222" width="8.6640625" style="71" customWidth="1"/>
    <col min="9223" max="9223" width="7.6640625" style="71" customWidth="1"/>
    <col min="9224" max="9225" width="8.109375" style="71" customWidth="1"/>
    <col min="9226" max="9226" width="6.44140625" style="71" customWidth="1"/>
    <col min="9227" max="9228" width="7.44140625" style="71" customWidth="1"/>
    <col min="9229" max="9229" width="6.33203125" style="71" customWidth="1"/>
    <col min="9230" max="9230" width="7.6640625" style="71" customWidth="1"/>
    <col min="9231" max="9231" width="7.33203125" style="71" customWidth="1"/>
    <col min="9232" max="9232" width="7.5546875" style="71" customWidth="1"/>
    <col min="9233" max="9233" width="8.33203125" style="71" customWidth="1"/>
    <col min="9234" max="9234" width="9.33203125" style="71" customWidth="1"/>
    <col min="9235" max="9235" width="7.33203125" style="71" customWidth="1"/>
    <col min="9236" max="9237" width="9.109375" style="71" customWidth="1"/>
    <col min="9238" max="9238" width="8" style="71" customWidth="1"/>
    <col min="9239" max="9240" width="9.109375" style="71" customWidth="1"/>
    <col min="9241" max="9241" width="8" style="71" customWidth="1"/>
    <col min="9242" max="9242" width="9" style="71" customWidth="1"/>
    <col min="9243" max="9243" width="9.33203125" style="71" customWidth="1"/>
    <col min="9244" max="9244" width="6.88671875" style="71" customWidth="1"/>
    <col min="9245" max="9469" width="9.109375" style="71"/>
    <col min="9470" max="9470" width="19.33203125" style="71" customWidth="1"/>
    <col min="9471" max="9471" width="9.6640625" style="71" customWidth="1"/>
    <col min="9472" max="9472" width="9.44140625" style="71" customWidth="1"/>
    <col min="9473" max="9473" width="8.6640625" style="71" customWidth="1"/>
    <col min="9474" max="9475" width="9.44140625" style="71" customWidth="1"/>
    <col min="9476" max="9476" width="7.6640625" style="71" customWidth="1"/>
    <col min="9477" max="9477" width="8.88671875" style="71" customWidth="1"/>
    <col min="9478" max="9478" width="8.6640625" style="71" customWidth="1"/>
    <col min="9479" max="9479" width="7.6640625" style="71" customWidth="1"/>
    <col min="9480" max="9481" width="8.109375" style="71" customWidth="1"/>
    <col min="9482" max="9482" width="6.44140625" style="71" customWidth="1"/>
    <col min="9483" max="9484" width="7.44140625" style="71" customWidth="1"/>
    <col min="9485" max="9485" width="6.33203125" style="71" customWidth="1"/>
    <col min="9486" max="9486" width="7.6640625" style="71" customWidth="1"/>
    <col min="9487" max="9487" width="7.33203125" style="71" customWidth="1"/>
    <col min="9488" max="9488" width="7.5546875" style="71" customWidth="1"/>
    <col min="9489" max="9489" width="8.33203125" style="71" customWidth="1"/>
    <col min="9490" max="9490" width="9.33203125" style="71" customWidth="1"/>
    <col min="9491" max="9491" width="7.33203125" style="71" customWidth="1"/>
    <col min="9492" max="9493" width="9.109375" style="71" customWidth="1"/>
    <col min="9494" max="9494" width="8" style="71" customWidth="1"/>
    <col min="9495" max="9496" width="9.109375" style="71" customWidth="1"/>
    <col min="9497" max="9497" width="8" style="71" customWidth="1"/>
    <col min="9498" max="9498" width="9" style="71" customWidth="1"/>
    <col min="9499" max="9499" width="9.33203125" style="71" customWidth="1"/>
    <col min="9500" max="9500" width="6.88671875" style="71" customWidth="1"/>
    <col min="9501" max="9725" width="9.109375" style="71"/>
    <col min="9726" max="9726" width="19.33203125" style="71" customWidth="1"/>
    <col min="9727" max="9727" width="9.6640625" style="71" customWidth="1"/>
    <col min="9728" max="9728" width="9.44140625" style="71" customWidth="1"/>
    <col min="9729" max="9729" width="8.6640625" style="71" customWidth="1"/>
    <col min="9730" max="9731" width="9.44140625" style="71" customWidth="1"/>
    <col min="9732" max="9732" width="7.6640625" style="71" customWidth="1"/>
    <col min="9733" max="9733" width="8.88671875" style="71" customWidth="1"/>
    <col min="9734" max="9734" width="8.6640625" style="71" customWidth="1"/>
    <col min="9735" max="9735" width="7.6640625" style="71" customWidth="1"/>
    <col min="9736" max="9737" width="8.109375" style="71" customWidth="1"/>
    <col min="9738" max="9738" width="6.44140625" style="71" customWidth="1"/>
    <col min="9739" max="9740" width="7.44140625" style="71" customWidth="1"/>
    <col min="9741" max="9741" width="6.33203125" style="71" customWidth="1"/>
    <col min="9742" max="9742" width="7.6640625" style="71" customWidth="1"/>
    <col min="9743" max="9743" width="7.33203125" style="71" customWidth="1"/>
    <col min="9744" max="9744" width="7.5546875" style="71" customWidth="1"/>
    <col min="9745" max="9745" width="8.33203125" style="71" customWidth="1"/>
    <col min="9746" max="9746" width="9.33203125" style="71" customWidth="1"/>
    <col min="9747" max="9747" width="7.33203125" style="71" customWidth="1"/>
    <col min="9748" max="9749" width="9.109375" style="71" customWidth="1"/>
    <col min="9750" max="9750" width="8" style="71" customWidth="1"/>
    <col min="9751" max="9752" width="9.109375" style="71" customWidth="1"/>
    <col min="9753" max="9753" width="8" style="71" customWidth="1"/>
    <col min="9754" max="9754" width="9" style="71" customWidth="1"/>
    <col min="9755" max="9755" width="9.33203125" style="71" customWidth="1"/>
    <col min="9756" max="9756" width="6.88671875" style="71" customWidth="1"/>
    <col min="9757" max="9981" width="9.109375" style="71"/>
    <col min="9982" max="9982" width="19.33203125" style="71" customWidth="1"/>
    <col min="9983" max="9983" width="9.6640625" style="71" customWidth="1"/>
    <col min="9984" max="9984" width="9.44140625" style="71" customWidth="1"/>
    <col min="9985" max="9985" width="8.6640625" style="71" customWidth="1"/>
    <col min="9986" max="9987" width="9.44140625" style="71" customWidth="1"/>
    <col min="9988" max="9988" width="7.6640625" style="71" customWidth="1"/>
    <col min="9989" max="9989" width="8.88671875" style="71" customWidth="1"/>
    <col min="9990" max="9990" width="8.6640625" style="71" customWidth="1"/>
    <col min="9991" max="9991" width="7.6640625" style="71" customWidth="1"/>
    <col min="9992" max="9993" width="8.109375" style="71" customWidth="1"/>
    <col min="9994" max="9994" width="6.44140625" style="71" customWidth="1"/>
    <col min="9995" max="9996" width="7.44140625" style="71" customWidth="1"/>
    <col min="9997" max="9997" width="6.33203125" style="71" customWidth="1"/>
    <col min="9998" max="9998" width="7.6640625" style="71" customWidth="1"/>
    <col min="9999" max="9999" width="7.33203125" style="71" customWidth="1"/>
    <col min="10000" max="10000" width="7.5546875" style="71" customWidth="1"/>
    <col min="10001" max="10001" width="8.33203125" style="71" customWidth="1"/>
    <col min="10002" max="10002" width="9.33203125" style="71" customWidth="1"/>
    <col min="10003" max="10003" width="7.33203125" style="71" customWidth="1"/>
    <col min="10004" max="10005" width="9.109375" style="71" customWidth="1"/>
    <col min="10006" max="10006" width="8" style="71" customWidth="1"/>
    <col min="10007" max="10008" width="9.109375" style="71" customWidth="1"/>
    <col min="10009" max="10009" width="8" style="71" customWidth="1"/>
    <col min="10010" max="10010" width="9" style="71" customWidth="1"/>
    <col min="10011" max="10011" width="9.33203125" style="71" customWidth="1"/>
    <col min="10012" max="10012" width="6.88671875" style="71" customWidth="1"/>
    <col min="10013" max="10237" width="9.109375" style="71"/>
    <col min="10238" max="10238" width="19.33203125" style="71" customWidth="1"/>
    <col min="10239" max="10239" width="9.6640625" style="71" customWidth="1"/>
    <col min="10240" max="10240" width="9.44140625" style="71" customWidth="1"/>
    <col min="10241" max="10241" width="8.6640625" style="71" customWidth="1"/>
    <col min="10242" max="10243" width="9.44140625" style="71" customWidth="1"/>
    <col min="10244" max="10244" width="7.6640625" style="71" customWidth="1"/>
    <col min="10245" max="10245" width="8.88671875" style="71" customWidth="1"/>
    <col min="10246" max="10246" width="8.6640625" style="71" customWidth="1"/>
    <col min="10247" max="10247" width="7.6640625" style="71" customWidth="1"/>
    <col min="10248" max="10249" width="8.109375" style="71" customWidth="1"/>
    <col min="10250" max="10250" width="6.44140625" style="71" customWidth="1"/>
    <col min="10251" max="10252" width="7.44140625" style="71" customWidth="1"/>
    <col min="10253" max="10253" width="6.33203125" style="71" customWidth="1"/>
    <col min="10254" max="10254" width="7.6640625" style="71" customWidth="1"/>
    <col min="10255" max="10255" width="7.33203125" style="71" customWidth="1"/>
    <col min="10256" max="10256" width="7.5546875" style="71" customWidth="1"/>
    <col min="10257" max="10257" width="8.33203125" style="71" customWidth="1"/>
    <col min="10258" max="10258" width="9.33203125" style="71" customWidth="1"/>
    <col min="10259" max="10259" width="7.33203125" style="71" customWidth="1"/>
    <col min="10260" max="10261" width="9.109375" style="71" customWidth="1"/>
    <col min="10262" max="10262" width="8" style="71" customWidth="1"/>
    <col min="10263" max="10264" width="9.109375" style="71" customWidth="1"/>
    <col min="10265" max="10265" width="8" style="71" customWidth="1"/>
    <col min="10266" max="10266" width="9" style="71" customWidth="1"/>
    <col min="10267" max="10267" width="9.33203125" style="71" customWidth="1"/>
    <col min="10268" max="10268" width="6.88671875" style="71" customWidth="1"/>
    <col min="10269" max="10493" width="9.109375" style="71"/>
    <col min="10494" max="10494" width="19.33203125" style="71" customWidth="1"/>
    <col min="10495" max="10495" width="9.6640625" style="71" customWidth="1"/>
    <col min="10496" max="10496" width="9.44140625" style="71" customWidth="1"/>
    <col min="10497" max="10497" width="8.6640625" style="71" customWidth="1"/>
    <col min="10498" max="10499" width="9.44140625" style="71" customWidth="1"/>
    <col min="10500" max="10500" width="7.6640625" style="71" customWidth="1"/>
    <col min="10501" max="10501" width="8.88671875" style="71" customWidth="1"/>
    <col min="10502" max="10502" width="8.6640625" style="71" customWidth="1"/>
    <col min="10503" max="10503" width="7.6640625" style="71" customWidth="1"/>
    <col min="10504" max="10505" width="8.109375" style="71" customWidth="1"/>
    <col min="10506" max="10506" width="6.44140625" style="71" customWidth="1"/>
    <col min="10507" max="10508" width="7.44140625" style="71" customWidth="1"/>
    <col min="10509" max="10509" width="6.33203125" style="71" customWidth="1"/>
    <col min="10510" max="10510" width="7.6640625" style="71" customWidth="1"/>
    <col min="10511" max="10511" width="7.33203125" style="71" customWidth="1"/>
    <col min="10512" max="10512" width="7.5546875" style="71" customWidth="1"/>
    <col min="10513" max="10513" width="8.33203125" style="71" customWidth="1"/>
    <col min="10514" max="10514" width="9.33203125" style="71" customWidth="1"/>
    <col min="10515" max="10515" width="7.33203125" style="71" customWidth="1"/>
    <col min="10516" max="10517" width="9.109375" style="71" customWidth="1"/>
    <col min="10518" max="10518" width="8" style="71" customWidth="1"/>
    <col min="10519" max="10520" width="9.109375" style="71" customWidth="1"/>
    <col min="10521" max="10521" width="8" style="71" customWidth="1"/>
    <col min="10522" max="10522" width="9" style="71" customWidth="1"/>
    <col min="10523" max="10523" width="9.33203125" style="71" customWidth="1"/>
    <col min="10524" max="10524" width="6.88671875" style="71" customWidth="1"/>
    <col min="10525" max="10749" width="9.109375" style="71"/>
    <col min="10750" max="10750" width="19.33203125" style="71" customWidth="1"/>
    <col min="10751" max="10751" width="9.6640625" style="71" customWidth="1"/>
    <col min="10752" max="10752" width="9.44140625" style="71" customWidth="1"/>
    <col min="10753" max="10753" width="8.6640625" style="71" customWidth="1"/>
    <col min="10754" max="10755" width="9.44140625" style="71" customWidth="1"/>
    <col min="10756" max="10756" width="7.6640625" style="71" customWidth="1"/>
    <col min="10757" max="10757" width="8.88671875" style="71" customWidth="1"/>
    <col min="10758" max="10758" width="8.6640625" style="71" customWidth="1"/>
    <col min="10759" max="10759" width="7.6640625" style="71" customWidth="1"/>
    <col min="10760" max="10761" width="8.109375" style="71" customWidth="1"/>
    <col min="10762" max="10762" width="6.44140625" style="71" customWidth="1"/>
    <col min="10763" max="10764" width="7.44140625" style="71" customWidth="1"/>
    <col min="10765" max="10765" width="6.33203125" style="71" customWidth="1"/>
    <col min="10766" max="10766" width="7.6640625" style="71" customWidth="1"/>
    <col min="10767" max="10767" width="7.33203125" style="71" customWidth="1"/>
    <col min="10768" max="10768" width="7.5546875" style="71" customWidth="1"/>
    <col min="10769" max="10769" width="8.33203125" style="71" customWidth="1"/>
    <col min="10770" max="10770" width="9.33203125" style="71" customWidth="1"/>
    <col min="10771" max="10771" width="7.33203125" style="71" customWidth="1"/>
    <col min="10772" max="10773" width="9.109375" style="71" customWidth="1"/>
    <col min="10774" max="10774" width="8" style="71" customWidth="1"/>
    <col min="10775" max="10776" width="9.109375" style="71" customWidth="1"/>
    <col min="10777" max="10777" width="8" style="71" customWidth="1"/>
    <col min="10778" max="10778" width="9" style="71" customWidth="1"/>
    <col min="10779" max="10779" width="9.33203125" style="71" customWidth="1"/>
    <col min="10780" max="10780" width="6.88671875" style="71" customWidth="1"/>
    <col min="10781" max="11005" width="9.109375" style="71"/>
    <col min="11006" max="11006" width="19.33203125" style="71" customWidth="1"/>
    <col min="11007" max="11007" width="9.6640625" style="71" customWidth="1"/>
    <col min="11008" max="11008" width="9.44140625" style="71" customWidth="1"/>
    <col min="11009" max="11009" width="8.6640625" style="71" customWidth="1"/>
    <col min="11010" max="11011" width="9.44140625" style="71" customWidth="1"/>
    <col min="11012" max="11012" width="7.6640625" style="71" customWidth="1"/>
    <col min="11013" max="11013" width="8.88671875" style="71" customWidth="1"/>
    <col min="11014" max="11014" width="8.6640625" style="71" customWidth="1"/>
    <col min="11015" max="11015" width="7.6640625" style="71" customWidth="1"/>
    <col min="11016" max="11017" width="8.109375" style="71" customWidth="1"/>
    <col min="11018" max="11018" width="6.44140625" style="71" customWidth="1"/>
    <col min="11019" max="11020" width="7.44140625" style="71" customWidth="1"/>
    <col min="11021" max="11021" width="6.33203125" style="71" customWidth="1"/>
    <col min="11022" max="11022" width="7.6640625" style="71" customWidth="1"/>
    <col min="11023" max="11023" width="7.33203125" style="71" customWidth="1"/>
    <col min="11024" max="11024" width="7.5546875" style="71" customWidth="1"/>
    <col min="11025" max="11025" width="8.33203125" style="71" customWidth="1"/>
    <col min="11026" max="11026" width="9.33203125" style="71" customWidth="1"/>
    <col min="11027" max="11027" width="7.33203125" style="71" customWidth="1"/>
    <col min="11028" max="11029" width="9.109375" style="71" customWidth="1"/>
    <col min="11030" max="11030" width="8" style="71" customWidth="1"/>
    <col min="11031" max="11032" width="9.109375" style="71" customWidth="1"/>
    <col min="11033" max="11033" width="8" style="71" customWidth="1"/>
    <col min="11034" max="11034" width="9" style="71" customWidth="1"/>
    <col min="11035" max="11035" width="9.33203125" style="71" customWidth="1"/>
    <col min="11036" max="11036" width="6.88671875" style="71" customWidth="1"/>
    <col min="11037" max="11261" width="9.109375" style="71"/>
    <col min="11262" max="11262" width="19.33203125" style="71" customWidth="1"/>
    <col min="11263" max="11263" width="9.6640625" style="71" customWidth="1"/>
    <col min="11264" max="11264" width="9.44140625" style="71" customWidth="1"/>
    <col min="11265" max="11265" width="8.6640625" style="71" customWidth="1"/>
    <col min="11266" max="11267" width="9.44140625" style="71" customWidth="1"/>
    <col min="11268" max="11268" width="7.6640625" style="71" customWidth="1"/>
    <col min="11269" max="11269" width="8.88671875" style="71" customWidth="1"/>
    <col min="11270" max="11270" width="8.6640625" style="71" customWidth="1"/>
    <col min="11271" max="11271" width="7.6640625" style="71" customWidth="1"/>
    <col min="11272" max="11273" width="8.109375" style="71" customWidth="1"/>
    <col min="11274" max="11274" width="6.44140625" style="71" customWidth="1"/>
    <col min="11275" max="11276" width="7.44140625" style="71" customWidth="1"/>
    <col min="11277" max="11277" width="6.33203125" style="71" customWidth="1"/>
    <col min="11278" max="11278" width="7.6640625" style="71" customWidth="1"/>
    <col min="11279" max="11279" width="7.33203125" style="71" customWidth="1"/>
    <col min="11280" max="11280" width="7.5546875" style="71" customWidth="1"/>
    <col min="11281" max="11281" width="8.33203125" style="71" customWidth="1"/>
    <col min="11282" max="11282" width="9.33203125" style="71" customWidth="1"/>
    <col min="11283" max="11283" width="7.33203125" style="71" customWidth="1"/>
    <col min="11284" max="11285" width="9.109375" style="71" customWidth="1"/>
    <col min="11286" max="11286" width="8" style="71" customWidth="1"/>
    <col min="11287" max="11288" width="9.109375" style="71" customWidth="1"/>
    <col min="11289" max="11289" width="8" style="71" customWidth="1"/>
    <col min="11290" max="11290" width="9" style="71" customWidth="1"/>
    <col min="11291" max="11291" width="9.33203125" style="71" customWidth="1"/>
    <col min="11292" max="11292" width="6.88671875" style="71" customWidth="1"/>
    <col min="11293" max="11517" width="9.109375" style="71"/>
    <col min="11518" max="11518" width="19.33203125" style="71" customWidth="1"/>
    <col min="11519" max="11519" width="9.6640625" style="71" customWidth="1"/>
    <col min="11520" max="11520" width="9.44140625" style="71" customWidth="1"/>
    <col min="11521" max="11521" width="8.6640625" style="71" customWidth="1"/>
    <col min="11522" max="11523" width="9.44140625" style="71" customWidth="1"/>
    <col min="11524" max="11524" width="7.6640625" style="71" customWidth="1"/>
    <col min="11525" max="11525" width="8.88671875" style="71" customWidth="1"/>
    <col min="11526" max="11526" width="8.6640625" style="71" customWidth="1"/>
    <col min="11527" max="11527" width="7.6640625" style="71" customWidth="1"/>
    <col min="11528" max="11529" width="8.109375" style="71" customWidth="1"/>
    <col min="11530" max="11530" width="6.44140625" style="71" customWidth="1"/>
    <col min="11531" max="11532" width="7.44140625" style="71" customWidth="1"/>
    <col min="11533" max="11533" width="6.33203125" style="71" customWidth="1"/>
    <col min="11534" max="11534" width="7.6640625" style="71" customWidth="1"/>
    <col min="11535" max="11535" width="7.33203125" style="71" customWidth="1"/>
    <col min="11536" max="11536" width="7.5546875" style="71" customWidth="1"/>
    <col min="11537" max="11537" width="8.33203125" style="71" customWidth="1"/>
    <col min="11538" max="11538" width="9.33203125" style="71" customWidth="1"/>
    <col min="11539" max="11539" width="7.33203125" style="71" customWidth="1"/>
    <col min="11540" max="11541" width="9.109375" style="71" customWidth="1"/>
    <col min="11542" max="11542" width="8" style="71" customWidth="1"/>
    <col min="11543" max="11544" width="9.109375" style="71" customWidth="1"/>
    <col min="11545" max="11545" width="8" style="71" customWidth="1"/>
    <col min="11546" max="11546" width="9" style="71" customWidth="1"/>
    <col min="11547" max="11547" width="9.33203125" style="71" customWidth="1"/>
    <col min="11548" max="11548" width="6.88671875" style="71" customWidth="1"/>
    <col min="11549" max="11773" width="9.109375" style="71"/>
    <col min="11774" max="11774" width="19.33203125" style="71" customWidth="1"/>
    <col min="11775" max="11775" width="9.6640625" style="71" customWidth="1"/>
    <col min="11776" max="11776" width="9.44140625" style="71" customWidth="1"/>
    <col min="11777" max="11777" width="8.6640625" style="71" customWidth="1"/>
    <col min="11778" max="11779" width="9.44140625" style="71" customWidth="1"/>
    <col min="11780" max="11780" width="7.6640625" style="71" customWidth="1"/>
    <col min="11781" max="11781" width="8.88671875" style="71" customWidth="1"/>
    <col min="11782" max="11782" width="8.6640625" style="71" customWidth="1"/>
    <col min="11783" max="11783" width="7.6640625" style="71" customWidth="1"/>
    <col min="11784" max="11785" width="8.109375" style="71" customWidth="1"/>
    <col min="11786" max="11786" width="6.44140625" style="71" customWidth="1"/>
    <col min="11787" max="11788" width="7.44140625" style="71" customWidth="1"/>
    <col min="11789" max="11789" width="6.33203125" style="71" customWidth="1"/>
    <col min="11790" max="11790" width="7.6640625" style="71" customWidth="1"/>
    <col min="11791" max="11791" width="7.33203125" style="71" customWidth="1"/>
    <col min="11792" max="11792" width="7.5546875" style="71" customWidth="1"/>
    <col min="11793" max="11793" width="8.33203125" style="71" customWidth="1"/>
    <col min="11794" max="11794" width="9.33203125" style="71" customWidth="1"/>
    <col min="11795" max="11795" width="7.33203125" style="71" customWidth="1"/>
    <col min="11796" max="11797" width="9.109375" style="71" customWidth="1"/>
    <col min="11798" max="11798" width="8" style="71" customWidth="1"/>
    <col min="11799" max="11800" width="9.109375" style="71" customWidth="1"/>
    <col min="11801" max="11801" width="8" style="71" customWidth="1"/>
    <col min="11802" max="11802" width="9" style="71" customWidth="1"/>
    <col min="11803" max="11803" width="9.33203125" style="71" customWidth="1"/>
    <col min="11804" max="11804" width="6.88671875" style="71" customWidth="1"/>
    <col min="11805" max="12029" width="9.109375" style="71"/>
    <col min="12030" max="12030" width="19.33203125" style="71" customWidth="1"/>
    <col min="12031" max="12031" width="9.6640625" style="71" customWidth="1"/>
    <col min="12032" max="12032" width="9.44140625" style="71" customWidth="1"/>
    <col min="12033" max="12033" width="8.6640625" style="71" customWidth="1"/>
    <col min="12034" max="12035" width="9.44140625" style="71" customWidth="1"/>
    <col min="12036" max="12036" width="7.6640625" style="71" customWidth="1"/>
    <col min="12037" max="12037" width="8.88671875" style="71" customWidth="1"/>
    <col min="12038" max="12038" width="8.6640625" style="71" customWidth="1"/>
    <col min="12039" max="12039" width="7.6640625" style="71" customWidth="1"/>
    <col min="12040" max="12041" width="8.109375" style="71" customWidth="1"/>
    <col min="12042" max="12042" width="6.44140625" style="71" customWidth="1"/>
    <col min="12043" max="12044" width="7.44140625" style="71" customWidth="1"/>
    <col min="12045" max="12045" width="6.33203125" style="71" customWidth="1"/>
    <col min="12046" max="12046" width="7.6640625" style="71" customWidth="1"/>
    <col min="12047" max="12047" width="7.33203125" style="71" customWidth="1"/>
    <col min="12048" max="12048" width="7.5546875" style="71" customWidth="1"/>
    <col min="12049" max="12049" width="8.33203125" style="71" customWidth="1"/>
    <col min="12050" max="12050" width="9.33203125" style="71" customWidth="1"/>
    <col min="12051" max="12051" width="7.33203125" style="71" customWidth="1"/>
    <col min="12052" max="12053" width="9.109375" style="71" customWidth="1"/>
    <col min="12054" max="12054" width="8" style="71" customWidth="1"/>
    <col min="12055" max="12056" width="9.109375" style="71" customWidth="1"/>
    <col min="12057" max="12057" width="8" style="71" customWidth="1"/>
    <col min="12058" max="12058" width="9" style="71" customWidth="1"/>
    <col min="12059" max="12059" width="9.33203125" style="71" customWidth="1"/>
    <col min="12060" max="12060" width="6.88671875" style="71" customWidth="1"/>
    <col min="12061" max="12285" width="9.109375" style="71"/>
    <col min="12286" max="12286" width="19.33203125" style="71" customWidth="1"/>
    <col min="12287" max="12287" width="9.6640625" style="71" customWidth="1"/>
    <col min="12288" max="12288" width="9.44140625" style="71" customWidth="1"/>
    <col min="12289" max="12289" width="8.6640625" style="71" customWidth="1"/>
    <col min="12290" max="12291" width="9.44140625" style="71" customWidth="1"/>
    <col min="12292" max="12292" width="7.6640625" style="71" customWidth="1"/>
    <col min="12293" max="12293" width="8.88671875" style="71" customWidth="1"/>
    <col min="12294" max="12294" width="8.6640625" style="71" customWidth="1"/>
    <col min="12295" max="12295" width="7.6640625" style="71" customWidth="1"/>
    <col min="12296" max="12297" width="8.109375" style="71" customWidth="1"/>
    <col min="12298" max="12298" width="6.44140625" style="71" customWidth="1"/>
    <col min="12299" max="12300" width="7.44140625" style="71" customWidth="1"/>
    <col min="12301" max="12301" width="6.33203125" style="71" customWidth="1"/>
    <col min="12302" max="12302" width="7.6640625" style="71" customWidth="1"/>
    <col min="12303" max="12303" width="7.33203125" style="71" customWidth="1"/>
    <col min="12304" max="12304" width="7.5546875" style="71" customWidth="1"/>
    <col min="12305" max="12305" width="8.33203125" style="71" customWidth="1"/>
    <col min="12306" max="12306" width="9.33203125" style="71" customWidth="1"/>
    <col min="12307" max="12307" width="7.33203125" style="71" customWidth="1"/>
    <col min="12308" max="12309" width="9.109375" style="71" customWidth="1"/>
    <col min="12310" max="12310" width="8" style="71" customWidth="1"/>
    <col min="12311" max="12312" width="9.109375" style="71" customWidth="1"/>
    <col min="12313" max="12313" width="8" style="71" customWidth="1"/>
    <col min="12314" max="12314" width="9" style="71" customWidth="1"/>
    <col min="12315" max="12315" width="9.33203125" style="71" customWidth="1"/>
    <col min="12316" max="12316" width="6.88671875" style="71" customWidth="1"/>
    <col min="12317" max="12541" width="9.109375" style="71"/>
    <col min="12542" max="12542" width="19.33203125" style="71" customWidth="1"/>
    <col min="12543" max="12543" width="9.6640625" style="71" customWidth="1"/>
    <col min="12544" max="12544" width="9.44140625" style="71" customWidth="1"/>
    <col min="12545" max="12545" width="8.6640625" style="71" customWidth="1"/>
    <col min="12546" max="12547" width="9.44140625" style="71" customWidth="1"/>
    <col min="12548" max="12548" width="7.6640625" style="71" customWidth="1"/>
    <col min="12549" max="12549" width="8.88671875" style="71" customWidth="1"/>
    <col min="12550" max="12550" width="8.6640625" style="71" customWidth="1"/>
    <col min="12551" max="12551" width="7.6640625" style="71" customWidth="1"/>
    <col min="12552" max="12553" width="8.109375" style="71" customWidth="1"/>
    <col min="12554" max="12554" width="6.44140625" style="71" customWidth="1"/>
    <col min="12555" max="12556" width="7.44140625" style="71" customWidth="1"/>
    <col min="12557" max="12557" width="6.33203125" style="71" customWidth="1"/>
    <col min="12558" max="12558" width="7.6640625" style="71" customWidth="1"/>
    <col min="12559" max="12559" width="7.33203125" style="71" customWidth="1"/>
    <col min="12560" max="12560" width="7.5546875" style="71" customWidth="1"/>
    <col min="12561" max="12561" width="8.33203125" style="71" customWidth="1"/>
    <col min="12562" max="12562" width="9.33203125" style="71" customWidth="1"/>
    <col min="12563" max="12563" width="7.33203125" style="71" customWidth="1"/>
    <col min="12564" max="12565" width="9.109375" style="71" customWidth="1"/>
    <col min="12566" max="12566" width="8" style="71" customWidth="1"/>
    <col min="12567" max="12568" width="9.109375" style="71" customWidth="1"/>
    <col min="12569" max="12569" width="8" style="71" customWidth="1"/>
    <col min="12570" max="12570" width="9" style="71" customWidth="1"/>
    <col min="12571" max="12571" width="9.33203125" style="71" customWidth="1"/>
    <col min="12572" max="12572" width="6.88671875" style="71" customWidth="1"/>
    <col min="12573" max="12797" width="9.109375" style="71"/>
    <col min="12798" max="12798" width="19.33203125" style="71" customWidth="1"/>
    <col min="12799" max="12799" width="9.6640625" style="71" customWidth="1"/>
    <col min="12800" max="12800" width="9.44140625" style="71" customWidth="1"/>
    <col min="12801" max="12801" width="8.6640625" style="71" customWidth="1"/>
    <col min="12802" max="12803" width="9.44140625" style="71" customWidth="1"/>
    <col min="12804" max="12804" width="7.6640625" style="71" customWidth="1"/>
    <col min="12805" max="12805" width="8.88671875" style="71" customWidth="1"/>
    <col min="12806" max="12806" width="8.6640625" style="71" customWidth="1"/>
    <col min="12807" max="12807" width="7.6640625" style="71" customWidth="1"/>
    <col min="12808" max="12809" width="8.109375" style="71" customWidth="1"/>
    <col min="12810" max="12810" width="6.44140625" style="71" customWidth="1"/>
    <col min="12811" max="12812" width="7.44140625" style="71" customWidth="1"/>
    <col min="12813" max="12813" width="6.33203125" style="71" customWidth="1"/>
    <col min="12814" max="12814" width="7.6640625" style="71" customWidth="1"/>
    <col min="12815" max="12815" width="7.33203125" style="71" customWidth="1"/>
    <col min="12816" max="12816" width="7.5546875" style="71" customWidth="1"/>
    <col min="12817" max="12817" width="8.33203125" style="71" customWidth="1"/>
    <col min="12818" max="12818" width="9.33203125" style="71" customWidth="1"/>
    <col min="12819" max="12819" width="7.33203125" style="71" customWidth="1"/>
    <col min="12820" max="12821" width="9.109375" style="71" customWidth="1"/>
    <col min="12822" max="12822" width="8" style="71" customWidth="1"/>
    <col min="12823" max="12824" width="9.109375" style="71" customWidth="1"/>
    <col min="12825" max="12825" width="8" style="71" customWidth="1"/>
    <col min="12826" max="12826" width="9" style="71" customWidth="1"/>
    <col min="12827" max="12827" width="9.33203125" style="71" customWidth="1"/>
    <col min="12828" max="12828" width="6.88671875" style="71" customWidth="1"/>
    <col min="12829" max="13053" width="9.109375" style="71"/>
    <col min="13054" max="13054" width="19.33203125" style="71" customWidth="1"/>
    <col min="13055" max="13055" width="9.6640625" style="71" customWidth="1"/>
    <col min="13056" max="13056" width="9.44140625" style="71" customWidth="1"/>
    <col min="13057" max="13057" width="8.6640625" style="71" customWidth="1"/>
    <col min="13058" max="13059" width="9.44140625" style="71" customWidth="1"/>
    <col min="13060" max="13060" width="7.6640625" style="71" customWidth="1"/>
    <col min="13061" max="13061" width="8.88671875" style="71" customWidth="1"/>
    <col min="13062" max="13062" width="8.6640625" style="71" customWidth="1"/>
    <col min="13063" max="13063" width="7.6640625" style="71" customWidth="1"/>
    <col min="13064" max="13065" width="8.109375" style="71" customWidth="1"/>
    <col min="13066" max="13066" width="6.44140625" style="71" customWidth="1"/>
    <col min="13067" max="13068" width="7.44140625" style="71" customWidth="1"/>
    <col min="13069" max="13069" width="6.33203125" style="71" customWidth="1"/>
    <col min="13070" max="13070" width="7.6640625" style="71" customWidth="1"/>
    <col min="13071" max="13071" width="7.33203125" style="71" customWidth="1"/>
    <col min="13072" max="13072" width="7.5546875" style="71" customWidth="1"/>
    <col min="13073" max="13073" width="8.33203125" style="71" customWidth="1"/>
    <col min="13074" max="13074" width="9.33203125" style="71" customWidth="1"/>
    <col min="13075" max="13075" width="7.33203125" style="71" customWidth="1"/>
    <col min="13076" max="13077" width="9.109375" style="71" customWidth="1"/>
    <col min="13078" max="13078" width="8" style="71" customWidth="1"/>
    <col min="13079" max="13080" width="9.109375" style="71" customWidth="1"/>
    <col min="13081" max="13081" width="8" style="71" customWidth="1"/>
    <col min="13082" max="13082" width="9" style="71" customWidth="1"/>
    <col min="13083" max="13083" width="9.33203125" style="71" customWidth="1"/>
    <col min="13084" max="13084" width="6.88671875" style="71" customWidth="1"/>
    <col min="13085" max="13309" width="9.109375" style="71"/>
    <col min="13310" max="13310" width="19.33203125" style="71" customWidth="1"/>
    <col min="13311" max="13311" width="9.6640625" style="71" customWidth="1"/>
    <col min="13312" max="13312" width="9.44140625" style="71" customWidth="1"/>
    <col min="13313" max="13313" width="8.6640625" style="71" customWidth="1"/>
    <col min="13314" max="13315" width="9.44140625" style="71" customWidth="1"/>
    <col min="13316" max="13316" width="7.6640625" style="71" customWidth="1"/>
    <col min="13317" max="13317" width="8.88671875" style="71" customWidth="1"/>
    <col min="13318" max="13318" width="8.6640625" style="71" customWidth="1"/>
    <col min="13319" max="13319" width="7.6640625" style="71" customWidth="1"/>
    <col min="13320" max="13321" width="8.109375" style="71" customWidth="1"/>
    <col min="13322" max="13322" width="6.44140625" style="71" customWidth="1"/>
    <col min="13323" max="13324" width="7.44140625" style="71" customWidth="1"/>
    <col min="13325" max="13325" width="6.33203125" style="71" customWidth="1"/>
    <col min="13326" max="13326" width="7.6640625" style="71" customWidth="1"/>
    <col min="13327" max="13327" width="7.33203125" style="71" customWidth="1"/>
    <col min="13328" max="13328" width="7.5546875" style="71" customWidth="1"/>
    <col min="13329" max="13329" width="8.33203125" style="71" customWidth="1"/>
    <col min="13330" max="13330" width="9.33203125" style="71" customWidth="1"/>
    <col min="13331" max="13331" width="7.33203125" style="71" customWidth="1"/>
    <col min="13332" max="13333" width="9.109375" style="71" customWidth="1"/>
    <col min="13334" max="13334" width="8" style="71" customWidth="1"/>
    <col min="13335" max="13336" width="9.109375" style="71" customWidth="1"/>
    <col min="13337" max="13337" width="8" style="71" customWidth="1"/>
    <col min="13338" max="13338" width="9" style="71" customWidth="1"/>
    <col min="13339" max="13339" width="9.33203125" style="71" customWidth="1"/>
    <col min="13340" max="13340" width="6.88671875" style="71" customWidth="1"/>
    <col min="13341" max="13565" width="9.109375" style="71"/>
    <col min="13566" max="13566" width="19.33203125" style="71" customWidth="1"/>
    <col min="13567" max="13567" width="9.6640625" style="71" customWidth="1"/>
    <col min="13568" max="13568" width="9.44140625" style="71" customWidth="1"/>
    <col min="13569" max="13569" width="8.6640625" style="71" customWidth="1"/>
    <col min="13570" max="13571" width="9.44140625" style="71" customWidth="1"/>
    <col min="13572" max="13572" width="7.6640625" style="71" customWidth="1"/>
    <col min="13573" max="13573" width="8.88671875" style="71" customWidth="1"/>
    <col min="13574" max="13574" width="8.6640625" style="71" customWidth="1"/>
    <col min="13575" max="13575" width="7.6640625" style="71" customWidth="1"/>
    <col min="13576" max="13577" width="8.109375" style="71" customWidth="1"/>
    <col min="13578" max="13578" width="6.44140625" style="71" customWidth="1"/>
    <col min="13579" max="13580" width="7.44140625" style="71" customWidth="1"/>
    <col min="13581" max="13581" width="6.33203125" style="71" customWidth="1"/>
    <col min="13582" max="13582" width="7.6640625" style="71" customWidth="1"/>
    <col min="13583" max="13583" width="7.33203125" style="71" customWidth="1"/>
    <col min="13584" max="13584" width="7.5546875" style="71" customWidth="1"/>
    <col min="13585" max="13585" width="8.33203125" style="71" customWidth="1"/>
    <col min="13586" max="13586" width="9.33203125" style="71" customWidth="1"/>
    <col min="13587" max="13587" width="7.33203125" style="71" customWidth="1"/>
    <col min="13588" max="13589" width="9.109375" style="71" customWidth="1"/>
    <col min="13590" max="13590" width="8" style="71" customWidth="1"/>
    <col min="13591" max="13592" width="9.109375" style="71" customWidth="1"/>
    <col min="13593" max="13593" width="8" style="71" customWidth="1"/>
    <col min="13594" max="13594" width="9" style="71" customWidth="1"/>
    <col min="13595" max="13595" width="9.33203125" style="71" customWidth="1"/>
    <col min="13596" max="13596" width="6.88671875" style="71" customWidth="1"/>
    <col min="13597" max="13821" width="9.109375" style="71"/>
    <col min="13822" max="13822" width="19.33203125" style="71" customWidth="1"/>
    <col min="13823" max="13823" width="9.6640625" style="71" customWidth="1"/>
    <col min="13824" max="13824" width="9.44140625" style="71" customWidth="1"/>
    <col min="13825" max="13825" width="8.6640625" style="71" customWidth="1"/>
    <col min="13826" max="13827" width="9.44140625" style="71" customWidth="1"/>
    <col min="13828" max="13828" width="7.6640625" style="71" customWidth="1"/>
    <col min="13829" max="13829" width="8.88671875" style="71" customWidth="1"/>
    <col min="13830" max="13830" width="8.6640625" style="71" customWidth="1"/>
    <col min="13831" max="13831" width="7.6640625" style="71" customWidth="1"/>
    <col min="13832" max="13833" width="8.109375" style="71" customWidth="1"/>
    <col min="13834" max="13834" width="6.44140625" style="71" customWidth="1"/>
    <col min="13835" max="13836" width="7.44140625" style="71" customWidth="1"/>
    <col min="13837" max="13837" width="6.33203125" style="71" customWidth="1"/>
    <col min="13838" max="13838" width="7.6640625" style="71" customWidth="1"/>
    <col min="13839" max="13839" width="7.33203125" style="71" customWidth="1"/>
    <col min="13840" max="13840" width="7.5546875" style="71" customWidth="1"/>
    <col min="13841" max="13841" width="8.33203125" style="71" customWidth="1"/>
    <col min="13842" max="13842" width="9.33203125" style="71" customWidth="1"/>
    <col min="13843" max="13843" width="7.33203125" style="71" customWidth="1"/>
    <col min="13844" max="13845" width="9.109375" style="71" customWidth="1"/>
    <col min="13846" max="13846" width="8" style="71" customWidth="1"/>
    <col min="13847" max="13848" width="9.109375" style="71" customWidth="1"/>
    <col min="13849" max="13849" width="8" style="71" customWidth="1"/>
    <col min="13850" max="13850" width="9" style="71" customWidth="1"/>
    <col min="13851" max="13851" width="9.33203125" style="71" customWidth="1"/>
    <col min="13852" max="13852" width="6.88671875" style="71" customWidth="1"/>
    <col min="13853" max="14077" width="9.109375" style="71"/>
    <col min="14078" max="14078" width="19.33203125" style="71" customWidth="1"/>
    <col min="14079" max="14079" width="9.6640625" style="71" customWidth="1"/>
    <col min="14080" max="14080" width="9.44140625" style="71" customWidth="1"/>
    <col min="14081" max="14081" width="8.6640625" style="71" customWidth="1"/>
    <col min="14082" max="14083" width="9.44140625" style="71" customWidth="1"/>
    <col min="14084" max="14084" width="7.6640625" style="71" customWidth="1"/>
    <col min="14085" max="14085" width="8.88671875" style="71" customWidth="1"/>
    <col min="14086" max="14086" width="8.6640625" style="71" customWidth="1"/>
    <col min="14087" max="14087" width="7.6640625" style="71" customWidth="1"/>
    <col min="14088" max="14089" width="8.109375" style="71" customWidth="1"/>
    <col min="14090" max="14090" width="6.44140625" style="71" customWidth="1"/>
    <col min="14091" max="14092" width="7.44140625" style="71" customWidth="1"/>
    <col min="14093" max="14093" width="6.33203125" style="71" customWidth="1"/>
    <col min="14094" max="14094" width="7.6640625" style="71" customWidth="1"/>
    <col min="14095" max="14095" width="7.33203125" style="71" customWidth="1"/>
    <col min="14096" max="14096" width="7.5546875" style="71" customWidth="1"/>
    <col min="14097" max="14097" width="8.33203125" style="71" customWidth="1"/>
    <col min="14098" max="14098" width="9.33203125" style="71" customWidth="1"/>
    <col min="14099" max="14099" width="7.33203125" style="71" customWidth="1"/>
    <col min="14100" max="14101" width="9.109375" style="71" customWidth="1"/>
    <col min="14102" max="14102" width="8" style="71" customWidth="1"/>
    <col min="14103" max="14104" width="9.109375" style="71" customWidth="1"/>
    <col min="14105" max="14105" width="8" style="71" customWidth="1"/>
    <col min="14106" max="14106" width="9" style="71" customWidth="1"/>
    <col min="14107" max="14107" width="9.33203125" style="71" customWidth="1"/>
    <col min="14108" max="14108" width="6.88671875" style="71" customWidth="1"/>
    <col min="14109" max="14333" width="9.109375" style="71"/>
    <col min="14334" max="14334" width="19.33203125" style="71" customWidth="1"/>
    <col min="14335" max="14335" width="9.6640625" style="71" customWidth="1"/>
    <col min="14336" max="14336" width="9.44140625" style="71" customWidth="1"/>
    <col min="14337" max="14337" width="8.6640625" style="71" customWidth="1"/>
    <col min="14338" max="14339" width="9.44140625" style="71" customWidth="1"/>
    <col min="14340" max="14340" width="7.6640625" style="71" customWidth="1"/>
    <col min="14341" max="14341" width="8.88671875" style="71" customWidth="1"/>
    <col min="14342" max="14342" width="8.6640625" style="71" customWidth="1"/>
    <col min="14343" max="14343" width="7.6640625" style="71" customWidth="1"/>
    <col min="14344" max="14345" width="8.109375" style="71" customWidth="1"/>
    <col min="14346" max="14346" width="6.44140625" style="71" customWidth="1"/>
    <col min="14347" max="14348" width="7.44140625" style="71" customWidth="1"/>
    <col min="14349" max="14349" width="6.33203125" style="71" customWidth="1"/>
    <col min="14350" max="14350" width="7.6640625" style="71" customWidth="1"/>
    <col min="14351" max="14351" width="7.33203125" style="71" customWidth="1"/>
    <col min="14352" max="14352" width="7.5546875" style="71" customWidth="1"/>
    <col min="14353" max="14353" width="8.33203125" style="71" customWidth="1"/>
    <col min="14354" max="14354" width="9.33203125" style="71" customWidth="1"/>
    <col min="14355" max="14355" width="7.33203125" style="71" customWidth="1"/>
    <col min="14356" max="14357" width="9.109375" style="71" customWidth="1"/>
    <col min="14358" max="14358" width="8" style="71" customWidth="1"/>
    <col min="14359" max="14360" width="9.109375" style="71" customWidth="1"/>
    <col min="14361" max="14361" width="8" style="71" customWidth="1"/>
    <col min="14362" max="14362" width="9" style="71" customWidth="1"/>
    <col min="14363" max="14363" width="9.33203125" style="71" customWidth="1"/>
    <col min="14364" max="14364" width="6.88671875" style="71" customWidth="1"/>
    <col min="14365" max="14589" width="9.109375" style="71"/>
    <col min="14590" max="14590" width="19.33203125" style="71" customWidth="1"/>
    <col min="14591" max="14591" width="9.6640625" style="71" customWidth="1"/>
    <col min="14592" max="14592" width="9.44140625" style="71" customWidth="1"/>
    <col min="14593" max="14593" width="8.6640625" style="71" customWidth="1"/>
    <col min="14594" max="14595" width="9.44140625" style="71" customWidth="1"/>
    <col min="14596" max="14596" width="7.6640625" style="71" customWidth="1"/>
    <col min="14597" max="14597" width="8.88671875" style="71" customWidth="1"/>
    <col min="14598" max="14598" width="8.6640625" style="71" customWidth="1"/>
    <col min="14599" max="14599" width="7.6640625" style="71" customWidth="1"/>
    <col min="14600" max="14601" width="8.109375" style="71" customWidth="1"/>
    <col min="14602" max="14602" width="6.44140625" style="71" customWidth="1"/>
    <col min="14603" max="14604" width="7.44140625" style="71" customWidth="1"/>
    <col min="14605" max="14605" width="6.33203125" style="71" customWidth="1"/>
    <col min="14606" max="14606" width="7.6640625" style="71" customWidth="1"/>
    <col min="14607" max="14607" width="7.33203125" style="71" customWidth="1"/>
    <col min="14608" max="14608" width="7.5546875" style="71" customWidth="1"/>
    <col min="14609" max="14609" width="8.33203125" style="71" customWidth="1"/>
    <col min="14610" max="14610" width="9.33203125" style="71" customWidth="1"/>
    <col min="14611" max="14611" width="7.33203125" style="71" customWidth="1"/>
    <col min="14612" max="14613" width="9.109375" style="71" customWidth="1"/>
    <col min="14614" max="14614" width="8" style="71" customWidth="1"/>
    <col min="14615" max="14616" width="9.109375" style="71" customWidth="1"/>
    <col min="14617" max="14617" width="8" style="71" customWidth="1"/>
    <col min="14618" max="14618" width="9" style="71" customWidth="1"/>
    <col min="14619" max="14619" width="9.33203125" style="71" customWidth="1"/>
    <col min="14620" max="14620" width="6.88671875" style="71" customWidth="1"/>
    <col min="14621" max="14845" width="9.109375" style="71"/>
    <col min="14846" max="14846" width="19.33203125" style="71" customWidth="1"/>
    <col min="14847" max="14847" width="9.6640625" style="71" customWidth="1"/>
    <col min="14848" max="14848" width="9.44140625" style="71" customWidth="1"/>
    <col min="14849" max="14849" width="8.6640625" style="71" customWidth="1"/>
    <col min="14850" max="14851" width="9.44140625" style="71" customWidth="1"/>
    <col min="14852" max="14852" width="7.6640625" style="71" customWidth="1"/>
    <col min="14853" max="14853" width="8.88671875" style="71" customWidth="1"/>
    <col min="14854" max="14854" width="8.6640625" style="71" customWidth="1"/>
    <col min="14855" max="14855" width="7.6640625" style="71" customWidth="1"/>
    <col min="14856" max="14857" width="8.109375" style="71" customWidth="1"/>
    <col min="14858" max="14858" width="6.44140625" style="71" customWidth="1"/>
    <col min="14859" max="14860" width="7.44140625" style="71" customWidth="1"/>
    <col min="14861" max="14861" width="6.33203125" style="71" customWidth="1"/>
    <col min="14862" max="14862" width="7.6640625" style="71" customWidth="1"/>
    <col min="14863" max="14863" width="7.33203125" style="71" customWidth="1"/>
    <col min="14864" max="14864" width="7.5546875" style="71" customWidth="1"/>
    <col min="14865" max="14865" width="8.33203125" style="71" customWidth="1"/>
    <col min="14866" max="14866" width="9.33203125" style="71" customWidth="1"/>
    <col min="14867" max="14867" width="7.33203125" style="71" customWidth="1"/>
    <col min="14868" max="14869" width="9.109375" style="71" customWidth="1"/>
    <col min="14870" max="14870" width="8" style="71" customWidth="1"/>
    <col min="14871" max="14872" width="9.109375" style="71" customWidth="1"/>
    <col min="14873" max="14873" width="8" style="71" customWidth="1"/>
    <col min="14874" max="14874" width="9" style="71" customWidth="1"/>
    <col min="14875" max="14875" width="9.33203125" style="71" customWidth="1"/>
    <col min="14876" max="14876" width="6.88671875" style="71" customWidth="1"/>
    <col min="14877" max="15101" width="9.109375" style="71"/>
    <col min="15102" max="15102" width="19.33203125" style="71" customWidth="1"/>
    <col min="15103" max="15103" width="9.6640625" style="71" customWidth="1"/>
    <col min="15104" max="15104" width="9.44140625" style="71" customWidth="1"/>
    <col min="15105" max="15105" width="8.6640625" style="71" customWidth="1"/>
    <col min="15106" max="15107" width="9.44140625" style="71" customWidth="1"/>
    <col min="15108" max="15108" width="7.6640625" style="71" customWidth="1"/>
    <col min="15109" max="15109" width="8.88671875" style="71" customWidth="1"/>
    <col min="15110" max="15110" width="8.6640625" style="71" customWidth="1"/>
    <col min="15111" max="15111" width="7.6640625" style="71" customWidth="1"/>
    <col min="15112" max="15113" width="8.109375" style="71" customWidth="1"/>
    <col min="15114" max="15114" width="6.44140625" style="71" customWidth="1"/>
    <col min="15115" max="15116" width="7.44140625" style="71" customWidth="1"/>
    <col min="15117" max="15117" width="6.33203125" style="71" customWidth="1"/>
    <col min="15118" max="15118" width="7.6640625" style="71" customWidth="1"/>
    <col min="15119" max="15119" width="7.33203125" style="71" customWidth="1"/>
    <col min="15120" max="15120" width="7.5546875" style="71" customWidth="1"/>
    <col min="15121" max="15121" width="8.33203125" style="71" customWidth="1"/>
    <col min="15122" max="15122" width="9.33203125" style="71" customWidth="1"/>
    <col min="15123" max="15123" width="7.33203125" style="71" customWidth="1"/>
    <col min="15124" max="15125" width="9.109375" style="71" customWidth="1"/>
    <col min="15126" max="15126" width="8" style="71" customWidth="1"/>
    <col min="15127" max="15128" width="9.109375" style="71" customWidth="1"/>
    <col min="15129" max="15129" width="8" style="71" customWidth="1"/>
    <col min="15130" max="15130" width="9" style="71" customWidth="1"/>
    <col min="15131" max="15131" width="9.33203125" style="71" customWidth="1"/>
    <col min="15132" max="15132" width="6.88671875" style="71" customWidth="1"/>
    <col min="15133" max="15357" width="9.109375" style="71"/>
    <col min="15358" max="15358" width="19.33203125" style="71" customWidth="1"/>
    <col min="15359" max="15359" width="9.6640625" style="71" customWidth="1"/>
    <col min="15360" max="15360" width="9.44140625" style="71" customWidth="1"/>
    <col min="15361" max="15361" width="8.6640625" style="71" customWidth="1"/>
    <col min="15362" max="15363" width="9.44140625" style="71" customWidth="1"/>
    <col min="15364" max="15364" width="7.6640625" style="71" customWidth="1"/>
    <col min="15365" max="15365" width="8.88671875" style="71" customWidth="1"/>
    <col min="15366" max="15366" width="8.6640625" style="71" customWidth="1"/>
    <col min="15367" max="15367" width="7.6640625" style="71" customWidth="1"/>
    <col min="15368" max="15369" width="8.109375" style="71" customWidth="1"/>
    <col min="15370" max="15370" width="6.44140625" style="71" customWidth="1"/>
    <col min="15371" max="15372" width="7.44140625" style="71" customWidth="1"/>
    <col min="15373" max="15373" width="6.33203125" style="71" customWidth="1"/>
    <col min="15374" max="15374" width="7.6640625" style="71" customWidth="1"/>
    <col min="15375" max="15375" width="7.33203125" style="71" customWidth="1"/>
    <col min="15376" max="15376" width="7.5546875" style="71" customWidth="1"/>
    <col min="15377" max="15377" width="8.33203125" style="71" customWidth="1"/>
    <col min="15378" max="15378" width="9.33203125" style="71" customWidth="1"/>
    <col min="15379" max="15379" width="7.33203125" style="71" customWidth="1"/>
    <col min="15380" max="15381" width="9.109375" style="71" customWidth="1"/>
    <col min="15382" max="15382" width="8" style="71" customWidth="1"/>
    <col min="15383" max="15384" width="9.109375" style="71" customWidth="1"/>
    <col min="15385" max="15385" width="8" style="71" customWidth="1"/>
    <col min="15386" max="15386" width="9" style="71" customWidth="1"/>
    <col min="15387" max="15387" width="9.33203125" style="71" customWidth="1"/>
    <col min="15388" max="15388" width="6.88671875" style="71" customWidth="1"/>
    <col min="15389" max="15613" width="9.109375" style="71"/>
    <col min="15614" max="15614" width="19.33203125" style="71" customWidth="1"/>
    <col min="15615" max="15615" width="9.6640625" style="71" customWidth="1"/>
    <col min="15616" max="15616" width="9.44140625" style="71" customWidth="1"/>
    <col min="15617" max="15617" width="8.6640625" style="71" customWidth="1"/>
    <col min="15618" max="15619" width="9.44140625" style="71" customWidth="1"/>
    <col min="15620" max="15620" width="7.6640625" style="71" customWidth="1"/>
    <col min="15621" max="15621" width="8.88671875" style="71" customWidth="1"/>
    <col min="15622" max="15622" width="8.6640625" style="71" customWidth="1"/>
    <col min="15623" max="15623" width="7.6640625" style="71" customWidth="1"/>
    <col min="15624" max="15625" width="8.109375" style="71" customWidth="1"/>
    <col min="15626" max="15626" width="6.44140625" style="71" customWidth="1"/>
    <col min="15627" max="15628" width="7.44140625" style="71" customWidth="1"/>
    <col min="15629" max="15629" width="6.33203125" style="71" customWidth="1"/>
    <col min="15630" max="15630" width="7.6640625" style="71" customWidth="1"/>
    <col min="15631" max="15631" width="7.33203125" style="71" customWidth="1"/>
    <col min="15632" max="15632" width="7.5546875" style="71" customWidth="1"/>
    <col min="15633" max="15633" width="8.33203125" style="71" customWidth="1"/>
    <col min="15634" max="15634" width="9.33203125" style="71" customWidth="1"/>
    <col min="15635" max="15635" width="7.33203125" style="71" customWidth="1"/>
    <col min="15636" max="15637" width="9.109375" style="71" customWidth="1"/>
    <col min="15638" max="15638" width="8" style="71" customWidth="1"/>
    <col min="15639" max="15640" width="9.109375" style="71" customWidth="1"/>
    <col min="15641" max="15641" width="8" style="71" customWidth="1"/>
    <col min="15642" max="15642" width="9" style="71" customWidth="1"/>
    <col min="15643" max="15643" width="9.33203125" style="71" customWidth="1"/>
    <col min="15644" max="15644" width="6.88671875" style="71" customWidth="1"/>
    <col min="15645" max="15869" width="9.109375" style="71"/>
    <col min="15870" max="15870" width="19.33203125" style="71" customWidth="1"/>
    <col min="15871" max="15871" width="9.6640625" style="71" customWidth="1"/>
    <col min="15872" max="15872" width="9.44140625" style="71" customWidth="1"/>
    <col min="15873" max="15873" width="8.6640625" style="71" customWidth="1"/>
    <col min="15874" max="15875" width="9.44140625" style="71" customWidth="1"/>
    <col min="15876" max="15876" width="7.6640625" style="71" customWidth="1"/>
    <col min="15877" max="15877" width="8.88671875" style="71" customWidth="1"/>
    <col min="15878" max="15878" width="8.6640625" style="71" customWidth="1"/>
    <col min="15879" max="15879" width="7.6640625" style="71" customWidth="1"/>
    <col min="15880" max="15881" width="8.109375" style="71" customWidth="1"/>
    <col min="15882" max="15882" width="6.44140625" style="71" customWidth="1"/>
    <col min="15883" max="15884" width="7.44140625" style="71" customWidth="1"/>
    <col min="15885" max="15885" width="6.33203125" style="71" customWidth="1"/>
    <col min="15886" max="15886" width="7.6640625" style="71" customWidth="1"/>
    <col min="15887" max="15887" width="7.33203125" style="71" customWidth="1"/>
    <col min="15888" max="15888" width="7.5546875" style="71" customWidth="1"/>
    <col min="15889" max="15889" width="8.33203125" style="71" customWidth="1"/>
    <col min="15890" max="15890" width="9.33203125" style="71" customWidth="1"/>
    <col min="15891" max="15891" width="7.33203125" style="71" customWidth="1"/>
    <col min="15892" max="15893" width="9.109375" style="71" customWidth="1"/>
    <col min="15894" max="15894" width="8" style="71" customWidth="1"/>
    <col min="15895" max="15896" width="9.109375" style="71" customWidth="1"/>
    <col min="15897" max="15897" width="8" style="71" customWidth="1"/>
    <col min="15898" max="15898" width="9" style="71" customWidth="1"/>
    <col min="15899" max="15899" width="9.33203125" style="71" customWidth="1"/>
    <col min="15900" max="15900" width="6.88671875" style="71" customWidth="1"/>
    <col min="15901" max="16125" width="9.109375" style="71"/>
    <col min="16126" max="16126" width="19.33203125" style="71" customWidth="1"/>
    <col min="16127" max="16127" width="9.6640625" style="71" customWidth="1"/>
    <col min="16128" max="16128" width="9.44140625" style="71" customWidth="1"/>
    <col min="16129" max="16129" width="8.6640625" style="71" customWidth="1"/>
    <col min="16130" max="16131" width="9.44140625" style="71" customWidth="1"/>
    <col min="16132" max="16132" width="7.6640625" style="71" customWidth="1"/>
    <col min="16133" max="16133" width="8.88671875" style="71" customWidth="1"/>
    <col min="16134" max="16134" width="8.6640625" style="71" customWidth="1"/>
    <col min="16135" max="16135" width="7.6640625" style="71" customWidth="1"/>
    <col min="16136" max="16137" width="8.109375" style="71" customWidth="1"/>
    <col min="16138" max="16138" width="6.44140625" style="71" customWidth="1"/>
    <col min="16139" max="16140" width="7.44140625" style="71" customWidth="1"/>
    <col min="16141" max="16141" width="6.33203125" style="71" customWidth="1"/>
    <col min="16142" max="16142" width="7.6640625" style="71" customWidth="1"/>
    <col min="16143" max="16143" width="7.33203125" style="71" customWidth="1"/>
    <col min="16144" max="16144" width="7.5546875" style="71" customWidth="1"/>
    <col min="16145" max="16145" width="8.33203125" style="71" customWidth="1"/>
    <col min="16146" max="16146" width="9.33203125" style="71" customWidth="1"/>
    <col min="16147" max="16147" width="7.33203125" style="71" customWidth="1"/>
    <col min="16148" max="16149" width="9.109375" style="71" customWidth="1"/>
    <col min="16150" max="16150" width="8" style="71" customWidth="1"/>
    <col min="16151" max="16152" width="9.109375" style="71" customWidth="1"/>
    <col min="16153" max="16153" width="8" style="71" customWidth="1"/>
    <col min="16154" max="16154" width="9" style="71" customWidth="1"/>
    <col min="16155" max="16155" width="9.33203125" style="71" customWidth="1"/>
    <col min="16156" max="16156" width="6.88671875" style="71" customWidth="1"/>
    <col min="16157" max="16384" width="9.109375" style="71"/>
  </cols>
  <sheetData>
    <row r="1" spans="1:28" ht="6" customHeight="1" x14ac:dyDescent="0.3"/>
    <row r="2" spans="1:28" s="55" customFormat="1" ht="35.25" customHeight="1" x14ac:dyDescent="0.35">
      <c r="A2" s="133"/>
      <c r="B2" s="246" t="s">
        <v>89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51"/>
      <c r="R2" s="51"/>
      <c r="S2" s="51"/>
      <c r="T2" s="51"/>
      <c r="U2" s="51"/>
      <c r="V2" s="51"/>
      <c r="W2" s="52"/>
      <c r="X2" s="52"/>
      <c r="Y2" s="52"/>
      <c r="AB2" s="159" t="s">
        <v>24</v>
      </c>
    </row>
    <row r="3" spans="1:28" s="55" customFormat="1" ht="11.4" customHeight="1" x14ac:dyDescent="0.3">
      <c r="E3" s="81"/>
      <c r="F3" s="81"/>
      <c r="G3" s="81"/>
      <c r="H3" s="81"/>
      <c r="I3" s="81"/>
      <c r="J3" s="81"/>
      <c r="K3" s="81"/>
      <c r="M3" s="160"/>
      <c r="N3" s="81"/>
      <c r="O3" s="81"/>
      <c r="P3" s="57" t="s">
        <v>8</v>
      </c>
      <c r="Q3" s="81"/>
      <c r="R3" s="81"/>
      <c r="S3" s="81"/>
      <c r="T3" s="81"/>
      <c r="U3" s="81"/>
      <c r="V3" s="81"/>
      <c r="W3" s="81"/>
      <c r="X3" s="161"/>
      <c r="Y3" s="116"/>
      <c r="AB3" s="57" t="s">
        <v>8</v>
      </c>
    </row>
    <row r="4" spans="1:28" s="83" customFormat="1" ht="21.75" customHeight="1" x14ac:dyDescent="0.25">
      <c r="A4" s="210"/>
      <c r="B4" s="222" t="s">
        <v>9</v>
      </c>
      <c r="C4" s="223"/>
      <c r="D4" s="224"/>
      <c r="E4" s="222" t="s">
        <v>22</v>
      </c>
      <c r="F4" s="223"/>
      <c r="G4" s="224"/>
      <c r="H4" s="231" t="s">
        <v>37</v>
      </c>
      <c r="I4" s="231"/>
      <c r="J4" s="231"/>
      <c r="K4" s="222" t="s">
        <v>16</v>
      </c>
      <c r="L4" s="223"/>
      <c r="M4" s="224"/>
      <c r="N4" s="222" t="s">
        <v>23</v>
      </c>
      <c r="O4" s="223"/>
      <c r="P4" s="224"/>
      <c r="Q4" s="222" t="s">
        <v>12</v>
      </c>
      <c r="R4" s="223"/>
      <c r="S4" s="224"/>
      <c r="T4" s="222" t="s">
        <v>17</v>
      </c>
      <c r="U4" s="223"/>
      <c r="V4" s="224"/>
      <c r="W4" s="232" t="s">
        <v>19</v>
      </c>
      <c r="X4" s="233"/>
      <c r="Y4" s="234"/>
      <c r="Z4" s="222" t="s">
        <v>18</v>
      </c>
      <c r="AA4" s="223"/>
      <c r="AB4" s="224"/>
    </row>
    <row r="5" spans="1:28" s="84" customFormat="1" ht="25.5" customHeight="1" x14ac:dyDescent="0.25">
      <c r="A5" s="211"/>
      <c r="B5" s="225"/>
      <c r="C5" s="226"/>
      <c r="D5" s="227"/>
      <c r="E5" s="225"/>
      <c r="F5" s="226"/>
      <c r="G5" s="227"/>
      <c r="H5" s="231"/>
      <c r="I5" s="231"/>
      <c r="J5" s="231"/>
      <c r="K5" s="226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235"/>
      <c r="X5" s="236"/>
      <c r="Y5" s="237"/>
      <c r="Z5" s="225"/>
      <c r="AA5" s="226"/>
      <c r="AB5" s="227"/>
    </row>
    <row r="6" spans="1:28" s="84" customFormat="1" ht="9" customHeight="1" x14ac:dyDescent="0.25">
      <c r="A6" s="211"/>
      <c r="B6" s="228"/>
      <c r="C6" s="229"/>
      <c r="D6" s="230"/>
      <c r="E6" s="228"/>
      <c r="F6" s="229"/>
      <c r="G6" s="230"/>
      <c r="H6" s="231"/>
      <c r="I6" s="231"/>
      <c r="J6" s="231"/>
      <c r="K6" s="229"/>
      <c r="L6" s="229"/>
      <c r="M6" s="230"/>
      <c r="N6" s="228"/>
      <c r="O6" s="229"/>
      <c r="P6" s="230"/>
      <c r="Q6" s="228"/>
      <c r="R6" s="229"/>
      <c r="S6" s="230"/>
      <c r="T6" s="228"/>
      <c r="U6" s="229"/>
      <c r="V6" s="230"/>
      <c r="W6" s="238"/>
      <c r="X6" s="239"/>
      <c r="Y6" s="240"/>
      <c r="Z6" s="228"/>
      <c r="AA6" s="229"/>
      <c r="AB6" s="230"/>
    </row>
    <row r="7" spans="1:28" s="58" customFormat="1" ht="26.25" customHeight="1" x14ac:dyDescent="0.25">
      <c r="A7" s="212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" customHeight="1" x14ac:dyDescent="0.3">
      <c r="A9" s="33" t="s">
        <v>49</v>
      </c>
      <c r="B9" s="34">
        <f>SUM(B10:B29)</f>
        <v>30526</v>
      </c>
      <c r="C9" s="34">
        <f>SUM(C10:C29)</f>
        <v>25292</v>
      </c>
      <c r="D9" s="35">
        <f>C9/B9*100</f>
        <v>82.853960558212663</v>
      </c>
      <c r="E9" s="34">
        <f>SUM(E10:E29)</f>
        <v>18412</v>
      </c>
      <c r="F9" s="34">
        <f>SUM(F10:F29)</f>
        <v>16363</v>
      </c>
      <c r="G9" s="35">
        <f>F9/E9*100</f>
        <v>88.871388225070604</v>
      </c>
      <c r="H9" s="34">
        <f>SUM(H10:H29)</f>
        <v>9950</v>
      </c>
      <c r="I9" s="34">
        <f>SUM(I10:I29)</f>
        <v>6854</v>
      </c>
      <c r="J9" s="35">
        <f>I9/H9*100</f>
        <v>68.884422110552762</v>
      </c>
      <c r="K9" s="34">
        <f>SUM(K10:K29)</f>
        <v>504</v>
      </c>
      <c r="L9" s="34">
        <f>SUM(L10:L29)</f>
        <v>318</v>
      </c>
      <c r="M9" s="35">
        <f>L9/K9*100</f>
        <v>63.095238095238095</v>
      </c>
      <c r="N9" s="34">
        <f>SUM(N10:N29)</f>
        <v>2540</v>
      </c>
      <c r="O9" s="34">
        <f>SUM(O10:O29)</f>
        <v>989</v>
      </c>
      <c r="P9" s="35">
        <f>O9/N9*100</f>
        <v>38.937007874015748</v>
      </c>
      <c r="Q9" s="34">
        <f>SUM(Q10:Q29)</f>
        <v>16749</v>
      </c>
      <c r="R9" s="34">
        <f>SUM(R10:R29)</f>
        <v>15528</v>
      </c>
      <c r="S9" s="35">
        <f>R9/Q9*100</f>
        <v>92.710012538061974</v>
      </c>
      <c r="T9" s="34">
        <f>SUM(T10:T29)</f>
        <v>17868</v>
      </c>
      <c r="U9" s="34">
        <f>SUM(U10:U29)</f>
        <v>12658</v>
      </c>
      <c r="V9" s="35">
        <f>U9/T9*100</f>
        <v>70.841728229236622</v>
      </c>
      <c r="W9" s="34">
        <f>SUM(W10:W29)</f>
        <v>10187</v>
      </c>
      <c r="X9" s="34">
        <f>SUM(X10:X29)</f>
        <v>5773</v>
      </c>
      <c r="Y9" s="35">
        <f>X9/W9*100</f>
        <v>56.670266025326399</v>
      </c>
      <c r="Z9" s="34">
        <f>SUM(Z10:Z29)</f>
        <v>7990</v>
      </c>
      <c r="AA9" s="34">
        <f>SUM(AA10:AA29)</f>
        <v>4909</v>
      </c>
      <c r="AB9" s="35">
        <f>AA9/Z9*100</f>
        <v>61.439299123904881</v>
      </c>
    </row>
    <row r="10" spans="1:28" ht="18" customHeight="1" x14ac:dyDescent="0.3">
      <c r="A10" s="145" t="s">
        <v>50</v>
      </c>
      <c r="B10" s="64">
        <f>'Послуги всього'!B10-'12'!B10</f>
        <v>10017</v>
      </c>
      <c r="C10" s="64">
        <f>'Послуги всього'!C10-'12'!C10</f>
        <v>7783</v>
      </c>
      <c r="D10" s="39">
        <f>C10/B10*100</f>
        <v>77.697913546970156</v>
      </c>
      <c r="E10" s="64">
        <f>'Послуги всього'!E10-'12'!E10</f>
        <v>4762</v>
      </c>
      <c r="F10" s="64">
        <f>'Послуги всього'!F10-'12'!F10</f>
        <v>3528</v>
      </c>
      <c r="G10" s="39">
        <f>F10/E10*100</f>
        <v>74.08651826963461</v>
      </c>
      <c r="H10" s="64">
        <f>'Послуги всього'!H10-'12'!H10</f>
        <v>1709</v>
      </c>
      <c r="I10" s="64">
        <f>'Послуги всього'!I10-'12'!I10</f>
        <v>806</v>
      </c>
      <c r="J10" s="39">
        <f>I10/H10*100</f>
        <v>47.162083089526043</v>
      </c>
      <c r="K10" s="64">
        <f>'Послуги всього'!K10-'12'!K10</f>
        <v>75</v>
      </c>
      <c r="L10" s="64">
        <f>'Послуги всього'!L10-'12'!L10</f>
        <v>34</v>
      </c>
      <c r="M10" s="39">
        <f>L10/K10*100</f>
        <v>45.333333333333329</v>
      </c>
      <c r="N10" s="64">
        <f>'Послуги всього'!N10-'12'!N10</f>
        <v>58</v>
      </c>
      <c r="O10" s="64">
        <f>'Послуги всього'!O10-'12'!O10</f>
        <v>6</v>
      </c>
      <c r="P10" s="39">
        <f>O10/N10*100</f>
        <v>10.344827586206897</v>
      </c>
      <c r="Q10" s="64">
        <f>'Послуги всього'!Q10-'12'!Q10</f>
        <v>3785</v>
      </c>
      <c r="R10" s="64">
        <f>'Послуги всього'!R10-'12'!R10</f>
        <v>3170</v>
      </c>
      <c r="S10" s="39">
        <f>R10/Q10*100</f>
        <v>83.751651254953757</v>
      </c>
      <c r="T10" s="64">
        <f>'Послуги всього'!T10-'12'!T10</f>
        <v>7527</v>
      </c>
      <c r="U10" s="64">
        <f>'Послуги всього'!U10-'12'!U10</f>
        <v>5275</v>
      </c>
      <c r="V10" s="39">
        <f>U10/T10*100</f>
        <v>70.081041583632256</v>
      </c>
      <c r="W10" s="64">
        <f>'Послуги всього'!W10-'12'!W10</f>
        <v>3632</v>
      </c>
      <c r="X10" s="64">
        <f>'Послуги всього'!X10-'12'!X10</f>
        <v>1259</v>
      </c>
      <c r="Y10" s="39">
        <f>X10/W10*100</f>
        <v>34.664096916299556</v>
      </c>
      <c r="Z10" s="64">
        <f>'Послуги всього'!Z10-'12'!Z10</f>
        <v>2755</v>
      </c>
      <c r="AA10" s="64">
        <f>'Послуги всього'!AA10-'12'!AA10</f>
        <v>1051</v>
      </c>
      <c r="AB10" s="39">
        <f>AA10/Z10*100</f>
        <v>38.148820326678766</v>
      </c>
    </row>
    <row r="11" spans="1:28" ht="18" customHeight="1" x14ac:dyDescent="0.3">
      <c r="A11" s="145" t="s">
        <v>51</v>
      </c>
      <c r="B11" s="64">
        <f>'Послуги всього'!B11-'12'!B11</f>
        <v>2221</v>
      </c>
      <c r="C11" s="64">
        <f>'Послуги всього'!C11-'12'!C11</f>
        <v>1818</v>
      </c>
      <c r="D11" s="39">
        <f t="shared" ref="D11:D29" si="0">C11/B11*100</f>
        <v>81.855020261143636</v>
      </c>
      <c r="E11" s="64">
        <f>'Послуги всього'!E11-'12'!E11</f>
        <v>1472</v>
      </c>
      <c r="F11" s="64">
        <f>'Послуги всього'!F11-'12'!F11</f>
        <v>1357</v>
      </c>
      <c r="G11" s="39">
        <f t="shared" ref="G11:G29" si="1">F11/E11*100</f>
        <v>92.1875</v>
      </c>
      <c r="H11" s="64">
        <f>'Послуги всього'!H11-'12'!H11</f>
        <v>804</v>
      </c>
      <c r="I11" s="64">
        <f>'Послуги всього'!I11-'12'!I11</f>
        <v>441</v>
      </c>
      <c r="J11" s="39">
        <f t="shared" ref="J11:J29" si="2">I11/H11*100</f>
        <v>54.850746268656714</v>
      </c>
      <c r="K11" s="64">
        <f>'Послуги всього'!K11-'12'!K11</f>
        <v>33</v>
      </c>
      <c r="L11" s="64">
        <f>'Послуги всього'!L11-'12'!L11</f>
        <v>12</v>
      </c>
      <c r="M11" s="39">
        <f t="shared" ref="M11:M29" si="3">L11/K11*100</f>
        <v>36.363636363636367</v>
      </c>
      <c r="N11" s="64">
        <f>'Послуги всього'!N11-'12'!N11</f>
        <v>162</v>
      </c>
      <c r="O11" s="64">
        <f>'Послуги всього'!O11-'12'!O11</f>
        <v>31</v>
      </c>
      <c r="P11" s="39">
        <f t="shared" ref="P11:P29" si="4">O11/N11*100</f>
        <v>19.1358024691358</v>
      </c>
      <c r="Q11" s="64">
        <f>'Послуги всього'!Q11-'12'!Q11</f>
        <v>1452</v>
      </c>
      <c r="R11" s="64">
        <f>'Послуги всього'!R11-'12'!R11</f>
        <v>1308</v>
      </c>
      <c r="S11" s="39">
        <f t="shared" ref="S11:S29" si="5">R11/Q11*100</f>
        <v>90.082644628099175</v>
      </c>
      <c r="T11" s="64">
        <f>'Послуги всього'!T11-'12'!T11</f>
        <v>1225</v>
      </c>
      <c r="U11" s="64">
        <f>'Послуги всього'!U11-'12'!U11</f>
        <v>955</v>
      </c>
      <c r="V11" s="39">
        <f t="shared" ref="V11:V29" si="6">U11/T11*100</f>
        <v>77.959183673469397</v>
      </c>
      <c r="W11" s="64">
        <f>'Послуги всього'!W11-'12'!W11</f>
        <v>883</v>
      </c>
      <c r="X11" s="64">
        <f>'Послуги всього'!X11-'12'!X11</f>
        <v>531</v>
      </c>
      <c r="Y11" s="39">
        <f t="shared" ref="Y11:Y29" si="7">X11/W11*100</f>
        <v>60.135900339750847</v>
      </c>
      <c r="Z11" s="64">
        <f>'Послуги всього'!Z11-'12'!Z11</f>
        <v>729</v>
      </c>
      <c r="AA11" s="64">
        <f>'Послуги всього'!AA11-'12'!AA11</f>
        <v>440</v>
      </c>
      <c r="AB11" s="39">
        <f t="shared" ref="AB11:AB29" si="8">AA11/Z11*100</f>
        <v>60.356652949245536</v>
      </c>
    </row>
    <row r="12" spans="1:28" ht="18" customHeight="1" x14ac:dyDescent="0.3">
      <c r="A12" s="145" t="s">
        <v>52</v>
      </c>
      <c r="B12" s="64">
        <f>'Послуги всього'!B12-'12'!B12</f>
        <v>2446</v>
      </c>
      <c r="C12" s="64">
        <f>'Послуги всього'!C12-'12'!C12</f>
        <v>2014</v>
      </c>
      <c r="D12" s="39">
        <f t="shared" si="0"/>
        <v>82.338511856091571</v>
      </c>
      <c r="E12" s="64">
        <f>'Послуги всього'!E12-'12'!E12</f>
        <v>1287</v>
      </c>
      <c r="F12" s="64">
        <f>'Послуги всього'!F12-'12'!F12</f>
        <v>989</v>
      </c>
      <c r="G12" s="39">
        <f t="shared" si="1"/>
        <v>76.845376845376848</v>
      </c>
      <c r="H12" s="64">
        <f>'Послуги всього'!H12-'12'!H12</f>
        <v>906</v>
      </c>
      <c r="I12" s="64">
        <f>'Послуги всього'!I12-'12'!I12</f>
        <v>345</v>
      </c>
      <c r="J12" s="39">
        <f t="shared" si="2"/>
        <v>38.079470198675494</v>
      </c>
      <c r="K12" s="64">
        <f>'Послуги всього'!K12-'12'!K12</f>
        <v>30</v>
      </c>
      <c r="L12" s="64">
        <f>'Послуги всього'!L12-'12'!L12</f>
        <v>21</v>
      </c>
      <c r="M12" s="39">
        <f t="shared" si="3"/>
        <v>70</v>
      </c>
      <c r="N12" s="64">
        <f>'Послуги всього'!N12-'12'!N12</f>
        <v>145</v>
      </c>
      <c r="O12" s="64">
        <f>'Послуги всього'!O12-'12'!O12</f>
        <v>28</v>
      </c>
      <c r="P12" s="39">
        <f t="shared" si="4"/>
        <v>19.310344827586206</v>
      </c>
      <c r="Q12" s="64">
        <f>'Послуги всього'!Q12-'12'!Q12</f>
        <v>1205</v>
      </c>
      <c r="R12" s="64">
        <f>'Послуги всього'!R12-'12'!R12</f>
        <v>918</v>
      </c>
      <c r="S12" s="39">
        <f t="shared" si="5"/>
        <v>76.182572614107883</v>
      </c>
      <c r="T12" s="64">
        <f>'Послуги всього'!T12-'12'!T12</f>
        <v>1353</v>
      </c>
      <c r="U12" s="64">
        <f>'Послуги всього'!U12-'12'!U12</f>
        <v>435</v>
      </c>
      <c r="V12" s="39">
        <f t="shared" si="6"/>
        <v>32.150776053215083</v>
      </c>
      <c r="W12" s="64">
        <f>'Послуги всього'!W12-'12'!W12</f>
        <v>698</v>
      </c>
      <c r="X12" s="64">
        <f>'Послуги всього'!X12-'12'!X12</f>
        <v>370</v>
      </c>
      <c r="Y12" s="39">
        <f t="shared" si="7"/>
        <v>53.008595988538687</v>
      </c>
      <c r="Z12" s="64">
        <f>'Послуги всього'!Z12-'12'!Z12</f>
        <v>559</v>
      </c>
      <c r="AA12" s="64">
        <f>'Послуги всього'!AA12-'12'!AA12</f>
        <v>332</v>
      </c>
      <c r="AB12" s="39">
        <f t="shared" si="8"/>
        <v>59.391771019677996</v>
      </c>
    </row>
    <row r="13" spans="1:28" ht="18" customHeight="1" x14ac:dyDescent="0.3">
      <c r="A13" s="145" t="s">
        <v>53</v>
      </c>
      <c r="B13" s="64">
        <f>'Послуги всього'!B13-'12'!B13</f>
        <v>1630</v>
      </c>
      <c r="C13" s="64">
        <f>'Послуги всього'!C13-'12'!C13</f>
        <v>1309</v>
      </c>
      <c r="D13" s="39">
        <f t="shared" si="0"/>
        <v>80.306748466257673</v>
      </c>
      <c r="E13" s="64">
        <f>'Послуги всього'!E13-'12'!E13</f>
        <v>1253</v>
      </c>
      <c r="F13" s="64">
        <f>'Послуги всього'!F13-'12'!F13</f>
        <v>1031</v>
      </c>
      <c r="G13" s="39">
        <f t="shared" si="1"/>
        <v>82.282521947326416</v>
      </c>
      <c r="H13" s="64">
        <f>'Послуги всього'!H13-'12'!H13</f>
        <v>455</v>
      </c>
      <c r="I13" s="64">
        <f>'Послуги всього'!I13-'12'!I13</f>
        <v>283</v>
      </c>
      <c r="J13" s="39">
        <f t="shared" si="2"/>
        <v>62.197802197802197</v>
      </c>
      <c r="K13" s="64">
        <f>'Послуги всього'!K13-'12'!K13</f>
        <v>7</v>
      </c>
      <c r="L13" s="64">
        <f>'Послуги всього'!L13-'12'!L13</f>
        <v>4</v>
      </c>
      <c r="M13" s="39">
        <f t="shared" si="3"/>
        <v>57.142857142857139</v>
      </c>
      <c r="N13" s="64">
        <f>'Послуги всього'!N13-'12'!N13</f>
        <v>166</v>
      </c>
      <c r="O13" s="64">
        <f>'Послуги всього'!O13-'12'!O13</f>
        <v>42</v>
      </c>
      <c r="P13" s="39">
        <f t="shared" si="4"/>
        <v>25.301204819277107</v>
      </c>
      <c r="Q13" s="64">
        <f>'Послуги всього'!Q13-'12'!Q13</f>
        <v>1135</v>
      </c>
      <c r="R13" s="64">
        <f>'Послуги всього'!R13-'12'!R13</f>
        <v>892</v>
      </c>
      <c r="S13" s="39">
        <f t="shared" si="5"/>
        <v>78.590308370044042</v>
      </c>
      <c r="T13" s="64">
        <f>'Послуги всього'!T13-'12'!T13</f>
        <v>945</v>
      </c>
      <c r="U13" s="64">
        <f>'Послуги всього'!U13-'12'!U13</f>
        <v>670</v>
      </c>
      <c r="V13" s="39">
        <f t="shared" si="6"/>
        <v>70.899470899470899</v>
      </c>
      <c r="W13" s="64">
        <f>'Послуги всього'!W13-'12'!W13</f>
        <v>764</v>
      </c>
      <c r="X13" s="64">
        <f>'Послуги всього'!X13-'12'!X13</f>
        <v>457</v>
      </c>
      <c r="Y13" s="39">
        <f t="shared" si="7"/>
        <v>59.816753926701573</v>
      </c>
      <c r="Z13" s="64">
        <f>'Послуги всього'!Z13-'12'!Z13</f>
        <v>657</v>
      </c>
      <c r="AA13" s="64">
        <f>'Послуги всього'!AA13-'12'!AA13</f>
        <v>413</v>
      </c>
      <c r="AB13" s="39">
        <f t="shared" si="8"/>
        <v>62.861491628614921</v>
      </c>
    </row>
    <row r="14" spans="1:28" ht="18" customHeight="1" x14ac:dyDescent="0.3">
      <c r="A14" s="145" t="s">
        <v>54</v>
      </c>
      <c r="B14" s="64">
        <f>'Послуги всього'!B14-'12'!B14</f>
        <v>2128</v>
      </c>
      <c r="C14" s="64">
        <f>'Послуги всього'!C14-'12'!C14</f>
        <v>1579</v>
      </c>
      <c r="D14" s="39">
        <f t="shared" si="0"/>
        <v>74.201127819548873</v>
      </c>
      <c r="E14" s="64">
        <f>'Послуги всього'!E14-'12'!E14</f>
        <v>331</v>
      </c>
      <c r="F14" s="64">
        <f>'Послуги всього'!F14-'12'!F14</f>
        <v>468</v>
      </c>
      <c r="G14" s="39">
        <f t="shared" si="1"/>
        <v>141.38972809667675</v>
      </c>
      <c r="H14" s="64">
        <f>'Послуги всього'!H14-'12'!H14</f>
        <v>277</v>
      </c>
      <c r="I14" s="64">
        <f>'Послуги всього'!I14-'12'!I14</f>
        <v>281</v>
      </c>
      <c r="J14" s="39">
        <f t="shared" si="2"/>
        <v>101.44404332129963</v>
      </c>
      <c r="K14" s="64">
        <f>'Послуги всього'!K14-'12'!K14</f>
        <v>8</v>
      </c>
      <c r="L14" s="64">
        <f>'Послуги всього'!L14-'12'!L14</f>
        <v>4</v>
      </c>
      <c r="M14" s="39">
        <f t="shared" si="3"/>
        <v>50</v>
      </c>
      <c r="N14" s="64">
        <f>'Послуги всього'!N14-'12'!N14</f>
        <v>8</v>
      </c>
      <c r="O14" s="64">
        <f>'Послуги всього'!O14-'12'!O14</f>
        <v>0</v>
      </c>
      <c r="P14" s="39">
        <f t="shared" si="4"/>
        <v>0</v>
      </c>
      <c r="Q14" s="64">
        <f>'Послуги всього'!Q14-'12'!Q14</f>
        <v>325</v>
      </c>
      <c r="R14" s="64">
        <f>'Послуги всього'!R14-'12'!R14</f>
        <v>455</v>
      </c>
      <c r="S14" s="39">
        <f t="shared" si="5"/>
        <v>140</v>
      </c>
      <c r="T14" s="64">
        <f>'Послуги всього'!T14-'12'!T14</f>
        <v>1641</v>
      </c>
      <c r="U14" s="64">
        <f>'Послуги всього'!U14-'12'!U14</f>
        <v>1046</v>
      </c>
      <c r="V14" s="39">
        <f t="shared" si="6"/>
        <v>63.74162096282754</v>
      </c>
      <c r="W14" s="64">
        <f>'Послуги всього'!W14-'12'!W14</f>
        <v>175</v>
      </c>
      <c r="X14" s="64">
        <f>'Послуги всього'!X14-'12'!X14</f>
        <v>130</v>
      </c>
      <c r="Y14" s="39">
        <f t="shared" si="7"/>
        <v>74.285714285714292</v>
      </c>
      <c r="Z14" s="64">
        <f>'Послуги всього'!Z14-'12'!Z14</f>
        <v>142</v>
      </c>
      <c r="AA14" s="64">
        <f>'Послуги всього'!AA14-'12'!AA14</f>
        <v>114</v>
      </c>
      <c r="AB14" s="39">
        <f t="shared" si="8"/>
        <v>80.281690140845072</v>
      </c>
    </row>
    <row r="15" spans="1:28" ht="18" customHeight="1" x14ac:dyDescent="0.3">
      <c r="A15" s="145" t="s">
        <v>55</v>
      </c>
      <c r="B15" s="64">
        <f>'Послуги всього'!B15-'12'!B15</f>
        <v>1179</v>
      </c>
      <c r="C15" s="64">
        <f>'Послуги всього'!C15-'12'!C15</f>
        <v>1038</v>
      </c>
      <c r="D15" s="39">
        <f t="shared" si="0"/>
        <v>88.040712468193377</v>
      </c>
      <c r="E15" s="64">
        <f>'Послуги всього'!E15-'12'!E15</f>
        <v>635</v>
      </c>
      <c r="F15" s="64">
        <f>'Послуги всього'!F15-'12'!F15</f>
        <v>576</v>
      </c>
      <c r="G15" s="39">
        <f t="shared" si="1"/>
        <v>90.70866141732283</v>
      </c>
      <c r="H15" s="64">
        <f>'Послуги всього'!H15-'12'!H15</f>
        <v>422</v>
      </c>
      <c r="I15" s="64">
        <f>'Послуги всього'!I15-'12'!I15</f>
        <v>249</v>
      </c>
      <c r="J15" s="39">
        <f t="shared" si="2"/>
        <v>59.004739336492896</v>
      </c>
      <c r="K15" s="64">
        <f>'Послуги всього'!K15-'12'!K15</f>
        <v>28</v>
      </c>
      <c r="L15" s="64">
        <f>'Послуги всього'!L15-'12'!L15</f>
        <v>14</v>
      </c>
      <c r="M15" s="39">
        <f t="shared" si="3"/>
        <v>50</v>
      </c>
      <c r="N15" s="64">
        <f>'Послуги всього'!N15-'12'!N15</f>
        <v>110</v>
      </c>
      <c r="O15" s="64">
        <f>'Послуги всього'!O15-'12'!O15</f>
        <v>58</v>
      </c>
      <c r="P15" s="39">
        <f t="shared" si="4"/>
        <v>52.72727272727272</v>
      </c>
      <c r="Q15" s="64">
        <f>'Послуги всього'!Q15-'12'!Q15</f>
        <v>570</v>
      </c>
      <c r="R15" s="64">
        <f>'Послуги всього'!R15-'12'!R15</f>
        <v>551</v>
      </c>
      <c r="S15" s="39">
        <f t="shared" si="5"/>
        <v>96.666666666666671</v>
      </c>
      <c r="T15" s="64">
        <f>'Послуги всього'!T15-'12'!T15</f>
        <v>742</v>
      </c>
      <c r="U15" s="64">
        <f>'Послуги всього'!U15-'12'!U15</f>
        <v>636</v>
      </c>
      <c r="V15" s="39">
        <f t="shared" si="6"/>
        <v>85.714285714285708</v>
      </c>
      <c r="W15" s="64">
        <f>'Послуги всього'!W15-'12'!W15</f>
        <v>376</v>
      </c>
      <c r="X15" s="64">
        <f>'Послуги всього'!X15-'12'!X15</f>
        <v>223</v>
      </c>
      <c r="Y15" s="39">
        <f t="shared" si="7"/>
        <v>59.308510638297875</v>
      </c>
      <c r="Z15" s="64">
        <f>'Послуги всього'!Z15-'12'!Z15</f>
        <v>293</v>
      </c>
      <c r="AA15" s="64">
        <f>'Послуги всього'!AA15-'12'!AA15</f>
        <v>190</v>
      </c>
      <c r="AB15" s="39">
        <f t="shared" si="8"/>
        <v>64.846416382252556</v>
      </c>
    </row>
    <row r="16" spans="1:28" ht="18" customHeight="1" x14ac:dyDescent="0.3">
      <c r="A16" s="145" t="s">
        <v>56</v>
      </c>
      <c r="B16" s="64">
        <f>'Послуги всього'!B16-'12'!B16</f>
        <v>492</v>
      </c>
      <c r="C16" s="64">
        <f>'Послуги всього'!C16-'12'!C16</f>
        <v>364</v>
      </c>
      <c r="D16" s="39">
        <f t="shared" si="0"/>
        <v>73.983739837398375</v>
      </c>
      <c r="E16" s="64">
        <f>'Послуги всього'!E16-'12'!E16</f>
        <v>358</v>
      </c>
      <c r="F16" s="64">
        <f>'Послуги всього'!F16-'12'!F16</f>
        <v>325</v>
      </c>
      <c r="G16" s="39">
        <f t="shared" si="1"/>
        <v>90.782122905027933</v>
      </c>
      <c r="H16" s="64">
        <f>'Послуги всього'!H16-'12'!H16</f>
        <v>273</v>
      </c>
      <c r="I16" s="64">
        <f>'Послуги всього'!I16-'12'!I16</f>
        <v>212</v>
      </c>
      <c r="J16" s="39">
        <f t="shared" si="2"/>
        <v>77.655677655677664</v>
      </c>
      <c r="K16" s="64">
        <f>'Послуги всього'!K16-'12'!K16</f>
        <v>50</v>
      </c>
      <c r="L16" s="64">
        <f>'Послуги всього'!L16-'12'!L16</f>
        <v>54</v>
      </c>
      <c r="M16" s="39">
        <f t="shared" si="3"/>
        <v>108</v>
      </c>
      <c r="N16" s="64">
        <f>'Послуги всього'!N16-'12'!N16</f>
        <v>46</v>
      </c>
      <c r="O16" s="64">
        <f>'Послуги всього'!O16-'12'!O16</f>
        <v>18</v>
      </c>
      <c r="P16" s="39">
        <f t="shared" si="4"/>
        <v>39.130434782608695</v>
      </c>
      <c r="Q16" s="64">
        <f>'Послуги всього'!Q16-'12'!Q16</f>
        <v>350</v>
      </c>
      <c r="R16" s="64">
        <f>'Послуги всього'!R16-'12'!R16</f>
        <v>324</v>
      </c>
      <c r="S16" s="39">
        <f t="shared" si="5"/>
        <v>92.571428571428569</v>
      </c>
      <c r="T16" s="64">
        <f>'Послуги всього'!T16-'12'!T16</f>
        <v>185</v>
      </c>
      <c r="U16" s="64">
        <f>'Послуги всього'!U16-'12'!U16</f>
        <v>81</v>
      </c>
      <c r="V16" s="39">
        <f t="shared" si="6"/>
        <v>43.78378378378379</v>
      </c>
      <c r="W16" s="64">
        <f>'Послуги всього'!W16-'12'!W16</f>
        <v>124</v>
      </c>
      <c r="X16" s="64">
        <f>'Послуги всього'!X16-'12'!X16</f>
        <v>76</v>
      </c>
      <c r="Y16" s="39">
        <f t="shared" si="7"/>
        <v>61.29032258064516</v>
      </c>
      <c r="Z16" s="64">
        <f>'Послуги всього'!Z16-'12'!Z16</f>
        <v>111</v>
      </c>
      <c r="AA16" s="64">
        <f>'Послуги всього'!AA16-'12'!AA16</f>
        <v>73</v>
      </c>
      <c r="AB16" s="39">
        <f t="shared" si="8"/>
        <v>65.765765765765778</v>
      </c>
    </row>
    <row r="17" spans="1:28" ht="18" customHeight="1" x14ac:dyDescent="0.3">
      <c r="A17" s="145" t="s">
        <v>57</v>
      </c>
      <c r="B17" s="64">
        <f>'Послуги всього'!B17-'12'!B17</f>
        <v>663</v>
      </c>
      <c r="C17" s="64">
        <f>'Послуги всього'!C17-'12'!C17</f>
        <v>602</v>
      </c>
      <c r="D17" s="39">
        <f t="shared" si="0"/>
        <v>90.799396681749627</v>
      </c>
      <c r="E17" s="64">
        <f>'Послуги всього'!E17-'12'!E17</f>
        <v>531</v>
      </c>
      <c r="F17" s="64">
        <f>'Послуги всього'!F17-'12'!F17</f>
        <v>478</v>
      </c>
      <c r="G17" s="39">
        <f t="shared" si="1"/>
        <v>90.018832391713744</v>
      </c>
      <c r="H17" s="64">
        <f>'Послуги всього'!H17-'12'!H17</f>
        <v>266</v>
      </c>
      <c r="I17" s="64">
        <f>'Послуги всього'!I17-'12'!I17</f>
        <v>251</v>
      </c>
      <c r="J17" s="39">
        <f t="shared" si="2"/>
        <v>94.360902255639104</v>
      </c>
      <c r="K17" s="64">
        <f>'Послуги всього'!K17-'12'!K17</f>
        <v>12</v>
      </c>
      <c r="L17" s="64">
        <f>'Послуги всього'!L17-'12'!L17</f>
        <v>10</v>
      </c>
      <c r="M17" s="39">
        <f t="shared" si="3"/>
        <v>83.333333333333343</v>
      </c>
      <c r="N17" s="64">
        <f>'Послуги всього'!N17-'12'!N17</f>
        <v>18</v>
      </c>
      <c r="O17" s="64">
        <f>'Послуги всього'!O17-'12'!O17</f>
        <v>6</v>
      </c>
      <c r="P17" s="39">
        <f t="shared" si="4"/>
        <v>33.333333333333329</v>
      </c>
      <c r="Q17" s="64">
        <f>'Послуги всього'!Q17-'12'!Q17</f>
        <v>498</v>
      </c>
      <c r="R17" s="64">
        <f>'Послуги всього'!R17-'12'!R17</f>
        <v>466</v>
      </c>
      <c r="S17" s="39">
        <f t="shared" si="5"/>
        <v>93.574297188755011</v>
      </c>
      <c r="T17" s="64">
        <f>'Послуги всього'!T17-'12'!T17</f>
        <v>338</v>
      </c>
      <c r="U17" s="64">
        <f>'Послуги всього'!U17-'12'!U17</f>
        <v>246</v>
      </c>
      <c r="V17" s="39">
        <f t="shared" si="6"/>
        <v>72.781065088757401</v>
      </c>
      <c r="W17" s="64">
        <f>'Послуги всього'!W17-'12'!W17</f>
        <v>243</v>
      </c>
      <c r="X17" s="64">
        <f>'Послуги всього'!X17-'12'!X17</f>
        <v>139</v>
      </c>
      <c r="Y17" s="39">
        <f t="shared" si="7"/>
        <v>57.201646090534972</v>
      </c>
      <c r="Z17" s="64">
        <f>'Послуги всього'!Z17-'12'!Z17</f>
        <v>197</v>
      </c>
      <c r="AA17" s="64">
        <f>'Послуги всього'!AA17-'12'!AA17</f>
        <v>120</v>
      </c>
      <c r="AB17" s="39">
        <f t="shared" si="8"/>
        <v>60.913705583756354</v>
      </c>
    </row>
    <row r="18" spans="1:28" ht="18" customHeight="1" x14ac:dyDescent="0.3">
      <c r="A18" s="145" t="s">
        <v>58</v>
      </c>
      <c r="B18" s="64">
        <f>'Послуги всього'!B18-'12'!B18</f>
        <v>785</v>
      </c>
      <c r="C18" s="64">
        <f>'Послуги всього'!C18-'12'!C18</f>
        <v>715</v>
      </c>
      <c r="D18" s="39">
        <f t="shared" si="0"/>
        <v>91.082802547770697</v>
      </c>
      <c r="E18" s="64">
        <f>'Послуги всього'!E18-'12'!E18</f>
        <v>670</v>
      </c>
      <c r="F18" s="64">
        <f>'Послуги всього'!F18-'12'!F18</f>
        <v>676</v>
      </c>
      <c r="G18" s="39">
        <f t="shared" si="1"/>
        <v>100.8955223880597</v>
      </c>
      <c r="H18" s="64">
        <f>'Послуги всього'!H18-'12'!H18</f>
        <v>385</v>
      </c>
      <c r="I18" s="64">
        <f>'Послуги всього'!I18-'12'!I18</f>
        <v>347</v>
      </c>
      <c r="J18" s="39">
        <f t="shared" si="2"/>
        <v>90.129870129870127</v>
      </c>
      <c r="K18" s="64">
        <f>'Послуги всього'!K18-'12'!K18</f>
        <v>12</v>
      </c>
      <c r="L18" s="64">
        <f>'Послуги всього'!L18-'12'!L18</f>
        <v>5</v>
      </c>
      <c r="M18" s="39">
        <f t="shared" si="3"/>
        <v>41.666666666666671</v>
      </c>
      <c r="N18" s="64">
        <f>'Послуги всього'!N18-'12'!N18</f>
        <v>139</v>
      </c>
      <c r="O18" s="64">
        <f>'Послуги всього'!O18-'12'!O18</f>
        <v>96</v>
      </c>
      <c r="P18" s="39">
        <f t="shared" si="4"/>
        <v>69.064748201438846</v>
      </c>
      <c r="Q18" s="64">
        <f>'Послуги всього'!Q18-'12'!Q18</f>
        <v>654</v>
      </c>
      <c r="R18" s="64">
        <f>'Послуги всього'!R18-'12'!R18</f>
        <v>643</v>
      </c>
      <c r="S18" s="39">
        <f t="shared" si="5"/>
        <v>98.318042813455648</v>
      </c>
      <c r="T18" s="64">
        <f>'Послуги всього'!T18-'12'!T18</f>
        <v>300</v>
      </c>
      <c r="U18" s="64">
        <f>'Послуги всього'!U18-'12'!U18</f>
        <v>207</v>
      </c>
      <c r="V18" s="39">
        <f t="shared" si="6"/>
        <v>69</v>
      </c>
      <c r="W18" s="64">
        <f>'Послуги всього'!W18-'12'!W18</f>
        <v>283</v>
      </c>
      <c r="X18" s="64">
        <f>'Послуги всього'!X18-'12'!X18</f>
        <v>207</v>
      </c>
      <c r="Y18" s="39">
        <f t="shared" si="7"/>
        <v>73.144876325088333</v>
      </c>
      <c r="Z18" s="64">
        <f>'Послуги всього'!Z18-'12'!Z18</f>
        <v>204</v>
      </c>
      <c r="AA18" s="64">
        <f>'Послуги всього'!AA18-'12'!AA18</f>
        <v>159</v>
      </c>
      <c r="AB18" s="39">
        <f t="shared" si="8"/>
        <v>77.941176470588232</v>
      </c>
    </row>
    <row r="19" spans="1:28" ht="18" customHeight="1" x14ac:dyDescent="0.3">
      <c r="A19" s="145" t="s">
        <v>59</v>
      </c>
      <c r="B19" s="64">
        <f>'Послуги всього'!B19-'12'!B19</f>
        <v>518</v>
      </c>
      <c r="C19" s="64">
        <f>'Послуги всього'!C19-'12'!C19</f>
        <v>1138</v>
      </c>
      <c r="D19" s="39">
        <f t="shared" si="0"/>
        <v>219.69111969111967</v>
      </c>
      <c r="E19" s="64">
        <f>'Послуги всього'!E19-'12'!E19</f>
        <v>356</v>
      </c>
      <c r="F19" s="64">
        <f>'Послуги всього'!F19-'12'!F19</f>
        <v>873</v>
      </c>
      <c r="G19" s="39">
        <f t="shared" si="1"/>
        <v>245.22471910112361</v>
      </c>
      <c r="H19" s="64">
        <f>'Послуги всього'!H19-'12'!H19</f>
        <v>190</v>
      </c>
      <c r="I19" s="64">
        <f>'Послуги всього'!I19-'12'!I19</f>
        <v>288</v>
      </c>
      <c r="J19" s="39">
        <f t="shared" si="2"/>
        <v>151.57894736842107</v>
      </c>
      <c r="K19" s="64">
        <f>'Послуги всього'!K19-'12'!K19</f>
        <v>36</v>
      </c>
      <c r="L19" s="64">
        <f>'Послуги всього'!L19-'12'!L19</f>
        <v>40</v>
      </c>
      <c r="M19" s="39">
        <f t="shared" si="3"/>
        <v>111.11111111111111</v>
      </c>
      <c r="N19" s="64">
        <f>'Послуги всього'!N19-'12'!N19</f>
        <v>106</v>
      </c>
      <c r="O19" s="64">
        <f>'Послуги всього'!O19-'12'!O19</f>
        <v>38</v>
      </c>
      <c r="P19" s="39">
        <f t="shared" si="4"/>
        <v>35.849056603773583</v>
      </c>
      <c r="Q19" s="64">
        <f>'Послуги всього'!Q19-'12'!Q19</f>
        <v>293</v>
      </c>
      <c r="R19" s="64">
        <f>'Послуги всього'!R19-'12'!R19</f>
        <v>841</v>
      </c>
      <c r="S19" s="39">
        <f t="shared" si="5"/>
        <v>287.03071672354946</v>
      </c>
      <c r="T19" s="64">
        <f>'Послуги всього'!T19-'12'!T19</f>
        <v>309</v>
      </c>
      <c r="U19" s="64">
        <f>'Послуги всього'!U19-'12'!U19</f>
        <v>619</v>
      </c>
      <c r="V19" s="39">
        <f t="shared" si="6"/>
        <v>200.32362459546925</v>
      </c>
      <c r="W19" s="64">
        <f>'Послуги всього'!W19-'12'!W19</f>
        <v>201</v>
      </c>
      <c r="X19" s="64">
        <f>'Послуги всього'!X19-'12'!X19</f>
        <v>409</v>
      </c>
      <c r="Y19" s="39">
        <f t="shared" si="7"/>
        <v>203.48258706467664</v>
      </c>
      <c r="Z19" s="64">
        <f>'Послуги всього'!Z19-'12'!Z19</f>
        <v>146</v>
      </c>
      <c r="AA19" s="64">
        <f>'Послуги всього'!AA19-'12'!AA19</f>
        <v>367</v>
      </c>
      <c r="AB19" s="39">
        <f t="shared" si="8"/>
        <v>251.36986301369865</v>
      </c>
    </row>
    <row r="20" spans="1:28" ht="18" customHeight="1" x14ac:dyDescent="0.3">
      <c r="A20" s="145" t="s">
        <v>60</v>
      </c>
      <c r="B20" s="64">
        <f>'Послуги всього'!B20-'12'!B20</f>
        <v>920</v>
      </c>
      <c r="C20" s="64">
        <f>'Послуги всього'!C20-'12'!C20</f>
        <v>737</v>
      </c>
      <c r="D20" s="39">
        <f t="shared" si="0"/>
        <v>80.108695652173907</v>
      </c>
      <c r="E20" s="64">
        <f>'Послуги всього'!E20-'12'!E20</f>
        <v>649</v>
      </c>
      <c r="F20" s="64">
        <f>'Послуги всього'!F20-'12'!F20</f>
        <v>567</v>
      </c>
      <c r="G20" s="39">
        <f t="shared" si="1"/>
        <v>87.365177195685675</v>
      </c>
      <c r="H20" s="64">
        <f>'Послуги всього'!H20-'12'!H20</f>
        <v>358</v>
      </c>
      <c r="I20" s="64">
        <f>'Послуги всього'!I20-'12'!I20</f>
        <v>206</v>
      </c>
      <c r="J20" s="39">
        <f t="shared" si="2"/>
        <v>57.541899441340782</v>
      </c>
      <c r="K20" s="64">
        <f>'Послуги всього'!K20-'12'!K20</f>
        <v>10</v>
      </c>
      <c r="L20" s="64">
        <f>'Послуги всього'!L20-'12'!L20</f>
        <v>10</v>
      </c>
      <c r="M20" s="39">
        <f t="shared" si="3"/>
        <v>100</v>
      </c>
      <c r="N20" s="64">
        <f>'Послуги всього'!N20-'12'!N20</f>
        <v>144</v>
      </c>
      <c r="O20" s="64">
        <f>'Послуги всього'!O20-'12'!O20</f>
        <v>32</v>
      </c>
      <c r="P20" s="39">
        <f t="shared" si="4"/>
        <v>22.222222222222221</v>
      </c>
      <c r="Q20" s="64">
        <f>'Послуги всього'!Q20-'12'!Q20</f>
        <v>618</v>
      </c>
      <c r="R20" s="64">
        <f>'Послуги всього'!R20-'12'!R20</f>
        <v>544</v>
      </c>
      <c r="S20" s="39">
        <f t="shared" si="5"/>
        <v>88.025889967637539</v>
      </c>
      <c r="T20" s="64">
        <f>'Послуги всього'!T20-'12'!T20</f>
        <v>458</v>
      </c>
      <c r="U20" s="64">
        <f>'Послуги всього'!U20-'12'!U20</f>
        <v>411</v>
      </c>
      <c r="V20" s="39">
        <f t="shared" si="6"/>
        <v>89.737991266375545</v>
      </c>
      <c r="W20" s="64">
        <f>'Послуги всього'!W20-'12'!W20</f>
        <v>339</v>
      </c>
      <c r="X20" s="64">
        <f>'Послуги всього'!X20-'12'!X20</f>
        <v>274</v>
      </c>
      <c r="Y20" s="39">
        <f t="shared" si="7"/>
        <v>80.825958702064895</v>
      </c>
      <c r="Z20" s="64">
        <f>'Послуги всього'!Z20-'12'!Z20</f>
        <v>263</v>
      </c>
      <c r="AA20" s="64">
        <f>'Послуги всього'!AA20-'12'!AA20</f>
        <v>223</v>
      </c>
      <c r="AB20" s="39">
        <f t="shared" si="8"/>
        <v>84.790874524714837</v>
      </c>
    </row>
    <row r="21" spans="1:28" ht="18" customHeight="1" x14ac:dyDescent="0.3">
      <c r="A21" s="145" t="s">
        <v>61</v>
      </c>
      <c r="B21" s="64">
        <f>'Послуги всього'!B21-'12'!B21</f>
        <v>1154</v>
      </c>
      <c r="C21" s="64">
        <f>'Послуги всього'!C21-'12'!C21</f>
        <v>987</v>
      </c>
      <c r="D21" s="39">
        <f t="shared" si="0"/>
        <v>85.52859618717504</v>
      </c>
      <c r="E21" s="64">
        <f>'Послуги всього'!E21-'12'!E21</f>
        <v>1033</v>
      </c>
      <c r="F21" s="64">
        <f>'Послуги всього'!F21-'12'!F21</f>
        <v>945</v>
      </c>
      <c r="G21" s="39">
        <f t="shared" si="1"/>
        <v>91.481122942884795</v>
      </c>
      <c r="H21" s="64">
        <f>'Послуги всього'!H21-'12'!H21</f>
        <v>664</v>
      </c>
      <c r="I21" s="64">
        <f>'Послуги всього'!I21-'12'!I21</f>
        <v>534</v>
      </c>
      <c r="J21" s="39">
        <f t="shared" si="2"/>
        <v>80.421686746987959</v>
      </c>
      <c r="K21" s="64">
        <f>'Послуги всього'!K21-'12'!K21</f>
        <v>8</v>
      </c>
      <c r="L21" s="64">
        <f>'Послуги всього'!L21-'12'!L21</f>
        <v>13</v>
      </c>
      <c r="M21" s="39">
        <f t="shared" si="3"/>
        <v>162.5</v>
      </c>
      <c r="N21" s="64">
        <f>'Послуги всього'!N21-'12'!N21</f>
        <v>203</v>
      </c>
      <c r="O21" s="64">
        <f>'Послуги всього'!O21-'12'!O21</f>
        <v>85</v>
      </c>
      <c r="P21" s="39">
        <f t="shared" si="4"/>
        <v>41.871921182266007</v>
      </c>
      <c r="Q21" s="64">
        <f>'Послуги всього'!Q21-'12'!Q21</f>
        <v>1001</v>
      </c>
      <c r="R21" s="64">
        <f>'Послуги всього'!R21-'12'!R21</f>
        <v>920</v>
      </c>
      <c r="S21" s="39">
        <f t="shared" si="5"/>
        <v>91.908091908091905</v>
      </c>
      <c r="T21" s="64">
        <f>'Послуги всього'!T21-'12'!T21</f>
        <v>382</v>
      </c>
      <c r="U21" s="64">
        <f>'Послуги всього'!U21-'12'!U21</f>
        <v>304</v>
      </c>
      <c r="V21" s="39">
        <f t="shared" si="6"/>
        <v>79.581151832460733</v>
      </c>
      <c r="W21" s="64">
        <f>'Послуги всього'!W21-'12'!W21</f>
        <v>368</v>
      </c>
      <c r="X21" s="64">
        <f>'Послуги всього'!X21-'12'!X21</f>
        <v>299</v>
      </c>
      <c r="Y21" s="39">
        <f t="shared" si="7"/>
        <v>81.25</v>
      </c>
      <c r="Z21" s="64">
        <f>'Послуги всього'!Z21-'12'!Z21</f>
        <v>287</v>
      </c>
      <c r="AA21" s="64">
        <f>'Послуги всього'!AA21-'12'!AA21</f>
        <v>250</v>
      </c>
      <c r="AB21" s="39">
        <f t="shared" si="8"/>
        <v>87.108013937282223</v>
      </c>
    </row>
    <row r="22" spans="1:28" ht="18" customHeight="1" x14ac:dyDescent="0.3">
      <c r="A22" s="145" t="s">
        <v>62</v>
      </c>
      <c r="B22" s="64">
        <f>'Послуги всього'!B22-'12'!B22</f>
        <v>573</v>
      </c>
      <c r="C22" s="64">
        <f>'Послуги всього'!C22-'12'!C22</f>
        <v>479</v>
      </c>
      <c r="D22" s="39">
        <f t="shared" si="0"/>
        <v>83.595113438045374</v>
      </c>
      <c r="E22" s="64">
        <f>'Послуги всього'!E22-'12'!E22</f>
        <v>474</v>
      </c>
      <c r="F22" s="64">
        <f>'Послуги всього'!F22-'12'!F22</f>
        <v>416</v>
      </c>
      <c r="G22" s="39">
        <f t="shared" si="1"/>
        <v>87.763713080168785</v>
      </c>
      <c r="H22" s="64">
        <f>'Послуги всього'!H22-'12'!H22</f>
        <v>241</v>
      </c>
      <c r="I22" s="64">
        <f>'Послуги всього'!I22-'12'!I22</f>
        <v>229</v>
      </c>
      <c r="J22" s="39">
        <f t="shared" si="2"/>
        <v>95.020746887966794</v>
      </c>
      <c r="K22" s="64">
        <f>'Послуги всього'!K22-'12'!K22</f>
        <v>12</v>
      </c>
      <c r="L22" s="64">
        <f>'Послуги всього'!L22-'12'!L22</f>
        <v>11</v>
      </c>
      <c r="M22" s="39">
        <f t="shared" si="3"/>
        <v>91.666666666666657</v>
      </c>
      <c r="N22" s="64">
        <f>'Послуги всього'!N22-'12'!N22</f>
        <v>209</v>
      </c>
      <c r="O22" s="64">
        <f>'Послуги всього'!O22-'12'!O22</f>
        <v>121</v>
      </c>
      <c r="P22" s="39">
        <f t="shared" si="4"/>
        <v>57.894736842105267</v>
      </c>
      <c r="Q22" s="64">
        <f>'Послуги всього'!Q22-'12'!Q22</f>
        <v>469</v>
      </c>
      <c r="R22" s="64">
        <f>'Послуги всього'!R22-'12'!R22</f>
        <v>413</v>
      </c>
      <c r="S22" s="39">
        <f t="shared" si="5"/>
        <v>88.059701492537314</v>
      </c>
      <c r="T22" s="64">
        <f>'Послуги всього'!T22-'12'!T22</f>
        <v>258</v>
      </c>
      <c r="U22" s="64">
        <f>'Послуги всього'!U22-'12'!U22</f>
        <v>173</v>
      </c>
      <c r="V22" s="39">
        <f t="shared" si="6"/>
        <v>67.054263565891475</v>
      </c>
      <c r="W22" s="64">
        <f>'Послуги всього'!W22-'12'!W22</f>
        <v>223</v>
      </c>
      <c r="X22" s="64">
        <f>'Послуги всього'!X22-'12'!X22</f>
        <v>136</v>
      </c>
      <c r="Y22" s="39">
        <f t="shared" si="7"/>
        <v>60.986547085201792</v>
      </c>
      <c r="Z22" s="64">
        <f>'Послуги всього'!Z22-'12'!Z22</f>
        <v>190</v>
      </c>
      <c r="AA22" s="64">
        <f>'Послуги всього'!AA22-'12'!AA22</f>
        <v>121</v>
      </c>
      <c r="AB22" s="39">
        <f t="shared" si="8"/>
        <v>63.684210526315788</v>
      </c>
    </row>
    <row r="23" spans="1:28" ht="18" customHeight="1" x14ac:dyDescent="0.3">
      <c r="A23" s="145" t="s">
        <v>63</v>
      </c>
      <c r="B23" s="64">
        <f>'Послуги всього'!B23-'12'!B23</f>
        <v>611</v>
      </c>
      <c r="C23" s="64">
        <f>'Послуги всього'!C23-'12'!C23</f>
        <v>521</v>
      </c>
      <c r="D23" s="39">
        <f t="shared" si="0"/>
        <v>85.270049099836328</v>
      </c>
      <c r="E23" s="64">
        <f>'Послуги всього'!E23-'12'!E23</f>
        <v>519</v>
      </c>
      <c r="F23" s="64">
        <f>'Послуги всього'!F23-'12'!F23</f>
        <v>497</v>
      </c>
      <c r="G23" s="39">
        <f t="shared" si="1"/>
        <v>95.761078998073216</v>
      </c>
      <c r="H23" s="64">
        <f>'Послуги всього'!H23-'12'!H23</f>
        <v>308</v>
      </c>
      <c r="I23" s="64">
        <f>'Послуги всього'!I23-'12'!I23</f>
        <v>239</v>
      </c>
      <c r="J23" s="39">
        <f t="shared" si="2"/>
        <v>77.597402597402592</v>
      </c>
      <c r="K23" s="64">
        <f>'Послуги всього'!K23-'12'!K23</f>
        <v>39</v>
      </c>
      <c r="L23" s="64">
        <f>'Послуги всього'!L23-'12'!L23</f>
        <v>5</v>
      </c>
      <c r="M23" s="39">
        <f t="shared" si="3"/>
        <v>12.820512820512819</v>
      </c>
      <c r="N23" s="64">
        <f>'Послуги всього'!N23-'12'!N23</f>
        <v>95</v>
      </c>
      <c r="O23" s="64">
        <f>'Послуги всього'!O23-'12'!O23</f>
        <v>26</v>
      </c>
      <c r="P23" s="39">
        <f t="shared" si="4"/>
        <v>27.368421052631582</v>
      </c>
      <c r="Q23" s="64">
        <f>'Послуги всього'!Q23-'12'!Q23</f>
        <v>515</v>
      </c>
      <c r="R23" s="64">
        <f>'Послуги всього'!R23-'12'!R23</f>
        <v>495</v>
      </c>
      <c r="S23" s="39">
        <f t="shared" si="5"/>
        <v>96.116504854368941</v>
      </c>
      <c r="T23" s="64">
        <f>'Послуги всього'!T23-'12'!T23</f>
        <v>217</v>
      </c>
      <c r="U23" s="64">
        <f>'Послуги всього'!U23-'12'!U23</f>
        <v>196</v>
      </c>
      <c r="V23" s="39">
        <f t="shared" si="6"/>
        <v>90.322580645161281</v>
      </c>
      <c r="W23" s="64">
        <f>'Послуги всього'!W23-'12'!W23</f>
        <v>209</v>
      </c>
      <c r="X23" s="64">
        <f>'Послуги всього'!X23-'12'!X23</f>
        <v>176</v>
      </c>
      <c r="Y23" s="39">
        <f t="shared" si="7"/>
        <v>84.210526315789465</v>
      </c>
      <c r="Z23" s="64">
        <f>'Послуги всього'!Z23-'12'!Z23</f>
        <v>124</v>
      </c>
      <c r="AA23" s="64">
        <f>'Послуги всього'!AA23-'12'!AA23</f>
        <v>113</v>
      </c>
      <c r="AB23" s="39">
        <f t="shared" si="8"/>
        <v>91.129032258064512</v>
      </c>
    </row>
    <row r="24" spans="1:28" ht="18" customHeight="1" x14ac:dyDescent="0.3">
      <c r="A24" s="145" t="s">
        <v>64</v>
      </c>
      <c r="B24" s="64">
        <f>'Послуги всього'!B24-'12'!B24</f>
        <v>1054</v>
      </c>
      <c r="C24" s="64">
        <f>'Послуги всього'!C24-'12'!C24</f>
        <v>982</v>
      </c>
      <c r="D24" s="39">
        <f t="shared" si="0"/>
        <v>93.168880455407958</v>
      </c>
      <c r="E24" s="64">
        <f>'Послуги всього'!E24-'12'!E24</f>
        <v>728</v>
      </c>
      <c r="F24" s="64">
        <f>'Послуги всього'!F24-'12'!F24</f>
        <v>656</v>
      </c>
      <c r="G24" s="39">
        <f t="shared" si="1"/>
        <v>90.109890109890117</v>
      </c>
      <c r="H24" s="64">
        <f>'Послуги всього'!H24-'12'!H24</f>
        <v>447</v>
      </c>
      <c r="I24" s="64">
        <f>'Послуги всього'!I24-'12'!I24</f>
        <v>366</v>
      </c>
      <c r="J24" s="39">
        <f t="shared" si="2"/>
        <v>81.87919463087249</v>
      </c>
      <c r="K24" s="64">
        <f>'Послуги всього'!K24-'12'!K24</f>
        <v>50</v>
      </c>
      <c r="L24" s="64">
        <f>'Послуги всього'!L24-'12'!L24</f>
        <v>27</v>
      </c>
      <c r="M24" s="39">
        <f t="shared" si="3"/>
        <v>54</v>
      </c>
      <c r="N24" s="64">
        <f>'Послуги всього'!N24-'12'!N24</f>
        <v>158</v>
      </c>
      <c r="O24" s="64">
        <f>'Послуги всього'!O24-'12'!O24</f>
        <v>17</v>
      </c>
      <c r="P24" s="39">
        <f t="shared" si="4"/>
        <v>10.759493670886076</v>
      </c>
      <c r="Q24" s="64">
        <f>'Послуги всього'!Q24-'12'!Q24</f>
        <v>621</v>
      </c>
      <c r="R24" s="64">
        <f>'Послуги всього'!R24-'12'!R24</f>
        <v>635</v>
      </c>
      <c r="S24" s="39">
        <f t="shared" si="5"/>
        <v>102.25442834138488</v>
      </c>
      <c r="T24" s="64">
        <f>'Послуги всього'!T24-'12'!T24</f>
        <v>539</v>
      </c>
      <c r="U24" s="64">
        <f>'Послуги всього'!U24-'12'!U24</f>
        <v>463</v>
      </c>
      <c r="V24" s="39">
        <f t="shared" si="6"/>
        <v>85.899814471243047</v>
      </c>
      <c r="W24" s="64">
        <f>'Послуги всього'!W24-'12'!W24</f>
        <v>351</v>
      </c>
      <c r="X24" s="64">
        <f>'Послуги всього'!X24-'12'!X24</f>
        <v>237</v>
      </c>
      <c r="Y24" s="39">
        <f t="shared" si="7"/>
        <v>67.521367521367523</v>
      </c>
      <c r="Z24" s="64">
        <f>'Послуги всього'!Z24-'12'!Z24</f>
        <v>299</v>
      </c>
      <c r="AA24" s="64">
        <f>'Послуги всього'!AA24-'12'!AA24</f>
        <v>212</v>
      </c>
      <c r="AB24" s="39">
        <f t="shared" si="8"/>
        <v>70.903010033444815</v>
      </c>
    </row>
    <row r="25" spans="1:28" ht="18" customHeight="1" x14ac:dyDescent="0.3">
      <c r="A25" s="145" t="s">
        <v>65</v>
      </c>
      <c r="B25" s="64">
        <f>'Послуги всього'!B25-'12'!B25</f>
        <v>877</v>
      </c>
      <c r="C25" s="64">
        <f>'Послуги всього'!C25-'12'!C25</f>
        <v>658</v>
      </c>
      <c r="D25" s="39">
        <f t="shared" si="0"/>
        <v>75.028506271379698</v>
      </c>
      <c r="E25" s="64">
        <f>'Послуги всього'!E25-'12'!E25</f>
        <v>698</v>
      </c>
      <c r="F25" s="64">
        <f>'Послуги всього'!F25-'12'!F25</f>
        <v>624</v>
      </c>
      <c r="G25" s="39">
        <f t="shared" si="1"/>
        <v>89.398280802292263</v>
      </c>
      <c r="H25" s="64">
        <f>'Послуги всього'!H25-'12'!H25</f>
        <v>463</v>
      </c>
      <c r="I25" s="64">
        <f>'Послуги всього'!I25-'12'!I25</f>
        <v>352</v>
      </c>
      <c r="J25" s="39">
        <f t="shared" si="2"/>
        <v>76.025917926565882</v>
      </c>
      <c r="K25" s="64">
        <f>'Послуги всього'!K25-'12'!K25</f>
        <v>13</v>
      </c>
      <c r="L25" s="64">
        <f>'Послуги всього'!L25-'12'!L25</f>
        <v>7</v>
      </c>
      <c r="M25" s="39">
        <f t="shared" si="3"/>
        <v>53.846153846153847</v>
      </c>
      <c r="N25" s="64">
        <f>'Послуги всього'!N25-'12'!N25</f>
        <v>113</v>
      </c>
      <c r="O25" s="64">
        <f>'Послуги всього'!O25-'12'!O25</f>
        <v>64</v>
      </c>
      <c r="P25" s="39">
        <f t="shared" si="4"/>
        <v>56.637168141592923</v>
      </c>
      <c r="Q25" s="64">
        <f>'Послуги всього'!Q25-'12'!Q25</f>
        <v>663</v>
      </c>
      <c r="R25" s="64">
        <f>'Послуги всього'!R25-'12'!R25</f>
        <v>613</v>
      </c>
      <c r="S25" s="39">
        <f t="shared" si="5"/>
        <v>92.458521870286575</v>
      </c>
      <c r="T25" s="64">
        <f>'Послуги всього'!T25-'12'!T25</f>
        <v>310</v>
      </c>
      <c r="U25" s="64">
        <f>'Послуги всього'!U25-'12'!U25</f>
        <v>204</v>
      </c>
      <c r="V25" s="39">
        <f t="shared" si="6"/>
        <v>65.806451612903231</v>
      </c>
      <c r="W25" s="64">
        <f>'Послуги всього'!W25-'12'!W25</f>
        <v>307</v>
      </c>
      <c r="X25" s="64">
        <f>'Послуги всього'!X25-'12'!X25</f>
        <v>203</v>
      </c>
      <c r="Y25" s="39">
        <f t="shared" si="7"/>
        <v>66.123778501628664</v>
      </c>
      <c r="Z25" s="64">
        <f>'Послуги всього'!Z25-'12'!Z25</f>
        <v>247</v>
      </c>
      <c r="AA25" s="64">
        <f>'Послуги всього'!AA25-'12'!AA25</f>
        <v>172</v>
      </c>
      <c r="AB25" s="39">
        <f t="shared" si="8"/>
        <v>69.635627530364374</v>
      </c>
    </row>
    <row r="26" spans="1:28" ht="18" customHeight="1" x14ac:dyDescent="0.3">
      <c r="A26" s="145" t="s">
        <v>66</v>
      </c>
      <c r="B26" s="64">
        <f>'Послуги всього'!B26-'12'!B26</f>
        <v>872</v>
      </c>
      <c r="C26" s="64">
        <f>'Послуги всього'!C26-'12'!C26</f>
        <v>612</v>
      </c>
      <c r="D26" s="39">
        <f t="shared" si="0"/>
        <v>70.183486238532112</v>
      </c>
      <c r="E26" s="64">
        <f>'Послуги всього'!E26-'12'!E26</f>
        <v>675</v>
      </c>
      <c r="F26" s="64">
        <f>'Послуги всього'!F26-'12'!F26</f>
        <v>593</v>
      </c>
      <c r="G26" s="39">
        <f t="shared" si="1"/>
        <v>87.851851851851848</v>
      </c>
      <c r="H26" s="64">
        <f>'Послуги всього'!H26-'12'!H26</f>
        <v>633</v>
      </c>
      <c r="I26" s="64">
        <f>'Послуги всього'!I26-'12'!I26</f>
        <v>453</v>
      </c>
      <c r="J26" s="39">
        <f t="shared" si="2"/>
        <v>71.563981042654021</v>
      </c>
      <c r="K26" s="64">
        <f>'Послуги всього'!K26-'12'!K26</f>
        <v>30</v>
      </c>
      <c r="L26" s="64">
        <f>'Послуги всього'!L26-'12'!L26</f>
        <v>17</v>
      </c>
      <c r="M26" s="39">
        <f t="shared" si="3"/>
        <v>56.666666666666664</v>
      </c>
      <c r="N26" s="64">
        <f>'Послуги всього'!N26-'12'!N26</f>
        <v>137</v>
      </c>
      <c r="O26" s="64">
        <f>'Послуги всього'!O26-'12'!O26</f>
        <v>79</v>
      </c>
      <c r="P26" s="39">
        <f t="shared" si="4"/>
        <v>57.664233576642332</v>
      </c>
      <c r="Q26" s="64">
        <f>'Послуги всього'!Q26-'12'!Q26</f>
        <v>668</v>
      </c>
      <c r="R26" s="64">
        <f>'Послуги всього'!R26-'12'!R26</f>
        <v>588</v>
      </c>
      <c r="S26" s="39">
        <f t="shared" si="5"/>
        <v>88.023952095808383</v>
      </c>
      <c r="T26" s="64">
        <f>'Послуги всього'!T26-'12'!T26</f>
        <v>166</v>
      </c>
      <c r="U26" s="64">
        <f>'Послуги всього'!U26-'12'!U26</f>
        <v>97</v>
      </c>
      <c r="V26" s="39">
        <f t="shared" si="6"/>
        <v>58.433734939759042</v>
      </c>
      <c r="W26" s="64">
        <f>'Послуги всього'!W26-'12'!W26</f>
        <v>142</v>
      </c>
      <c r="X26" s="64">
        <f>'Послуги всього'!X26-'12'!X26</f>
        <v>96</v>
      </c>
      <c r="Y26" s="39">
        <f t="shared" si="7"/>
        <v>67.605633802816897</v>
      </c>
      <c r="Z26" s="64">
        <f>'Послуги всього'!Z26-'12'!Z26</f>
        <v>124</v>
      </c>
      <c r="AA26" s="64">
        <f>'Послуги всього'!AA26-'12'!AA26</f>
        <v>82</v>
      </c>
      <c r="AB26" s="39">
        <f t="shared" si="8"/>
        <v>66.129032258064512</v>
      </c>
    </row>
    <row r="27" spans="1:28" ht="18" customHeight="1" x14ac:dyDescent="0.3">
      <c r="A27" s="145" t="s">
        <v>67</v>
      </c>
      <c r="B27" s="64">
        <f>'Послуги всього'!B27-'12'!B27</f>
        <v>1000</v>
      </c>
      <c r="C27" s="64">
        <f>'Послуги всього'!C27-'12'!C27</f>
        <v>824</v>
      </c>
      <c r="D27" s="39">
        <f t="shared" si="0"/>
        <v>82.399999999999991</v>
      </c>
      <c r="E27" s="64">
        <f>'Послуги всього'!E27-'12'!E27</f>
        <v>899</v>
      </c>
      <c r="F27" s="64">
        <f>'Послуги всього'!F27-'12'!F27</f>
        <v>745</v>
      </c>
      <c r="G27" s="39">
        <f t="shared" si="1"/>
        <v>82.869855394883203</v>
      </c>
      <c r="H27" s="64">
        <f>'Послуги всього'!H27-'12'!H27</f>
        <v>416</v>
      </c>
      <c r="I27" s="64">
        <f>'Послуги всього'!I27-'12'!I27</f>
        <v>348</v>
      </c>
      <c r="J27" s="39">
        <f t="shared" si="2"/>
        <v>83.65384615384616</v>
      </c>
      <c r="K27" s="64">
        <f>'Послуги всього'!K27-'12'!K27</f>
        <v>9</v>
      </c>
      <c r="L27" s="64">
        <f>'Послуги всього'!L27-'12'!L27</f>
        <v>5</v>
      </c>
      <c r="M27" s="39">
        <f t="shared" si="3"/>
        <v>55.555555555555557</v>
      </c>
      <c r="N27" s="64">
        <f>'Послуги всього'!N27-'12'!N27</f>
        <v>279</v>
      </c>
      <c r="O27" s="64">
        <f>'Послуги всього'!O27-'12'!O27</f>
        <v>134</v>
      </c>
      <c r="P27" s="39">
        <f t="shared" si="4"/>
        <v>48.028673835125446</v>
      </c>
      <c r="Q27" s="64">
        <f>'Послуги всього'!Q27-'12'!Q27</f>
        <v>890</v>
      </c>
      <c r="R27" s="64">
        <f>'Послуги всього'!R27-'12'!R27</f>
        <v>738</v>
      </c>
      <c r="S27" s="39">
        <f t="shared" si="5"/>
        <v>82.921348314606746</v>
      </c>
      <c r="T27" s="64">
        <f>'Послуги всього'!T27-'12'!T27</f>
        <v>465</v>
      </c>
      <c r="U27" s="64">
        <f>'Послуги всього'!U27-'12'!U27</f>
        <v>291</v>
      </c>
      <c r="V27" s="39">
        <f t="shared" si="6"/>
        <v>62.580645161290327</v>
      </c>
      <c r="W27" s="64">
        <f>'Послуги всього'!W27-'12'!W27</f>
        <v>412</v>
      </c>
      <c r="X27" s="64">
        <f>'Послуги всього'!X27-'12'!X27</f>
        <v>232</v>
      </c>
      <c r="Y27" s="39">
        <f t="shared" si="7"/>
        <v>56.310679611650485</v>
      </c>
      <c r="Z27" s="64">
        <f>'Послуги всього'!Z27-'12'!Z27</f>
        <v>303</v>
      </c>
      <c r="AA27" s="64">
        <f>'Послуги всього'!AA27-'12'!AA27</f>
        <v>196</v>
      </c>
      <c r="AB27" s="39">
        <f t="shared" si="8"/>
        <v>64.686468646864682</v>
      </c>
    </row>
    <row r="28" spans="1:28" ht="18" customHeight="1" x14ac:dyDescent="0.3">
      <c r="A28" s="145" t="s">
        <v>68</v>
      </c>
      <c r="B28" s="64">
        <f>'Послуги всього'!B28-'12'!B28</f>
        <v>509</v>
      </c>
      <c r="C28" s="64">
        <f>'Послуги всього'!C28-'12'!C28</f>
        <v>415</v>
      </c>
      <c r="D28" s="39">
        <f t="shared" si="0"/>
        <v>81.532416502946958</v>
      </c>
      <c r="E28" s="64">
        <f>'Послуги всього'!E28-'12'!E28</f>
        <v>397</v>
      </c>
      <c r="F28" s="64">
        <f>'Послуги всього'!F28-'12'!F28</f>
        <v>374</v>
      </c>
      <c r="G28" s="39">
        <f t="shared" si="1"/>
        <v>94.206549118387912</v>
      </c>
      <c r="H28" s="64">
        <f>'Послуги всього'!H28-'12'!H28</f>
        <v>299</v>
      </c>
      <c r="I28" s="64">
        <f>'Послуги всього'!I28-'12'!I28</f>
        <v>271</v>
      </c>
      <c r="J28" s="39">
        <f t="shared" si="2"/>
        <v>90.635451505016718</v>
      </c>
      <c r="K28" s="64">
        <f>'Послуги всього'!K28-'12'!K28</f>
        <v>11</v>
      </c>
      <c r="L28" s="64">
        <f>'Послуги всього'!L28-'12'!L28</f>
        <v>16</v>
      </c>
      <c r="M28" s="39">
        <f t="shared" si="3"/>
        <v>145.45454545454547</v>
      </c>
      <c r="N28" s="64">
        <f>'Послуги всього'!N28-'12'!N28</f>
        <v>177</v>
      </c>
      <c r="O28" s="64">
        <f>'Послуги всього'!O28-'12'!O28</f>
        <v>54</v>
      </c>
      <c r="P28" s="39">
        <f t="shared" si="4"/>
        <v>30.508474576271187</v>
      </c>
      <c r="Q28" s="64">
        <f>'Послуги всього'!Q28-'12'!Q28</f>
        <v>390</v>
      </c>
      <c r="R28" s="64">
        <f>'Послуги всього'!R28-'12'!R28</f>
        <v>373</v>
      </c>
      <c r="S28" s="39">
        <f t="shared" si="5"/>
        <v>95.641025641025649</v>
      </c>
      <c r="T28" s="64">
        <f>'Послуги всього'!T28-'12'!T28</f>
        <v>155</v>
      </c>
      <c r="U28" s="64">
        <f>'Послуги всього'!U28-'12'!U28</f>
        <v>93</v>
      </c>
      <c r="V28" s="39">
        <f t="shared" si="6"/>
        <v>60</v>
      </c>
      <c r="W28" s="64">
        <f>'Послуги всього'!W28-'12'!W28</f>
        <v>141</v>
      </c>
      <c r="X28" s="64">
        <f>'Послуги всього'!X28-'12'!X28</f>
        <v>85</v>
      </c>
      <c r="Y28" s="39">
        <f t="shared" si="7"/>
        <v>60.283687943262407</v>
      </c>
      <c r="Z28" s="64">
        <f>'Послуги всього'!Z28-'12'!Z28</f>
        <v>108</v>
      </c>
      <c r="AA28" s="64">
        <f>'Послуги всього'!AA28-'12'!AA28</f>
        <v>83</v>
      </c>
      <c r="AB28" s="39">
        <f t="shared" si="8"/>
        <v>76.851851851851848</v>
      </c>
    </row>
    <row r="29" spans="1:28" ht="18" customHeight="1" x14ac:dyDescent="0.3">
      <c r="A29" s="145" t="s">
        <v>69</v>
      </c>
      <c r="B29" s="64">
        <f>'Послуги всього'!B29-'12'!B29</f>
        <v>877</v>
      </c>
      <c r="C29" s="64">
        <f>'Послуги всього'!C29-'12'!C29</f>
        <v>717</v>
      </c>
      <c r="D29" s="39">
        <f t="shared" si="0"/>
        <v>81.755986316989734</v>
      </c>
      <c r="E29" s="64">
        <f>'Послуги всього'!E29-'12'!E29</f>
        <v>685</v>
      </c>
      <c r="F29" s="64">
        <f>'Послуги всього'!F29-'12'!F29</f>
        <v>645</v>
      </c>
      <c r="G29" s="39">
        <f t="shared" si="1"/>
        <v>94.160583941605836</v>
      </c>
      <c r="H29" s="64">
        <f>'Послуги всього'!H29-'12'!H29</f>
        <v>434</v>
      </c>
      <c r="I29" s="64">
        <f>'Послуги всього'!I29-'12'!I29</f>
        <v>353</v>
      </c>
      <c r="J29" s="39">
        <f t="shared" si="2"/>
        <v>81.336405529953907</v>
      </c>
      <c r="K29" s="64">
        <f>'Послуги всього'!K29-'12'!K29</f>
        <v>31</v>
      </c>
      <c r="L29" s="64">
        <f>'Послуги всього'!L29-'12'!L29</f>
        <v>9</v>
      </c>
      <c r="M29" s="39">
        <f t="shared" si="3"/>
        <v>29.032258064516132</v>
      </c>
      <c r="N29" s="64">
        <f>'Послуги всього'!N29-'12'!N29</f>
        <v>67</v>
      </c>
      <c r="O29" s="64">
        <f>'Послуги всього'!O29-'12'!O29</f>
        <v>54</v>
      </c>
      <c r="P29" s="39">
        <f t="shared" si="4"/>
        <v>80.597014925373131</v>
      </c>
      <c r="Q29" s="64">
        <f>'Послуги всього'!Q29-'12'!Q29</f>
        <v>647</v>
      </c>
      <c r="R29" s="64">
        <f>'Послуги всього'!R29-'12'!R29</f>
        <v>641</v>
      </c>
      <c r="S29" s="39">
        <f t="shared" si="5"/>
        <v>99.072642967542507</v>
      </c>
      <c r="T29" s="64">
        <f>'Послуги всього'!T29-'12'!T29</f>
        <v>353</v>
      </c>
      <c r="U29" s="64">
        <f>'Послуги всього'!U29-'12'!U29</f>
        <v>256</v>
      </c>
      <c r="V29" s="39">
        <f t="shared" si="6"/>
        <v>72.521246458923514</v>
      </c>
      <c r="W29" s="64">
        <f>'Послуги всього'!W29-'12'!W29</f>
        <v>316</v>
      </c>
      <c r="X29" s="64">
        <f>'Послуги всього'!X29-'12'!X29</f>
        <v>234</v>
      </c>
      <c r="Y29" s="39">
        <f t="shared" si="7"/>
        <v>74.050632911392398</v>
      </c>
      <c r="Z29" s="64">
        <f>'Послуги всього'!Z29-'12'!Z29</f>
        <v>252</v>
      </c>
      <c r="AA29" s="64">
        <f>'Послуги всього'!AA29-'12'!AA29</f>
        <v>198</v>
      </c>
      <c r="AB29" s="39">
        <f t="shared" si="8"/>
        <v>78.571428571428569</v>
      </c>
    </row>
    <row r="30" spans="1:28" x14ac:dyDescent="0.3">
      <c r="E30" s="46"/>
      <c r="Q30" s="85"/>
      <c r="R30" s="85"/>
      <c r="S30" s="87"/>
      <c r="T30" s="87"/>
      <c r="U30" s="87"/>
      <c r="V30" s="87"/>
    </row>
  </sheetData>
  <mergeCells count="11">
    <mergeCell ref="Q4:S6"/>
    <mergeCell ref="T4:V6"/>
    <mergeCell ref="W4:Y6"/>
    <mergeCell ref="Z4:AB6"/>
    <mergeCell ref="B2:P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6" max="3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2"/>
  <sheetViews>
    <sheetView view="pageBreakPreview" zoomScale="80" zoomScaleNormal="70" zoomScaleSheetLayoutView="80" workbookViewId="0">
      <selection activeCell="K16" sqref="K16"/>
    </sheetView>
  </sheetViews>
  <sheetFormatPr defaultColWidth="8" defaultRowHeight="13.2" x14ac:dyDescent="0.25"/>
  <cols>
    <col min="1" max="1" width="57.44140625" style="134" customWidth="1"/>
    <col min="2" max="2" width="14.6640625" style="15" customWidth="1"/>
    <col min="3" max="3" width="13.6640625" style="15" customWidth="1"/>
    <col min="4" max="4" width="8.6640625" style="134" customWidth="1"/>
    <col min="5" max="5" width="10.88671875" style="134" customWidth="1"/>
    <col min="6" max="6" width="14.6640625" style="134" customWidth="1"/>
    <col min="7" max="7" width="13.6640625" style="134" customWidth="1"/>
    <col min="8" max="8" width="8.88671875" style="134" customWidth="1"/>
    <col min="9" max="10" width="10.88671875" style="134" customWidth="1"/>
    <col min="11" max="11" width="11.33203125" style="134" customWidth="1"/>
    <col min="12" max="12" width="11.6640625" style="134" customWidth="1"/>
    <col min="13" max="16384" width="8" style="134"/>
  </cols>
  <sheetData>
    <row r="1" spans="1:19" ht="27" customHeight="1" x14ac:dyDescent="0.25">
      <c r="A1" s="247" t="s">
        <v>78</v>
      </c>
      <c r="B1" s="247"/>
      <c r="C1" s="247"/>
      <c r="D1" s="247"/>
      <c r="E1" s="247"/>
      <c r="F1" s="247"/>
      <c r="G1" s="247"/>
      <c r="H1" s="247"/>
      <c r="I1" s="247"/>
      <c r="J1" s="146"/>
    </row>
    <row r="2" spans="1:19" ht="23.25" customHeight="1" x14ac:dyDescent="0.25">
      <c r="A2" s="248" t="s">
        <v>31</v>
      </c>
      <c r="B2" s="247"/>
      <c r="C2" s="247"/>
      <c r="D2" s="247"/>
      <c r="E2" s="247"/>
      <c r="F2" s="247"/>
      <c r="G2" s="247"/>
      <c r="H2" s="247"/>
      <c r="I2" s="247"/>
      <c r="J2" s="146"/>
    </row>
    <row r="3" spans="1:19" ht="13.5" customHeight="1" x14ac:dyDescent="0.25">
      <c r="A3" s="249"/>
      <c r="B3" s="249"/>
      <c r="C3" s="249"/>
      <c r="D3" s="249"/>
      <c r="E3" s="249"/>
    </row>
    <row r="4" spans="1:19" s="114" customFormat="1" ht="30.75" customHeight="1" x14ac:dyDescent="0.3">
      <c r="A4" s="184" t="s">
        <v>0</v>
      </c>
      <c r="B4" s="250" t="s">
        <v>32</v>
      </c>
      <c r="C4" s="251"/>
      <c r="D4" s="251"/>
      <c r="E4" s="252"/>
      <c r="F4" s="250" t="s">
        <v>33</v>
      </c>
      <c r="G4" s="251"/>
      <c r="H4" s="251"/>
      <c r="I4" s="252"/>
      <c r="J4" s="147"/>
    </row>
    <row r="5" spans="1:19" s="114" customFormat="1" ht="23.25" customHeight="1" x14ac:dyDescent="0.3">
      <c r="A5" s="244"/>
      <c r="B5" s="180" t="s">
        <v>84</v>
      </c>
      <c r="C5" s="180" t="s">
        <v>80</v>
      </c>
      <c r="D5" s="182" t="s">
        <v>1</v>
      </c>
      <c r="E5" s="183"/>
      <c r="F5" s="180" t="s">
        <v>84</v>
      </c>
      <c r="G5" s="180" t="s">
        <v>80</v>
      </c>
      <c r="H5" s="182" t="s">
        <v>1</v>
      </c>
      <c r="I5" s="183"/>
      <c r="J5" s="148"/>
    </row>
    <row r="6" spans="1:19" s="114" customFormat="1" ht="36.75" customHeight="1" x14ac:dyDescent="0.3">
      <c r="A6" s="185"/>
      <c r="B6" s="181"/>
      <c r="C6" s="181"/>
      <c r="D6" s="5" t="s">
        <v>2</v>
      </c>
      <c r="E6" s="6" t="s">
        <v>47</v>
      </c>
      <c r="F6" s="181"/>
      <c r="G6" s="181"/>
      <c r="H6" s="5" t="s">
        <v>2</v>
      </c>
      <c r="I6" s="6" t="s">
        <v>47</v>
      </c>
      <c r="J6" s="149"/>
    </row>
    <row r="7" spans="1:19" s="135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50"/>
    </row>
    <row r="8" spans="1:19" s="135" customFormat="1" ht="37.950000000000003" customHeight="1" x14ac:dyDescent="0.3">
      <c r="A8" s="136" t="s">
        <v>42</v>
      </c>
      <c r="B8" s="165">
        <f>'15'!B8</f>
        <v>46764</v>
      </c>
      <c r="C8" s="165">
        <f>'15'!C8</f>
        <v>36877</v>
      </c>
      <c r="D8" s="11">
        <f>C8/B8*100</f>
        <v>78.857668291848427</v>
      </c>
      <c r="E8" s="166">
        <f>C8-B8</f>
        <v>-9887</v>
      </c>
      <c r="F8" s="165">
        <f>'16'!B8</f>
        <v>17410</v>
      </c>
      <c r="G8" s="165">
        <f>'16'!C8</f>
        <v>18912</v>
      </c>
      <c r="H8" s="11">
        <f>G8/F8*100</f>
        <v>108.62722573233773</v>
      </c>
      <c r="I8" s="166">
        <f>G8-F8</f>
        <v>1502</v>
      </c>
      <c r="J8" s="151"/>
      <c r="K8" s="20"/>
      <c r="L8" s="20"/>
      <c r="M8" s="137"/>
      <c r="R8" s="152"/>
      <c r="S8" s="152"/>
    </row>
    <row r="9" spans="1:19" s="114" customFormat="1" ht="37.950000000000003" customHeight="1" x14ac:dyDescent="0.3">
      <c r="A9" s="136" t="s">
        <v>43</v>
      </c>
      <c r="B9" s="165">
        <f>'15'!E8</f>
        <v>27751</v>
      </c>
      <c r="C9" s="165">
        <f>'15'!F8</f>
        <v>22711</v>
      </c>
      <c r="D9" s="11">
        <f t="shared" ref="D9:D13" si="0">C9/B9*100</f>
        <v>81.838492306583547</v>
      </c>
      <c r="E9" s="166">
        <f t="shared" ref="E9:E13" si="1">C9-B9</f>
        <v>-5040</v>
      </c>
      <c r="F9" s="165">
        <f>'16'!E8</f>
        <v>12865</v>
      </c>
      <c r="G9" s="165">
        <f>'16'!F8</f>
        <v>14637</v>
      </c>
      <c r="H9" s="11">
        <f t="shared" ref="H9:H13" si="2">G9/F9*100</f>
        <v>113.77380489700739</v>
      </c>
      <c r="I9" s="166">
        <f t="shared" ref="I9:I13" si="3">G9-F9</f>
        <v>1772</v>
      </c>
      <c r="J9" s="151"/>
      <c r="K9" s="20"/>
      <c r="L9" s="20"/>
      <c r="M9" s="138"/>
      <c r="R9" s="152"/>
      <c r="S9" s="152"/>
    </row>
    <row r="10" spans="1:19" s="114" customFormat="1" ht="45" customHeight="1" x14ac:dyDescent="0.3">
      <c r="A10" s="139" t="s">
        <v>44</v>
      </c>
      <c r="B10" s="165">
        <f>'15'!H8</f>
        <v>9463</v>
      </c>
      <c r="C10" s="165">
        <f>'15'!I8</f>
        <v>5392</v>
      </c>
      <c r="D10" s="11">
        <f t="shared" si="0"/>
        <v>56.979816125964277</v>
      </c>
      <c r="E10" s="166">
        <f t="shared" si="1"/>
        <v>-4071</v>
      </c>
      <c r="F10" s="165">
        <f>'16'!H8</f>
        <v>6563</v>
      </c>
      <c r="G10" s="165">
        <f>'16'!I8</f>
        <v>5877</v>
      </c>
      <c r="H10" s="11">
        <f t="shared" si="2"/>
        <v>89.547463050434246</v>
      </c>
      <c r="I10" s="166">
        <f t="shared" si="3"/>
        <v>-686</v>
      </c>
      <c r="J10" s="151"/>
      <c r="K10" s="20"/>
      <c r="L10" s="20"/>
      <c r="M10" s="138"/>
      <c r="R10" s="152"/>
      <c r="S10" s="152"/>
    </row>
    <row r="11" spans="1:19" s="114" customFormat="1" ht="37.950000000000003" customHeight="1" x14ac:dyDescent="0.3">
      <c r="A11" s="136" t="s">
        <v>45</v>
      </c>
      <c r="B11" s="165">
        <f>'15'!K8</f>
        <v>697</v>
      </c>
      <c r="C11" s="165">
        <f>'15'!L8</f>
        <v>383</v>
      </c>
      <c r="D11" s="11">
        <f t="shared" si="0"/>
        <v>54.949784791965563</v>
      </c>
      <c r="E11" s="166">
        <f t="shared" si="1"/>
        <v>-314</v>
      </c>
      <c r="F11" s="165">
        <f>'16'!K8</f>
        <v>408</v>
      </c>
      <c r="G11" s="165">
        <f>'16'!L8</f>
        <v>330</v>
      </c>
      <c r="H11" s="11">
        <f t="shared" si="2"/>
        <v>80.882352941176478</v>
      </c>
      <c r="I11" s="166">
        <f t="shared" si="3"/>
        <v>-78</v>
      </c>
      <c r="J11" s="151"/>
      <c r="K11" s="20"/>
      <c r="L11" s="20"/>
      <c r="M11" s="138"/>
      <c r="R11" s="152"/>
      <c r="S11" s="152"/>
    </row>
    <row r="12" spans="1:19" s="114" customFormat="1" ht="45.75" customHeight="1" x14ac:dyDescent="0.3">
      <c r="A12" s="136" t="s">
        <v>34</v>
      </c>
      <c r="B12" s="165">
        <f>'15'!N8</f>
        <v>1444</v>
      </c>
      <c r="C12" s="165">
        <f>'15'!O8</f>
        <v>245</v>
      </c>
      <c r="D12" s="11">
        <f t="shared" si="0"/>
        <v>16.966759002770083</v>
      </c>
      <c r="E12" s="166">
        <f t="shared" si="1"/>
        <v>-1199</v>
      </c>
      <c r="F12" s="165">
        <f>'16'!N8</f>
        <v>2516</v>
      </c>
      <c r="G12" s="165">
        <f>'16'!O8</f>
        <v>1217</v>
      </c>
      <c r="H12" s="11">
        <f t="shared" si="2"/>
        <v>48.370429252782195</v>
      </c>
      <c r="I12" s="166">
        <f t="shared" si="3"/>
        <v>-1299</v>
      </c>
      <c r="J12" s="151"/>
      <c r="K12" s="20"/>
      <c r="L12" s="20"/>
      <c r="M12" s="138"/>
      <c r="R12" s="152"/>
      <c r="S12" s="152"/>
    </row>
    <row r="13" spans="1:19" s="114" customFormat="1" ht="49.5" customHeight="1" x14ac:dyDescent="0.3">
      <c r="A13" s="136" t="s">
        <v>46</v>
      </c>
      <c r="B13" s="165">
        <f>'15'!Q8</f>
        <v>24624</v>
      </c>
      <c r="C13" s="165">
        <f>'15'!R8</f>
        <v>21194</v>
      </c>
      <c r="D13" s="11">
        <f t="shared" si="0"/>
        <v>86.070500324886297</v>
      </c>
      <c r="E13" s="166">
        <f t="shared" si="1"/>
        <v>-3430</v>
      </c>
      <c r="F13" s="165">
        <f>'16'!Q8</f>
        <v>12164</v>
      </c>
      <c r="G13" s="165">
        <f>'16'!R8</f>
        <v>14188</v>
      </c>
      <c r="H13" s="11">
        <f t="shared" si="2"/>
        <v>116.63926340019731</v>
      </c>
      <c r="I13" s="166">
        <f t="shared" si="3"/>
        <v>2024</v>
      </c>
      <c r="J13" s="151"/>
      <c r="K13" s="20"/>
      <c r="L13" s="20"/>
      <c r="M13" s="138"/>
      <c r="R13" s="152"/>
      <c r="S13" s="152"/>
    </row>
    <row r="14" spans="1:19" s="114" customFormat="1" ht="12.75" customHeight="1" x14ac:dyDescent="0.3">
      <c r="A14" s="186" t="s">
        <v>5</v>
      </c>
      <c r="B14" s="187"/>
      <c r="C14" s="187"/>
      <c r="D14" s="187"/>
      <c r="E14" s="187"/>
      <c r="F14" s="187"/>
      <c r="G14" s="187"/>
      <c r="H14" s="187"/>
      <c r="I14" s="187"/>
      <c r="J14" s="153"/>
      <c r="K14" s="20"/>
      <c r="L14" s="20"/>
      <c r="M14" s="138"/>
    </row>
    <row r="15" spans="1:19" s="114" customFormat="1" ht="18" customHeight="1" x14ac:dyDescent="0.3">
      <c r="A15" s="188"/>
      <c r="B15" s="189"/>
      <c r="C15" s="189"/>
      <c r="D15" s="189"/>
      <c r="E15" s="189"/>
      <c r="F15" s="189"/>
      <c r="G15" s="189"/>
      <c r="H15" s="189"/>
      <c r="I15" s="189"/>
      <c r="J15" s="153"/>
      <c r="K15" s="20"/>
      <c r="L15" s="20"/>
      <c r="M15" s="138"/>
    </row>
    <row r="16" spans="1:19" s="114" customFormat="1" ht="20.25" customHeight="1" x14ac:dyDescent="0.3">
      <c r="A16" s="184" t="s">
        <v>0</v>
      </c>
      <c r="B16" s="190" t="s">
        <v>81</v>
      </c>
      <c r="C16" s="190" t="s">
        <v>82</v>
      </c>
      <c r="D16" s="182" t="s">
        <v>1</v>
      </c>
      <c r="E16" s="183"/>
      <c r="F16" s="190" t="s">
        <v>81</v>
      </c>
      <c r="G16" s="190" t="s">
        <v>82</v>
      </c>
      <c r="H16" s="182" t="s">
        <v>1</v>
      </c>
      <c r="I16" s="183"/>
      <c r="J16" s="148"/>
      <c r="K16" s="20"/>
      <c r="L16" s="20"/>
      <c r="M16" s="138"/>
    </row>
    <row r="17" spans="1:13" ht="27" customHeight="1" x14ac:dyDescent="0.4">
      <c r="A17" s="185"/>
      <c r="B17" s="190"/>
      <c r="C17" s="190"/>
      <c r="D17" s="17" t="s">
        <v>2</v>
      </c>
      <c r="E17" s="6" t="s">
        <v>74</v>
      </c>
      <c r="F17" s="190"/>
      <c r="G17" s="190"/>
      <c r="H17" s="17" t="s">
        <v>2</v>
      </c>
      <c r="I17" s="6" t="s">
        <v>74</v>
      </c>
      <c r="J17" s="149"/>
      <c r="K17" s="154"/>
      <c r="L17" s="154"/>
      <c r="M17" s="140"/>
    </row>
    <row r="18" spans="1:13" ht="28.95" customHeight="1" x14ac:dyDescent="0.4">
      <c r="A18" s="136" t="s">
        <v>42</v>
      </c>
      <c r="B18" s="167">
        <f>'15'!T8</f>
        <v>32155</v>
      </c>
      <c r="C18" s="167">
        <f>'15'!U8</f>
        <v>21002</v>
      </c>
      <c r="D18" s="11">
        <f t="shared" ref="D18:D20" si="4">C18/B18*100</f>
        <v>65.314881044938573</v>
      </c>
      <c r="E18" s="166">
        <f t="shared" ref="E18:E20" si="5">C18-B18</f>
        <v>-11153</v>
      </c>
      <c r="F18" s="173">
        <f>'16'!T8</f>
        <v>8804</v>
      </c>
      <c r="G18" s="173">
        <f>'16'!U8</f>
        <v>8451</v>
      </c>
      <c r="H18" s="11">
        <f t="shared" ref="H18:H20" si="6">G18/F18*100</f>
        <v>95.990458882326209</v>
      </c>
      <c r="I18" s="166">
        <f t="shared" ref="I18:I20" si="7">G18-F18</f>
        <v>-353</v>
      </c>
      <c r="J18" s="155"/>
      <c r="K18" s="154"/>
      <c r="L18" s="154"/>
      <c r="M18" s="140"/>
    </row>
    <row r="19" spans="1:13" ht="31.5" customHeight="1" x14ac:dyDescent="0.4">
      <c r="A19" s="2" t="s">
        <v>43</v>
      </c>
      <c r="B19" s="167">
        <f>'15'!W8</f>
        <v>19467</v>
      </c>
      <c r="C19" s="167">
        <f>'15'!X8</f>
        <v>9650</v>
      </c>
      <c r="D19" s="11">
        <f t="shared" si="4"/>
        <v>49.571068988544717</v>
      </c>
      <c r="E19" s="166">
        <f t="shared" si="5"/>
        <v>-9817</v>
      </c>
      <c r="F19" s="173">
        <f>'16'!W8</f>
        <v>6347</v>
      </c>
      <c r="G19" s="173">
        <f>'16'!X8</f>
        <v>5648</v>
      </c>
      <c r="H19" s="11">
        <f t="shared" si="6"/>
        <v>88.98692295572711</v>
      </c>
      <c r="I19" s="166">
        <f t="shared" si="7"/>
        <v>-699</v>
      </c>
      <c r="J19" s="155"/>
      <c r="K19" s="154"/>
      <c r="L19" s="154"/>
      <c r="M19" s="140"/>
    </row>
    <row r="20" spans="1:13" ht="38.25" customHeight="1" x14ac:dyDescent="0.4">
      <c r="A20" s="2" t="s">
        <v>48</v>
      </c>
      <c r="B20" s="167">
        <f>'15'!Z8</f>
        <v>15201</v>
      </c>
      <c r="C20" s="167">
        <f>'15'!AA8</f>
        <v>7973</v>
      </c>
      <c r="D20" s="11">
        <f t="shared" si="4"/>
        <v>52.450496677850147</v>
      </c>
      <c r="E20" s="166">
        <f t="shared" si="5"/>
        <v>-7228</v>
      </c>
      <c r="F20" s="173">
        <f>'16'!Z8</f>
        <v>4732</v>
      </c>
      <c r="G20" s="173">
        <f>'16'!AA8</f>
        <v>4420</v>
      </c>
      <c r="H20" s="11">
        <f t="shared" si="6"/>
        <v>93.406593406593402</v>
      </c>
      <c r="I20" s="166">
        <f t="shared" si="7"/>
        <v>-312</v>
      </c>
      <c r="J20" s="156"/>
      <c r="K20" s="154"/>
      <c r="L20" s="154"/>
      <c r="M20" s="140"/>
    </row>
    <row r="21" spans="1:13" ht="21" x14ac:dyDescent="0.4">
      <c r="C21" s="16"/>
      <c r="K21" s="154"/>
      <c r="L21" s="154"/>
      <c r="M21" s="140"/>
    </row>
    <row r="22" spans="1:13" x14ac:dyDescent="0.25">
      <c r="K22" s="15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29"/>
  <sheetViews>
    <sheetView view="pageBreakPreview" zoomScale="90" zoomScaleNormal="80" zoomScaleSheetLayoutView="90" workbookViewId="0">
      <selection activeCell="B3" sqref="B3"/>
    </sheetView>
  </sheetViews>
  <sheetFormatPr defaultColWidth="9.109375" defaultRowHeight="15.6" x14ac:dyDescent="0.3"/>
  <cols>
    <col min="1" max="1" width="18.33203125" style="112" customWidth="1"/>
    <col min="2" max="3" width="10.88671875" style="110" customWidth="1"/>
    <col min="4" max="4" width="6.88671875" style="110" customWidth="1"/>
    <col min="5" max="6" width="9.33203125" style="110" customWidth="1"/>
    <col min="7" max="7" width="7.44140625" style="110" customWidth="1"/>
    <col min="8" max="9" width="9.33203125" style="110" customWidth="1"/>
    <col min="10" max="10" width="7" style="110" customWidth="1"/>
    <col min="11" max="12" width="9.33203125" style="110" customWidth="1"/>
    <col min="13" max="13" width="7.44140625" style="110" customWidth="1"/>
    <col min="14" max="15" width="9.33203125" style="110" customWidth="1"/>
    <col min="16" max="16" width="7.88671875" style="110" customWidth="1"/>
    <col min="17" max="18" width="9.33203125" style="110" customWidth="1"/>
    <col min="19" max="19" width="7.88671875" style="110" customWidth="1"/>
    <col min="20" max="21" width="9.33203125" style="110" customWidth="1"/>
    <col min="22" max="22" width="7.88671875" style="110" customWidth="1"/>
    <col min="23" max="24" width="9.33203125" style="110" customWidth="1"/>
    <col min="25" max="25" width="7.88671875" style="110" customWidth="1"/>
    <col min="26" max="27" width="9.33203125" style="111" customWidth="1"/>
    <col min="28" max="28" width="7.88671875" style="111" customWidth="1"/>
    <col min="29" max="16384" width="9.109375" style="111"/>
  </cols>
  <sheetData>
    <row r="1" spans="1:32" s="91" customFormat="1" ht="20.399999999999999" customHeight="1" x14ac:dyDescent="0.3">
      <c r="A1" s="88"/>
      <c r="B1" s="260" t="s">
        <v>77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7" t="s">
        <v>24</v>
      </c>
    </row>
    <row r="2" spans="1:32" s="91" customFormat="1" ht="20.399999999999999" customHeight="1" x14ac:dyDescent="0.25">
      <c r="B2" s="260" t="s">
        <v>91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32" s="91" customFormat="1" ht="15" customHeigh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57" t="s">
        <v>8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57" t="s">
        <v>8</v>
      </c>
    </row>
    <row r="4" spans="1:32" s="100" customFormat="1" ht="21.6" customHeight="1" x14ac:dyDescent="0.25">
      <c r="A4" s="118"/>
      <c r="B4" s="261" t="s">
        <v>9</v>
      </c>
      <c r="C4" s="262"/>
      <c r="D4" s="263"/>
      <c r="E4" s="261" t="s">
        <v>25</v>
      </c>
      <c r="F4" s="262"/>
      <c r="G4" s="263"/>
      <c r="H4" s="267" t="s">
        <v>26</v>
      </c>
      <c r="I4" s="267"/>
      <c r="J4" s="267"/>
      <c r="K4" s="261" t="s">
        <v>16</v>
      </c>
      <c r="L4" s="262"/>
      <c r="M4" s="263"/>
      <c r="N4" s="261" t="s">
        <v>23</v>
      </c>
      <c r="O4" s="262"/>
      <c r="P4" s="262"/>
      <c r="Q4" s="261" t="s">
        <v>12</v>
      </c>
      <c r="R4" s="262"/>
      <c r="S4" s="263"/>
      <c r="T4" s="261" t="s">
        <v>17</v>
      </c>
      <c r="U4" s="262"/>
      <c r="V4" s="263"/>
      <c r="W4" s="261" t="s">
        <v>19</v>
      </c>
      <c r="X4" s="262"/>
      <c r="Y4" s="262"/>
      <c r="Z4" s="253" t="s">
        <v>18</v>
      </c>
      <c r="AA4" s="254"/>
      <c r="AB4" s="255"/>
      <c r="AC4" s="98"/>
      <c r="AD4" s="99"/>
      <c r="AE4" s="99"/>
      <c r="AF4" s="99"/>
    </row>
    <row r="5" spans="1:32" s="101" customFormat="1" ht="36.75" customHeight="1" x14ac:dyDescent="0.25">
      <c r="A5" s="119"/>
      <c r="B5" s="264"/>
      <c r="C5" s="265"/>
      <c r="D5" s="266"/>
      <c r="E5" s="264"/>
      <c r="F5" s="265"/>
      <c r="G5" s="266"/>
      <c r="H5" s="267"/>
      <c r="I5" s="267"/>
      <c r="J5" s="267"/>
      <c r="K5" s="264"/>
      <c r="L5" s="265"/>
      <c r="M5" s="266"/>
      <c r="N5" s="264"/>
      <c r="O5" s="265"/>
      <c r="P5" s="265"/>
      <c r="Q5" s="264"/>
      <c r="R5" s="265"/>
      <c r="S5" s="266"/>
      <c r="T5" s="264"/>
      <c r="U5" s="265"/>
      <c r="V5" s="266"/>
      <c r="W5" s="264"/>
      <c r="X5" s="265"/>
      <c r="Y5" s="265"/>
      <c r="Z5" s="256"/>
      <c r="AA5" s="257"/>
      <c r="AB5" s="258"/>
      <c r="AC5" s="98"/>
      <c r="AD5" s="99"/>
      <c r="AE5" s="99"/>
      <c r="AF5" s="99"/>
    </row>
    <row r="6" spans="1:32" s="102" customFormat="1" ht="25.2" customHeight="1" x14ac:dyDescent="0.25">
      <c r="A6" s="120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  <c r="AC6" s="121"/>
      <c r="AD6" s="122"/>
      <c r="AE6" s="122"/>
      <c r="AF6" s="122"/>
    </row>
    <row r="7" spans="1:32" s="100" customFormat="1" ht="12.75" customHeight="1" x14ac:dyDescent="0.25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  <c r="AD7" s="106"/>
      <c r="AE7" s="106"/>
      <c r="AF7" s="106"/>
    </row>
    <row r="8" spans="1:32" s="125" customFormat="1" ht="22.5" customHeight="1" x14ac:dyDescent="0.3">
      <c r="A8" s="33" t="s">
        <v>49</v>
      </c>
      <c r="B8" s="34">
        <f>SUM(B9:B28)</f>
        <v>46764</v>
      </c>
      <c r="C8" s="34">
        <f>SUM(C9:C28)</f>
        <v>36877</v>
      </c>
      <c r="D8" s="35">
        <f>C8/B8*100</f>
        <v>78.857668291848427</v>
      </c>
      <c r="E8" s="34">
        <f>SUM(E9:E28)</f>
        <v>27751</v>
      </c>
      <c r="F8" s="34">
        <f>SUM(F9:F28)</f>
        <v>22711</v>
      </c>
      <c r="G8" s="35">
        <f>F8/E8*100</f>
        <v>81.838492306583547</v>
      </c>
      <c r="H8" s="34">
        <f>SUM(H9:H28)</f>
        <v>9463</v>
      </c>
      <c r="I8" s="34">
        <f>SUM(I9:I28)</f>
        <v>5392</v>
      </c>
      <c r="J8" s="35">
        <f>I8/H8*100</f>
        <v>56.979816125964277</v>
      </c>
      <c r="K8" s="34">
        <f>SUM(K9:K28)</f>
        <v>697</v>
      </c>
      <c r="L8" s="34">
        <f>SUM(L9:L28)</f>
        <v>383</v>
      </c>
      <c r="M8" s="35">
        <f>L8/K8*100</f>
        <v>54.949784791965563</v>
      </c>
      <c r="N8" s="34">
        <f>SUM(N9:N28)</f>
        <v>1444</v>
      </c>
      <c r="O8" s="34">
        <f>SUM(O9:O28)</f>
        <v>245</v>
      </c>
      <c r="P8" s="35">
        <f>O8/N8*100</f>
        <v>16.966759002770083</v>
      </c>
      <c r="Q8" s="34">
        <f>SUM(Q9:Q28)</f>
        <v>24624</v>
      </c>
      <c r="R8" s="34">
        <f>SUM(R9:R28)</f>
        <v>21194</v>
      </c>
      <c r="S8" s="35">
        <f>R8/Q8*100</f>
        <v>86.070500324886297</v>
      </c>
      <c r="T8" s="34">
        <f>SUM(T9:T28)</f>
        <v>32155</v>
      </c>
      <c r="U8" s="34">
        <f>SUM(U9:U28)</f>
        <v>21002</v>
      </c>
      <c r="V8" s="35">
        <f>U8/T8*100</f>
        <v>65.314881044938573</v>
      </c>
      <c r="W8" s="34">
        <f>SUM(W9:W28)</f>
        <v>19467</v>
      </c>
      <c r="X8" s="34">
        <f>SUM(X9:X28)</f>
        <v>9650</v>
      </c>
      <c r="Y8" s="35">
        <f>X8/W8*100</f>
        <v>49.571068988544717</v>
      </c>
      <c r="Z8" s="34">
        <f>SUM(Z9:Z28)</f>
        <v>15201</v>
      </c>
      <c r="AA8" s="34">
        <f>SUM(AA9:AA28)</f>
        <v>7973</v>
      </c>
      <c r="AB8" s="35">
        <f>AA8/Z8*100</f>
        <v>52.450496677850147</v>
      </c>
      <c r="AC8" s="123"/>
      <c r="AD8" s="124"/>
      <c r="AE8" s="124"/>
      <c r="AF8" s="124"/>
    </row>
    <row r="9" spans="1:32" s="110" customFormat="1" ht="16.2" customHeight="1" x14ac:dyDescent="0.3">
      <c r="A9" s="145" t="s">
        <v>50</v>
      </c>
      <c r="B9" s="163">
        <f>'Послуги всього'!B10-'16'!B9</f>
        <v>21170</v>
      </c>
      <c r="C9" s="163">
        <f>'Послуги всього'!C10-'16'!C9</f>
        <v>16394</v>
      </c>
      <c r="D9" s="39">
        <f t="shared" ref="D9:D28" si="0">C9/B9*100</f>
        <v>77.439773264052903</v>
      </c>
      <c r="E9" s="163">
        <f>'Послуги всього'!E10-'16'!E9</f>
        <v>10960</v>
      </c>
      <c r="F9" s="163">
        <f>'Послуги всього'!F10-'16'!F9</f>
        <v>8339</v>
      </c>
      <c r="G9" s="39">
        <f t="shared" ref="G9:G28" si="1">F9/E9*100</f>
        <v>76.085766423357654</v>
      </c>
      <c r="H9" s="163">
        <f>'Послуги всього'!H10-'16'!H9</f>
        <v>3126</v>
      </c>
      <c r="I9" s="163">
        <f>'Послуги всього'!I10-'16'!I9</f>
        <v>1445</v>
      </c>
      <c r="J9" s="39">
        <f t="shared" ref="J9:J28" si="2">I9/H9*100</f>
        <v>46.225207933461292</v>
      </c>
      <c r="K9" s="163">
        <f>'Послуги всього'!K10-'16'!K9</f>
        <v>201</v>
      </c>
      <c r="L9" s="163">
        <f>'Послуги всього'!L10-'16'!L9</f>
        <v>107</v>
      </c>
      <c r="M9" s="39">
        <f t="shared" ref="M9:M28" si="3">L9/K9*100</f>
        <v>53.233830845771145</v>
      </c>
      <c r="N9" s="163">
        <f>'Послуги всього'!N10-'16'!N9</f>
        <v>152</v>
      </c>
      <c r="O9" s="163">
        <f>'Послуги всього'!O10-'16'!O9</f>
        <v>9</v>
      </c>
      <c r="P9" s="39">
        <f t="shared" ref="P9:P28" si="4">O9/N9*100</f>
        <v>5.9210526315789469</v>
      </c>
      <c r="Q9" s="163">
        <f>'Послуги всього'!Q10-'16'!Q9</f>
        <v>8787</v>
      </c>
      <c r="R9" s="163">
        <f>'Послуги всього'!R10-'16'!R9</f>
        <v>7544</v>
      </c>
      <c r="S9" s="39">
        <f t="shared" ref="S9:S28" si="5">R9/Q9*100</f>
        <v>85.854102651644467</v>
      </c>
      <c r="T9" s="163">
        <f>'Послуги всього'!T10-'16'!T9</f>
        <v>16000</v>
      </c>
      <c r="U9" s="163">
        <f>'Послуги всього'!U10-'16'!U9</f>
        <v>10786</v>
      </c>
      <c r="V9" s="39">
        <f t="shared" ref="V9:V28" si="6">U9/T9*100</f>
        <v>67.412499999999994</v>
      </c>
      <c r="W9" s="163">
        <f>'Послуги всього'!W10-'16'!W9</f>
        <v>8417</v>
      </c>
      <c r="X9" s="163">
        <f>'Послуги всього'!X10-'16'!X9</f>
        <v>3180</v>
      </c>
      <c r="Y9" s="39">
        <f t="shared" ref="Y9:Y28" si="7">X9/W9*100</f>
        <v>37.780681953189969</v>
      </c>
      <c r="Z9" s="163">
        <f>'Послуги всього'!Z10-'16'!Z9</f>
        <v>6542</v>
      </c>
      <c r="AA9" s="163">
        <f>'Послуги всього'!AA10-'16'!AA9</f>
        <v>2669</v>
      </c>
      <c r="AB9" s="39">
        <f t="shared" ref="AB9:AB28" si="8">AA9/Z9*100</f>
        <v>40.797921125038215</v>
      </c>
      <c r="AC9" s="108"/>
      <c r="AD9" s="109"/>
      <c r="AE9" s="109"/>
      <c r="AF9" s="109"/>
    </row>
    <row r="10" spans="1:32" s="110" customFormat="1" ht="16.2" customHeight="1" x14ac:dyDescent="0.3">
      <c r="A10" s="145" t="s">
        <v>51</v>
      </c>
      <c r="B10" s="163">
        <f>'Послуги всього'!B11-'16'!B10</f>
        <v>4252</v>
      </c>
      <c r="C10" s="163">
        <f>'Послуги всього'!C11-'16'!C10</f>
        <v>3667</v>
      </c>
      <c r="D10" s="39">
        <f t="shared" si="0"/>
        <v>86.241768579492003</v>
      </c>
      <c r="E10" s="163">
        <f>'Послуги всього'!E11-'16'!E10</f>
        <v>2983</v>
      </c>
      <c r="F10" s="163">
        <f>'Послуги всього'!F11-'16'!F10</f>
        <v>2741</v>
      </c>
      <c r="G10" s="39">
        <f t="shared" si="1"/>
        <v>91.887361716392888</v>
      </c>
      <c r="H10" s="163">
        <f>'Послуги всього'!H11-'16'!H10</f>
        <v>981</v>
      </c>
      <c r="I10" s="163">
        <f>'Послуги всього'!I11-'16'!I10</f>
        <v>651</v>
      </c>
      <c r="J10" s="39">
        <f t="shared" si="2"/>
        <v>66.360856269113157</v>
      </c>
      <c r="K10" s="163">
        <f>'Послуги всього'!K11-'16'!K10</f>
        <v>66</v>
      </c>
      <c r="L10" s="163">
        <f>'Послуги всього'!L11-'16'!L10</f>
        <v>32</v>
      </c>
      <c r="M10" s="39">
        <f t="shared" si="3"/>
        <v>48.484848484848484</v>
      </c>
      <c r="N10" s="163">
        <f>'Послуги всього'!N11-'16'!N10</f>
        <v>268</v>
      </c>
      <c r="O10" s="163">
        <f>'Послуги всього'!O11-'16'!O10</f>
        <v>1</v>
      </c>
      <c r="P10" s="39">
        <f t="shared" si="4"/>
        <v>0.37313432835820892</v>
      </c>
      <c r="Q10" s="163">
        <f>'Послуги всього'!Q11-'16'!Q10</f>
        <v>2949</v>
      </c>
      <c r="R10" s="163">
        <f>'Послуги всього'!R11-'16'!R10</f>
        <v>2629</v>
      </c>
      <c r="S10" s="39">
        <f t="shared" si="5"/>
        <v>89.148864021702266</v>
      </c>
      <c r="T10" s="163">
        <f>'Послуги всього'!T11-'16'!T10</f>
        <v>2884</v>
      </c>
      <c r="U10" s="163">
        <f>'Послуги всього'!U11-'16'!U10</f>
        <v>1947</v>
      </c>
      <c r="V10" s="39">
        <f t="shared" si="6"/>
        <v>67.51040221914009</v>
      </c>
      <c r="W10" s="163">
        <f>'Послуги всього'!W11-'16'!W10</f>
        <v>2221</v>
      </c>
      <c r="X10" s="163">
        <f>'Послуги всього'!X11-'16'!X10</f>
        <v>1113</v>
      </c>
      <c r="Y10" s="39">
        <f t="shared" si="7"/>
        <v>50.11256190904998</v>
      </c>
      <c r="Z10" s="163">
        <f>'Послуги всього'!Z11-'16'!Z10</f>
        <v>1803</v>
      </c>
      <c r="AA10" s="163">
        <f>'Послуги всього'!AA11-'16'!AA10</f>
        <v>928</v>
      </c>
      <c r="AB10" s="39">
        <f t="shared" si="8"/>
        <v>51.469772601220185</v>
      </c>
      <c r="AC10" s="108"/>
      <c r="AD10" s="109"/>
      <c r="AE10" s="109"/>
      <c r="AF10" s="109"/>
    </row>
    <row r="11" spans="1:32" s="110" customFormat="1" ht="16.2" customHeight="1" x14ac:dyDescent="0.3">
      <c r="A11" s="145" t="s">
        <v>52</v>
      </c>
      <c r="B11" s="163">
        <f>'Послуги всього'!B12-'16'!B11</f>
        <v>4101</v>
      </c>
      <c r="C11" s="163">
        <f>'Послуги всього'!C12-'16'!C11</f>
        <v>3177</v>
      </c>
      <c r="D11" s="39">
        <f t="shared" si="0"/>
        <v>77.468910021945874</v>
      </c>
      <c r="E11" s="163">
        <f>'Послуги всього'!E12-'16'!E11</f>
        <v>2357</v>
      </c>
      <c r="F11" s="163">
        <f>'Послуги всього'!F12-'16'!F11</f>
        <v>1663</v>
      </c>
      <c r="G11" s="39">
        <f t="shared" si="1"/>
        <v>70.555791260076376</v>
      </c>
      <c r="H11" s="163">
        <f>'Послуги всього'!H12-'16'!H11</f>
        <v>1153</v>
      </c>
      <c r="I11" s="163">
        <f>'Послуги всього'!I12-'16'!I11</f>
        <v>327</v>
      </c>
      <c r="J11" s="39">
        <f t="shared" si="2"/>
        <v>28.360797918473544</v>
      </c>
      <c r="K11" s="163">
        <f>'Послуги всього'!K12-'16'!K11</f>
        <v>58</v>
      </c>
      <c r="L11" s="163">
        <f>'Послуги всього'!L12-'16'!L11</f>
        <v>30</v>
      </c>
      <c r="M11" s="39">
        <f t="shared" si="3"/>
        <v>51.724137931034484</v>
      </c>
      <c r="N11" s="163">
        <f>'Послуги всього'!N12-'16'!N11</f>
        <v>86</v>
      </c>
      <c r="O11" s="163">
        <f>'Послуги всього'!O12-'16'!O11</f>
        <v>24</v>
      </c>
      <c r="P11" s="39">
        <f t="shared" si="4"/>
        <v>27.906976744186046</v>
      </c>
      <c r="Q11" s="163">
        <f>'Послуги всього'!Q12-'16'!Q11</f>
        <v>2191</v>
      </c>
      <c r="R11" s="163">
        <f>'Послуги всього'!R12-'16'!R11</f>
        <v>1550</v>
      </c>
      <c r="S11" s="39">
        <f t="shared" si="5"/>
        <v>70.74395253308991</v>
      </c>
      <c r="T11" s="163">
        <f>'Послуги всього'!T12-'16'!T11</f>
        <v>2481</v>
      </c>
      <c r="U11" s="163">
        <f>'Послуги всього'!U12-'16'!U11</f>
        <v>820</v>
      </c>
      <c r="V11" s="39">
        <f t="shared" si="6"/>
        <v>33.051189036678757</v>
      </c>
      <c r="W11" s="163">
        <f>'Послуги всього'!W12-'16'!W11</f>
        <v>1545</v>
      </c>
      <c r="X11" s="163">
        <f>'Послуги всього'!X12-'16'!X11</f>
        <v>713</v>
      </c>
      <c r="Y11" s="39">
        <f t="shared" si="7"/>
        <v>46.148867313915858</v>
      </c>
      <c r="Z11" s="163">
        <f>'Послуги всього'!Z12-'16'!Z11</f>
        <v>1290</v>
      </c>
      <c r="AA11" s="163">
        <f>'Послуги всього'!AA12-'16'!AA11</f>
        <v>653</v>
      </c>
      <c r="AB11" s="39">
        <f t="shared" si="8"/>
        <v>50.620155038759698</v>
      </c>
      <c r="AC11" s="108"/>
      <c r="AD11" s="109"/>
      <c r="AE11" s="109"/>
      <c r="AF11" s="109"/>
    </row>
    <row r="12" spans="1:32" s="110" customFormat="1" ht="16.2" customHeight="1" x14ac:dyDescent="0.3">
      <c r="A12" s="145" t="s">
        <v>53</v>
      </c>
      <c r="B12" s="163">
        <f>'Послуги всього'!B13-'16'!B12</f>
        <v>2491</v>
      </c>
      <c r="C12" s="163">
        <f>'Послуги всього'!C13-'16'!C12</f>
        <v>2224</v>
      </c>
      <c r="D12" s="39">
        <f t="shared" si="0"/>
        <v>89.281413087113606</v>
      </c>
      <c r="E12" s="163">
        <f>'Послуги всього'!E13-'16'!E12</f>
        <v>2049</v>
      </c>
      <c r="F12" s="163">
        <f>'Послуги всього'!F13-'16'!F12</f>
        <v>1806</v>
      </c>
      <c r="G12" s="39">
        <f t="shared" si="1"/>
        <v>88.140556368960461</v>
      </c>
      <c r="H12" s="163">
        <f>'Послуги всього'!H13-'16'!H12</f>
        <v>389</v>
      </c>
      <c r="I12" s="163">
        <f>'Послуги всього'!I13-'16'!I12</f>
        <v>266</v>
      </c>
      <c r="J12" s="39">
        <f t="shared" si="2"/>
        <v>68.380462724935725</v>
      </c>
      <c r="K12" s="163">
        <f>'Послуги всього'!K13-'16'!K12</f>
        <v>28</v>
      </c>
      <c r="L12" s="163">
        <f>'Послуги всього'!L13-'16'!L12</f>
        <v>28</v>
      </c>
      <c r="M12" s="39">
        <f t="shared" si="3"/>
        <v>100</v>
      </c>
      <c r="N12" s="163">
        <f>'Послуги всього'!N13-'16'!N12</f>
        <v>170</v>
      </c>
      <c r="O12" s="163">
        <f>'Послуги всього'!O13-'16'!O12</f>
        <v>65</v>
      </c>
      <c r="P12" s="39">
        <f t="shared" si="4"/>
        <v>38.235294117647058</v>
      </c>
      <c r="Q12" s="163">
        <f>'Послуги всього'!Q13-'16'!Q12</f>
        <v>1867</v>
      </c>
      <c r="R12" s="163">
        <f>'Послуги всього'!R13-'16'!R12</f>
        <v>1561</v>
      </c>
      <c r="S12" s="39">
        <f t="shared" si="5"/>
        <v>83.610069630423141</v>
      </c>
      <c r="T12" s="163">
        <f>'Послуги всього'!T13-'16'!T12</f>
        <v>1697</v>
      </c>
      <c r="U12" s="163">
        <f>'Послуги всього'!U13-'16'!U12</f>
        <v>1272</v>
      </c>
      <c r="V12" s="39">
        <f t="shared" si="6"/>
        <v>74.955804360636407</v>
      </c>
      <c r="W12" s="163">
        <f>'Послуги всього'!W13-'16'!W12</f>
        <v>1477</v>
      </c>
      <c r="X12" s="163">
        <f>'Послуги всього'!X13-'16'!X12</f>
        <v>935</v>
      </c>
      <c r="Y12" s="39">
        <f t="shared" si="7"/>
        <v>63.303994583615442</v>
      </c>
      <c r="Z12" s="163">
        <f>'Послуги всього'!Z13-'16'!Z12</f>
        <v>1214</v>
      </c>
      <c r="AA12" s="163">
        <f>'Послуги всього'!AA13-'16'!AA12</f>
        <v>814</v>
      </c>
      <c r="AB12" s="39">
        <f t="shared" si="8"/>
        <v>67.051070840197696</v>
      </c>
      <c r="AC12" s="108"/>
      <c r="AD12" s="109"/>
      <c r="AE12" s="109"/>
      <c r="AF12" s="109"/>
    </row>
    <row r="13" spans="1:32" s="110" customFormat="1" ht="16.2" customHeight="1" x14ac:dyDescent="0.3">
      <c r="A13" s="145" t="s">
        <v>54</v>
      </c>
      <c r="B13" s="163">
        <f>'Послуги всього'!B14-'16'!B13</f>
        <v>3334</v>
      </c>
      <c r="C13" s="163">
        <f>'Послуги всього'!C14-'16'!C13</f>
        <v>2349</v>
      </c>
      <c r="D13" s="39">
        <f t="shared" si="0"/>
        <v>70.455908818236352</v>
      </c>
      <c r="E13" s="163">
        <f>'Послуги всього'!E14-'16'!E13</f>
        <v>709</v>
      </c>
      <c r="F13" s="163">
        <f>'Послуги всього'!F14-'16'!F13</f>
        <v>832</v>
      </c>
      <c r="G13" s="39">
        <f t="shared" si="1"/>
        <v>117.34837799717911</v>
      </c>
      <c r="H13" s="163">
        <f>'Послуги всього'!H14-'16'!H13</f>
        <v>418</v>
      </c>
      <c r="I13" s="163">
        <f>'Послуги всього'!I14-'16'!I13</f>
        <v>415</v>
      </c>
      <c r="J13" s="39">
        <f t="shared" si="2"/>
        <v>99.282296650717711</v>
      </c>
      <c r="K13" s="163">
        <f>'Послуги всього'!K14-'16'!K13</f>
        <v>22</v>
      </c>
      <c r="L13" s="163">
        <f>'Послуги всього'!L14-'16'!L13</f>
        <v>16</v>
      </c>
      <c r="M13" s="39">
        <f t="shared" si="3"/>
        <v>72.727272727272734</v>
      </c>
      <c r="N13" s="163">
        <f>'Послуги всього'!N14-'16'!N13</f>
        <v>26</v>
      </c>
      <c r="O13" s="163">
        <f>'Послуги всього'!O14-'16'!O13</f>
        <v>8</v>
      </c>
      <c r="P13" s="39">
        <f t="shared" si="4"/>
        <v>30.76923076923077</v>
      </c>
      <c r="Q13" s="163">
        <f>'Послуги всього'!Q14-'16'!Q13</f>
        <v>694</v>
      </c>
      <c r="R13" s="163">
        <f>'Послуги всього'!R14-'16'!R13</f>
        <v>805</v>
      </c>
      <c r="S13" s="39">
        <f t="shared" si="5"/>
        <v>115.99423631123919</v>
      </c>
      <c r="T13" s="163">
        <f>'Послуги всього'!T14-'16'!T13</f>
        <v>2467</v>
      </c>
      <c r="U13" s="163">
        <f>'Послуги всього'!U14-'16'!U13</f>
        <v>1491</v>
      </c>
      <c r="V13" s="39">
        <f t="shared" si="6"/>
        <v>60.437778678556953</v>
      </c>
      <c r="W13" s="163">
        <f>'Послуги всього'!W14-'16'!W13</f>
        <v>402</v>
      </c>
      <c r="X13" s="163">
        <f>'Послуги всього'!X14-'16'!X13</f>
        <v>278</v>
      </c>
      <c r="Y13" s="39">
        <f t="shared" si="7"/>
        <v>69.154228855721385</v>
      </c>
      <c r="Z13" s="163">
        <f>'Послуги всього'!Z14-'16'!Z13</f>
        <v>332</v>
      </c>
      <c r="AA13" s="163">
        <f>'Послуги всього'!AA14-'16'!AA13</f>
        <v>239</v>
      </c>
      <c r="AB13" s="39">
        <f t="shared" si="8"/>
        <v>71.98795180722891</v>
      </c>
      <c r="AC13" s="108"/>
      <c r="AD13" s="109"/>
      <c r="AE13" s="109"/>
      <c r="AF13" s="109"/>
    </row>
    <row r="14" spans="1:32" s="110" customFormat="1" ht="16.2" customHeight="1" x14ac:dyDescent="0.3">
      <c r="A14" s="145" t="s">
        <v>55</v>
      </c>
      <c r="B14" s="163">
        <f>'Послуги всього'!B15-'16'!B14</f>
        <v>1543</v>
      </c>
      <c r="C14" s="163">
        <f>'Послуги всього'!C15-'16'!C14</f>
        <v>1351</v>
      </c>
      <c r="D14" s="39">
        <f t="shared" si="0"/>
        <v>87.556707712248866</v>
      </c>
      <c r="E14" s="163">
        <f>'Послуги всього'!E15-'16'!E14</f>
        <v>948</v>
      </c>
      <c r="F14" s="163">
        <f>'Послуги всього'!F15-'16'!F14</f>
        <v>892</v>
      </c>
      <c r="G14" s="39">
        <f t="shared" si="1"/>
        <v>94.092827004219416</v>
      </c>
      <c r="H14" s="163">
        <f>'Послуги всього'!H15-'16'!H14</f>
        <v>437</v>
      </c>
      <c r="I14" s="163">
        <f>'Послуги всього'!I15-'16'!I14</f>
        <v>312</v>
      </c>
      <c r="J14" s="39">
        <f t="shared" si="2"/>
        <v>71.395881006864997</v>
      </c>
      <c r="K14" s="163">
        <f>'Послуги всього'!K15-'16'!K14</f>
        <v>44</v>
      </c>
      <c r="L14" s="163">
        <f>'Послуги всього'!L15-'16'!L14</f>
        <v>26</v>
      </c>
      <c r="M14" s="39">
        <f t="shared" si="3"/>
        <v>59.090909090909093</v>
      </c>
      <c r="N14" s="163">
        <f>'Послуги всього'!N15-'16'!N14</f>
        <v>64</v>
      </c>
      <c r="O14" s="163">
        <f>'Послуги всього'!O15-'16'!O14</f>
        <v>3</v>
      </c>
      <c r="P14" s="39">
        <f t="shared" si="4"/>
        <v>4.6875</v>
      </c>
      <c r="Q14" s="163">
        <f>'Послуги всього'!Q15-'16'!Q14</f>
        <v>838</v>
      </c>
      <c r="R14" s="163">
        <f>'Послуги всього'!R15-'16'!R14</f>
        <v>860</v>
      </c>
      <c r="S14" s="39">
        <f t="shared" si="5"/>
        <v>102.6252983293556</v>
      </c>
      <c r="T14" s="163">
        <f>'Послуги всього'!T15-'16'!T14</f>
        <v>1016</v>
      </c>
      <c r="U14" s="163">
        <f>'Послуги всього'!U15-'16'!U14</f>
        <v>796</v>
      </c>
      <c r="V14" s="39">
        <f t="shared" si="6"/>
        <v>78.346456692913392</v>
      </c>
      <c r="W14" s="163">
        <f>'Послуги всього'!W15-'16'!W14</f>
        <v>631</v>
      </c>
      <c r="X14" s="163">
        <f>'Послуги всього'!X15-'16'!X14</f>
        <v>400</v>
      </c>
      <c r="Y14" s="39">
        <f t="shared" si="7"/>
        <v>63.391442155309029</v>
      </c>
      <c r="Z14" s="163">
        <f>'Послуги всього'!Z15-'16'!Z14</f>
        <v>488</v>
      </c>
      <c r="AA14" s="163">
        <f>'Послуги всього'!AA15-'16'!AA14</f>
        <v>339</v>
      </c>
      <c r="AB14" s="39">
        <f t="shared" si="8"/>
        <v>69.467213114754102</v>
      </c>
      <c r="AC14" s="108"/>
      <c r="AD14" s="109"/>
      <c r="AE14" s="109"/>
      <c r="AF14" s="109"/>
    </row>
    <row r="15" spans="1:32" s="110" customFormat="1" ht="16.2" customHeight="1" x14ac:dyDescent="0.3">
      <c r="A15" s="145" t="s">
        <v>56</v>
      </c>
      <c r="B15" s="163">
        <f>'Послуги всього'!B16-'16'!B15</f>
        <v>514</v>
      </c>
      <c r="C15" s="163">
        <f>'Послуги всього'!C16-'16'!C15</f>
        <v>15</v>
      </c>
      <c r="D15" s="39">
        <f t="shared" si="0"/>
        <v>2.9182879377431905</v>
      </c>
      <c r="E15" s="163">
        <f>'Послуги всього'!E16-'16'!E15</f>
        <v>346</v>
      </c>
      <c r="F15" s="163">
        <f>'Послуги всього'!F16-'16'!F15</f>
        <v>13</v>
      </c>
      <c r="G15" s="39">
        <f t="shared" si="1"/>
        <v>3.7572254335260116</v>
      </c>
      <c r="H15" s="163">
        <f>'Послуги всього'!H16-'16'!H15</f>
        <v>185</v>
      </c>
      <c r="I15" s="163">
        <f>'Послуги всього'!I16-'16'!I15</f>
        <v>13</v>
      </c>
      <c r="J15" s="39">
        <f t="shared" si="2"/>
        <v>7.0270270270270272</v>
      </c>
      <c r="K15" s="163">
        <f>'Послуги всього'!K16-'16'!K15</f>
        <v>13</v>
      </c>
      <c r="L15" s="163">
        <f>'Послуги всього'!L16-'16'!L15</f>
        <v>3</v>
      </c>
      <c r="M15" s="39">
        <f t="shared" si="3"/>
        <v>23.076923076923077</v>
      </c>
      <c r="N15" s="163">
        <f>'Послуги всього'!N16-'16'!N15</f>
        <v>31</v>
      </c>
      <c r="O15" s="163">
        <f>'Послуги всього'!O16-'16'!O15</f>
        <v>0</v>
      </c>
      <c r="P15" s="39">
        <f t="shared" si="4"/>
        <v>0</v>
      </c>
      <c r="Q15" s="163">
        <f>'Послуги всього'!Q16-'16'!Q15</f>
        <v>339</v>
      </c>
      <c r="R15" s="163">
        <f>'Послуги всього'!R16-'16'!R15</f>
        <v>13</v>
      </c>
      <c r="S15" s="39">
        <f t="shared" si="5"/>
        <v>3.8348082595870205</v>
      </c>
      <c r="T15" s="163">
        <f>'Послуги всього'!T16-'16'!T15</f>
        <v>289</v>
      </c>
      <c r="U15" s="163">
        <f>'Послуги всього'!U16-'16'!U15</f>
        <v>4</v>
      </c>
      <c r="V15" s="39">
        <f t="shared" si="6"/>
        <v>1.3840830449826991</v>
      </c>
      <c r="W15" s="163">
        <f>'Послуги всього'!W16-'16'!W15</f>
        <v>200</v>
      </c>
      <c r="X15" s="163">
        <f>'Послуги всього'!X16-'16'!X15</f>
        <v>3</v>
      </c>
      <c r="Y15" s="39">
        <f t="shared" si="7"/>
        <v>1.5</v>
      </c>
      <c r="Z15" s="163">
        <f>'Послуги всього'!Z16-'16'!Z15</f>
        <v>168</v>
      </c>
      <c r="AA15" s="163">
        <f>'Послуги всього'!AA16-'16'!AA15</f>
        <v>2</v>
      </c>
      <c r="AB15" s="39">
        <f t="shared" si="8"/>
        <v>1.1904761904761905</v>
      </c>
      <c r="AC15" s="108"/>
      <c r="AD15" s="109"/>
      <c r="AE15" s="109"/>
      <c r="AF15" s="109"/>
    </row>
    <row r="16" spans="1:32" s="110" customFormat="1" ht="16.2" customHeight="1" x14ac:dyDescent="0.3">
      <c r="A16" s="145" t="s">
        <v>57</v>
      </c>
      <c r="B16" s="163">
        <f>'Послуги всього'!B17-'16'!B16</f>
        <v>590</v>
      </c>
      <c r="C16" s="163">
        <f>'Послуги всього'!C17-'16'!C16</f>
        <v>497</v>
      </c>
      <c r="D16" s="39">
        <f t="shared" si="0"/>
        <v>84.237288135593218</v>
      </c>
      <c r="E16" s="163">
        <f>'Послуги всього'!E17-'16'!E16</f>
        <v>483</v>
      </c>
      <c r="F16" s="163">
        <f>'Послуги всього'!F17-'16'!F16</f>
        <v>405</v>
      </c>
      <c r="G16" s="39">
        <f t="shared" si="1"/>
        <v>83.850931677018636</v>
      </c>
      <c r="H16" s="163">
        <f>'Послуги всього'!H17-'16'!H16</f>
        <v>146</v>
      </c>
      <c r="I16" s="163">
        <f>'Послуги всього'!I17-'16'!I16</f>
        <v>138</v>
      </c>
      <c r="J16" s="39">
        <f t="shared" si="2"/>
        <v>94.520547945205479</v>
      </c>
      <c r="K16" s="163">
        <f>'Послуги всього'!K17-'16'!K16</f>
        <v>13</v>
      </c>
      <c r="L16" s="163">
        <f>'Послуги всього'!L17-'16'!L16</f>
        <v>9</v>
      </c>
      <c r="M16" s="39">
        <f t="shared" si="3"/>
        <v>69.230769230769226</v>
      </c>
      <c r="N16" s="163">
        <f>'Послуги всього'!N17-'16'!N16</f>
        <v>17</v>
      </c>
      <c r="O16" s="163">
        <f>'Послуги всього'!O17-'16'!O16</f>
        <v>7</v>
      </c>
      <c r="P16" s="39">
        <f t="shared" si="4"/>
        <v>41.17647058823529</v>
      </c>
      <c r="Q16" s="163">
        <f>'Послуги всього'!Q17-'16'!Q16</f>
        <v>437</v>
      </c>
      <c r="R16" s="163">
        <f>'Послуги всього'!R17-'16'!R16</f>
        <v>398</v>
      </c>
      <c r="S16" s="39">
        <f t="shared" si="5"/>
        <v>91.075514874141874</v>
      </c>
      <c r="T16" s="163">
        <f>'Послуги всього'!T17-'16'!T16</f>
        <v>377</v>
      </c>
      <c r="U16" s="163">
        <f>'Послуги всього'!U17-'16'!U16</f>
        <v>257</v>
      </c>
      <c r="V16" s="39">
        <f t="shared" si="6"/>
        <v>68.169761273209545</v>
      </c>
      <c r="W16" s="163">
        <f>'Послуги всього'!W17-'16'!W16</f>
        <v>302</v>
      </c>
      <c r="X16" s="163">
        <f>'Послуги всього'!X17-'16'!X16</f>
        <v>176</v>
      </c>
      <c r="Y16" s="39">
        <f t="shared" si="7"/>
        <v>58.278145695364238</v>
      </c>
      <c r="Z16" s="163">
        <f>'Послуги всього'!Z17-'16'!Z16</f>
        <v>237</v>
      </c>
      <c r="AA16" s="163">
        <f>'Послуги всього'!AA17-'16'!AA16</f>
        <v>146</v>
      </c>
      <c r="AB16" s="39">
        <f t="shared" si="8"/>
        <v>61.603375527426167</v>
      </c>
      <c r="AC16" s="108"/>
      <c r="AD16" s="109"/>
      <c r="AE16" s="109"/>
      <c r="AF16" s="109"/>
    </row>
    <row r="17" spans="1:32" s="110" customFormat="1" ht="16.2" customHeight="1" x14ac:dyDescent="0.3">
      <c r="A17" s="145" t="s">
        <v>58</v>
      </c>
      <c r="B17" s="163">
        <f>'Послуги всього'!B18-'16'!B17</f>
        <v>880</v>
      </c>
      <c r="C17" s="163">
        <f>'Послуги всього'!C18-'16'!C17</f>
        <v>843</v>
      </c>
      <c r="D17" s="39">
        <f t="shared" si="0"/>
        <v>95.795454545454547</v>
      </c>
      <c r="E17" s="163">
        <f>'Послуги всього'!E18-'16'!E17</f>
        <v>771</v>
      </c>
      <c r="F17" s="163">
        <f>'Послуги всього'!F18-'16'!F17</f>
        <v>795</v>
      </c>
      <c r="G17" s="39">
        <f t="shared" si="1"/>
        <v>103.11284046692606</v>
      </c>
      <c r="H17" s="163">
        <f>'Послуги всього'!H18-'16'!H17</f>
        <v>242</v>
      </c>
      <c r="I17" s="163">
        <f>'Послуги всього'!I18-'16'!I17</f>
        <v>226</v>
      </c>
      <c r="J17" s="39">
        <f t="shared" si="2"/>
        <v>93.388429752066116</v>
      </c>
      <c r="K17" s="163">
        <f>'Послуги всього'!K18-'16'!K17</f>
        <v>25</v>
      </c>
      <c r="L17" s="163">
        <f>'Послуги всього'!L18-'16'!L17</f>
        <v>15</v>
      </c>
      <c r="M17" s="39">
        <f t="shared" si="3"/>
        <v>60</v>
      </c>
      <c r="N17" s="163">
        <f>'Послуги всього'!N18-'16'!N17</f>
        <v>97</v>
      </c>
      <c r="O17" s="163">
        <f>'Послуги всього'!O18-'16'!O17</f>
        <v>55</v>
      </c>
      <c r="P17" s="39">
        <f t="shared" si="4"/>
        <v>56.701030927835049</v>
      </c>
      <c r="Q17" s="163">
        <f>'Послуги всього'!Q18-'16'!Q17</f>
        <v>747</v>
      </c>
      <c r="R17" s="163">
        <f>'Послуги всього'!R18-'16'!R17</f>
        <v>765</v>
      </c>
      <c r="S17" s="39">
        <f t="shared" si="5"/>
        <v>102.40963855421687</v>
      </c>
      <c r="T17" s="163">
        <f>'Послуги всього'!T18-'16'!T17</f>
        <v>487</v>
      </c>
      <c r="U17" s="163">
        <f>'Послуги всього'!U18-'16'!U17</f>
        <v>363</v>
      </c>
      <c r="V17" s="39">
        <f t="shared" si="6"/>
        <v>74.53798767967146</v>
      </c>
      <c r="W17" s="163">
        <f>'Послуги всього'!W18-'16'!W17</f>
        <v>459</v>
      </c>
      <c r="X17" s="163">
        <f>'Послуги всього'!X18-'16'!X17</f>
        <v>362</v>
      </c>
      <c r="Y17" s="39">
        <f t="shared" si="7"/>
        <v>78.86710239651417</v>
      </c>
      <c r="Z17" s="163">
        <f>'Послуги всього'!Z18-'16'!Z17</f>
        <v>307</v>
      </c>
      <c r="AA17" s="163">
        <f>'Послуги всього'!AA18-'16'!AA17</f>
        <v>218</v>
      </c>
      <c r="AB17" s="39">
        <f t="shared" si="8"/>
        <v>71.009771986970676</v>
      </c>
      <c r="AC17" s="108"/>
      <c r="AD17" s="109"/>
      <c r="AE17" s="109"/>
      <c r="AF17" s="109"/>
    </row>
    <row r="18" spans="1:32" s="110" customFormat="1" ht="16.2" customHeight="1" x14ac:dyDescent="0.3">
      <c r="A18" s="145" t="s">
        <v>59</v>
      </c>
      <c r="B18" s="163">
        <f>'Послуги всього'!B19-'16'!B18</f>
        <v>541</v>
      </c>
      <c r="C18" s="163">
        <f>'Послуги всього'!C19-'16'!C18</f>
        <v>1892</v>
      </c>
      <c r="D18" s="39">
        <f t="shared" si="0"/>
        <v>349.72273567467653</v>
      </c>
      <c r="E18" s="163">
        <f>'Послуги всього'!E19-'16'!E18</f>
        <v>341</v>
      </c>
      <c r="F18" s="163">
        <f>'Послуги всього'!F19-'16'!F18</f>
        <v>1550</v>
      </c>
      <c r="G18" s="39">
        <f t="shared" si="1"/>
        <v>454.54545454545456</v>
      </c>
      <c r="H18" s="163">
        <f>'Послуги всього'!H19-'16'!H18</f>
        <v>172</v>
      </c>
      <c r="I18" s="163">
        <f>'Послуги всього'!I19-'16'!I18</f>
        <v>389</v>
      </c>
      <c r="J18" s="39">
        <f t="shared" si="2"/>
        <v>226.16279069767441</v>
      </c>
      <c r="K18" s="163">
        <f>'Послуги всього'!K19-'16'!K18</f>
        <v>31</v>
      </c>
      <c r="L18" s="163">
        <f>'Послуги всього'!L19-'16'!L18</f>
        <v>45</v>
      </c>
      <c r="M18" s="39">
        <f t="shared" si="3"/>
        <v>145.16129032258064</v>
      </c>
      <c r="N18" s="163">
        <f>'Послуги всього'!N19-'16'!N18</f>
        <v>20</v>
      </c>
      <c r="O18" s="163">
        <f>'Послуги всього'!O19-'16'!O18</f>
        <v>8</v>
      </c>
      <c r="P18" s="39">
        <f t="shared" si="4"/>
        <v>40</v>
      </c>
      <c r="Q18" s="163">
        <f>'Послуги всього'!Q19-'16'!Q18</f>
        <v>260</v>
      </c>
      <c r="R18" s="163">
        <f>'Послуги всього'!R19-'16'!R18</f>
        <v>1504</v>
      </c>
      <c r="S18" s="39">
        <f t="shared" si="5"/>
        <v>578.46153846153845</v>
      </c>
      <c r="T18" s="163">
        <f>'Послуги всього'!T19-'16'!T18</f>
        <v>353</v>
      </c>
      <c r="U18" s="163">
        <f>'Послуги всього'!U19-'16'!U18</f>
        <v>1038</v>
      </c>
      <c r="V18" s="39">
        <f t="shared" si="6"/>
        <v>294.05099150141643</v>
      </c>
      <c r="W18" s="163">
        <f>'Послуги всього'!W19-'16'!W18</f>
        <v>237</v>
      </c>
      <c r="X18" s="163">
        <f>'Послуги всього'!X19-'16'!X18</f>
        <v>785</v>
      </c>
      <c r="Y18" s="39">
        <f t="shared" si="7"/>
        <v>331.22362869198315</v>
      </c>
      <c r="Z18" s="163">
        <f>'Послуги всього'!Z19-'16'!Z18</f>
        <v>171</v>
      </c>
      <c r="AA18" s="163">
        <f>'Послуги всього'!AA19-'16'!AA18</f>
        <v>677</v>
      </c>
      <c r="AB18" s="39">
        <f t="shared" si="8"/>
        <v>395.90643274853801</v>
      </c>
      <c r="AC18" s="108"/>
      <c r="AD18" s="109"/>
      <c r="AE18" s="109"/>
      <c r="AF18" s="109"/>
    </row>
    <row r="19" spans="1:32" s="110" customFormat="1" ht="16.2" customHeight="1" x14ac:dyDescent="0.3">
      <c r="A19" s="145" t="s">
        <v>60</v>
      </c>
      <c r="B19" s="163">
        <f>'Послуги всього'!B20-'16'!B19</f>
        <v>708</v>
      </c>
      <c r="C19" s="163">
        <f>'Послуги всього'!C20-'16'!C19</f>
        <v>619</v>
      </c>
      <c r="D19" s="39">
        <f t="shared" si="0"/>
        <v>87.429378531073439</v>
      </c>
      <c r="E19" s="163">
        <f>'Послуги всього'!E20-'16'!E19</f>
        <v>475</v>
      </c>
      <c r="F19" s="163">
        <f>'Послуги всього'!F20-'16'!F19</f>
        <v>441</v>
      </c>
      <c r="G19" s="39">
        <f t="shared" si="1"/>
        <v>92.84210526315789</v>
      </c>
      <c r="H19" s="163">
        <f>'Послуги всього'!H20-'16'!H19</f>
        <v>196</v>
      </c>
      <c r="I19" s="163">
        <f>'Послуги всього'!I20-'16'!I19</f>
        <v>97</v>
      </c>
      <c r="J19" s="39">
        <f t="shared" si="2"/>
        <v>49.489795918367349</v>
      </c>
      <c r="K19" s="163">
        <f>'Послуги всього'!K20-'16'!K19</f>
        <v>11</v>
      </c>
      <c r="L19" s="163">
        <f>'Послуги всього'!L20-'16'!L19</f>
        <v>6</v>
      </c>
      <c r="M19" s="39">
        <f t="shared" si="3"/>
        <v>54.54545454545454</v>
      </c>
      <c r="N19" s="163">
        <f>'Послуги всього'!N20-'16'!N19</f>
        <v>22</v>
      </c>
      <c r="O19" s="163">
        <f>'Послуги всього'!O20-'16'!O19</f>
        <v>2</v>
      </c>
      <c r="P19" s="39">
        <f t="shared" si="4"/>
        <v>9.0909090909090917</v>
      </c>
      <c r="Q19" s="163">
        <f>'Послуги всього'!Q20-'16'!Q19</f>
        <v>453</v>
      </c>
      <c r="R19" s="163">
        <f>'Послуги всього'!R20-'16'!R19</f>
        <v>418</v>
      </c>
      <c r="S19" s="39">
        <f t="shared" si="5"/>
        <v>92.273730684326722</v>
      </c>
      <c r="T19" s="163">
        <f>'Послуги всього'!T20-'16'!T19</f>
        <v>428</v>
      </c>
      <c r="U19" s="163">
        <f>'Послуги всього'!U20-'16'!U19</f>
        <v>398</v>
      </c>
      <c r="V19" s="39">
        <f t="shared" si="6"/>
        <v>92.990654205607484</v>
      </c>
      <c r="W19" s="163">
        <f>'Послуги всього'!W20-'16'!W19</f>
        <v>294</v>
      </c>
      <c r="X19" s="163">
        <f>'Послуги всього'!X20-'16'!X19</f>
        <v>251</v>
      </c>
      <c r="Y19" s="39">
        <f t="shared" si="7"/>
        <v>85.374149659863946</v>
      </c>
      <c r="Z19" s="163">
        <f>'Послуги всього'!Z20-'16'!Z19</f>
        <v>223</v>
      </c>
      <c r="AA19" s="163">
        <f>'Послуги всього'!AA20-'16'!AA19</f>
        <v>186</v>
      </c>
      <c r="AB19" s="39">
        <f t="shared" si="8"/>
        <v>83.408071748878925</v>
      </c>
      <c r="AC19" s="108"/>
      <c r="AD19" s="109"/>
      <c r="AE19" s="109"/>
      <c r="AF19" s="109"/>
    </row>
    <row r="20" spans="1:32" s="110" customFormat="1" ht="16.2" customHeight="1" x14ac:dyDescent="0.3">
      <c r="A20" s="145" t="s">
        <v>61</v>
      </c>
      <c r="B20" s="163">
        <f>'Послуги всього'!B21-'16'!B20</f>
        <v>779</v>
      </c>
      <c r="C20" s="163">
        <f>'Послуги всього'!C21-'16'!C20</f>
        <v>713</v>
      </c>
      <c r="D20" s="39">
        <f t="shared" si="0"/>
        <v>91.527599486521183</v>
      </c>
      <c r="E20" s="163">
        <f>'Послуги всього'!E21-'16'!E20</f>
        <v>678</v>
      </c>
      <c r="F20" s="163">
        <f>'Послуги всього'!F21-'16'!F20</f>
        <v>682</v>
      </c>
      <c r="G20" s="39">
        <f t="shared" si="1"/>
        <v>100.58997050147494</v>
      </c>
      <c r="H20" s="163">
        <f>'Послуги всього'!H21-'16'!H20</f>
        <v>267</v>
      </c>
      <c r="I20" s="163">
        <f>'Послуги всього'!I21-'16'!I20</f>
        <v>194</v>
      </c>
      <c r="J20" s="39">
        <f t="shared" si="2"/>
        <v>72.659176029962552</v>
      </c>
      <c r="K20" s="163">
        <f>'Послуги всього'!K21-'16'!K20</f>
        <v>15</v>
      </c>
      <c r="L20" s="163">
        <f>'Послуги всього'!L21-'16'!L20</f>
        <v>16</v>
      </c>
      <c r="M20" s="39">
        <f t="shared" si="3"/>
        <v>106.66666666666667</v>
      </c>
      <c r="N20" s="163">
        <f>'Послуги всього'!N21-'16'!N20</f>
        <v>37</v>
      </c>
      <c r="O20" s="163">
        <f>'Послуги всього'!O21-'16'!O20</f>
        <v>30</v>
      </c>
      <c r="P20" s="39">
        <f t="shared" si="4"/>
        <v>81.081081081081081</v>
      </c>
      <c r="Q20" s="163">
        <f>'Послуги всього'!Q21-'16'!Q20</f>
        <v>646</v>
      </c>
      <c r="R20" s="163">
        <f>'Послуги всього'!R21-'16'!R20</f>
        <v>645</v>
      </c>
      <c r="S20" s="39">
        <f t="shared" si="5"/>
        <v>99.845201238390089</v>
      </c>
      <c r="T20" s="163">
        <f>'Послуги всього'!T21-'16'!T20</f>
        <v>400</v>
      </c>
      <c r="U20" s="163">
        <f>'Послуги всього'!U21-'16'!U20</f>
        <v>330</v>
      </c>
      <c r="V20" s="39">
        <f t="shared" si="6"/>
        <v>82.5</v>
      </c>
      <c r="W20" s="163">
        <f>'Послуги всього'!W21-'16'!W20</f>
        <v>388</v>
      </c>
      <c r="X20" s="163">
        <f>'Послуги всього'!X21-'16'!X20</f>
        <v>329</v>
      </c>
      <c r="Y20" s="39">
        <f t="shared" si="7"/>
        <v>84.793814432989691</v>
      </c>
      <c r="Z20" s="163">
        <f>'Послуги всього'!Z21-'16'!Z20</f>
        <v>309</v>
      </c>
      <c r="AA20" s="163">
        <f>'Послуги всього'!AA21-'16'!AA20</f>
        <v>260</v>
      </c>
      <c r="AB20" s="39">
        <f t="shared" si="8"/>
        <v>84.142394822006466</v>
      </c>
      <c r="AC20" s="108"/>
      <c r="AD20" s="109"/>
      <c r="AE20" s="109"/>
      <c r="AF20" s="109"/>
    </row>
    <row r="21" spans="1:32" s="110" customFormat="1" ht="16.2" customHeight="1" x14ac:dyDescent="0.3">
      <c r="A21" s="145" t="s">
        <v>62</v>
      </c>
      <c r="B21" s="163">
        <f>'Послуги всього'!B22-'16'!B21</f>
        <v>678</v>
      </c>
      <c r="C21" s="163">
        <f>'Послуги всього'!C22-'16'!C21</f>
        <v>21</v>
      </c>
      <c r="D21" s="39">
        <f t="shared" si="0"/>
        <v>3.0973451327433628</v>
      </c>
      <c r="E21" s="163">
        <f>'Послуги всього'!E22-'16'!E21</f>
        <v>559</v>
      </c>
      <c r="F21" s="163">
        <f>'Послуги всього'!F22-'16'!F21</f>
        <v>18</v>
      </c>
      <c r="G21" s="39">
        <f t="shared" si="1"/>
        <v>3.2200357781753133</v>
      </c>
      <c r="H21" s="163">
        <f>'Послуги всього'!H22-'16'!H21</f>
        <v>188</v>
      </c>
      <c r="I21" s="163">
        <f>'Послуги всього'!I22-'16'!I21</f>
        <v>8</v>
      </c>
      <c r="J21" s="39">
        <f t="shared" si="2"/>
        <v>4.2553191489361701</v>
      </c>
      <c r="K21" s="163">
        <f>'Послуги всього'!K22-'16'!K21</f>
        <v>13</v>
      </c>
      <c r="L21" s="163">
        <f>'Послуги всього'!L22-'16'!L21</f>
        <v>0</v>
      </c>
      <c r="M21" s="39">
        <f t="shared" si="3"/>
        <v>0</v>
      </c>
      <c r="N21" s="163">
        <f>'Послуги всього'!N22-'16'!N21</f>
        <v>148</v>
      </c>
      <c r="O21" s="163">
        <f>'Послуги всього'!O22-'16'!O21</f>
        <v>0</v>
      </c>
      <c r="P21" s="39">
        <f t="shared" si="4"/>
        <v>0</v>
      </c>
      <c r="Q21" s="163">
        <f>'Послуги всього'!Q22-'16'!Q21</f>
        <v>554</v>
      </c>
      <c r="R21" s="163">
        <f>'Послуги всього'!R22-'16'!R21</f>
        <v>18</v>
      </c>
      <c r="S21" s="39">
        <f t="shared" si="5"/>
        <v>3.2490974729241873</v>
      </c>
      <c r="T21" s="163">
        <f>'Послуги всього'!T22-'16'!T21</f>
        <v>364</v>
      </c>
      <c r="U21" s="163">
        <f>'Послуги всього'!U22-'16'!U21</f>
        <v>9</v>
      </c>
      <c r="V21" s="39">
        <f t="shared" si="6"/>
        <v>2.4725274725274726</v>
      </c>
      <c r="W21" s="163">
        <f>'Послуги всього'!W22-'16'!W21</f>
        <v>324</v>
      </c>
      <c r="X21" s="163">
        <f>'Послуги всього'!X22-'16'!X21</f>
        <v>6</v>
      </c>
      <c r="Y21" s="39">
        <f t="shared" si="7"/>
        <v>1.8518518518518516</v>
      </c>
      <c r="Z21" s="163">
        <f>'Послуги всього'!Z22-'16'!Z21</f>
        <v>246</v>
      </c>
      <c r="AA21" s="163">
        <f>'Послуги всього'!AA22-'16'!AA21</f>
        <v>6</v>
      </c>
      <c r="AB21" s="39">
        <f t="shared" si="8"/>
        <v>2.4390243902439024</v>
      </c>
      <c r="AC21" s="127"/>
      <c r="AD21" s="127"/>
      <c r="AE21" s="127"/>
      <c r="AF21" s="127"/>
    </row>
    <row r="22" spans="1:32" s="110" customFormat="1" ht="16.2" customHeight="1" x14ac:dyDescent="0.3">
      <c r="A22" s="145" t="s">
        <v>63</v>
      </c>
      <c r="B22" s="163">
        <f>'Послуги всього'!B23-'16'!B22</f>
        <v>564</v>
      </c>
      <c r="C22" s="163">
        <f>'Послуги всього'!C23-'16'!C22</f>
        <v>458</v>
      </c>
      <c r="D22" s="39">
        <f t="shared" si="0"/>
        <v>81.205673758865245</v>
      </c>
      <c r="E22" s="163">
        <f>'Послуги всього'!E23-'16'!E22</f>
        <v>488</v>
      </c>
      <c r="F22" s="163">
        <f>'Послуги всього'!F23-'16'!F22</f>
        <v>429</v>
      </c>
      <c r="G22" s="39">
        <f t="shared" si="1"/>
        <v>87.909836065573771</v>
      </c>
      <c r="H22" s="163">
        <f>'Послуги всього'!H23-'16'!H22</f>
        <v>170</v>
      </c>
      <c r="I22" s="163">
        <f>'Послуги всього'!I23-'16'!I22</f>
        <v>116</v>
      </c>
      <c r="J22" s="39">
        <f t="shared" si="2"/>
        <v>68.235294117647058</v>
      </c>
      <c r="K22" s="163">
        <f>'Послуги всього'!K23-'16'!K22</f>
        <v>25</v>
      </c>
      <c r="L22" s="163">
        <f>'Послуги всього'!L23-'16'!L22</f>
        <v>6</v>
      </c>
      <c r="M22" s="39">
        <f t="shared" si="3"/>
        <v>24</v>
      </c>
      <c r="N22" s="163">
        <f>'Послуги всього'!N23-'16'!N22</f>
        <v>19</v>
      </c>
      <c r="O22" s="163">
        <f>'Послуги всього'!O23-'16'!O22</f>
        <v>16</v>
      </c>
      <c r="P22" s="39">
        <f t="shared" si="4"/>
        <v>84.210526315789465</v>
      </c>
      <c r="Q22" s="163">
        <f>'Послуги всього'!Q23-'16'!Q22</f>
        <v>484</v>
      </c>
      <c r="R22" s="163">
        <f>'Послуги всього'!R23-'16'!R22</f>
        <v>428</v>
      </c>
      <c r="S22" s="39">
        <f t="shared" si="5"/>
        <v>88.429752066115711</v>
      </c>
      <c r="T22" s="163">
        <f>'Послуги всього'!T23-'16'!T22</f>
        <v>276</v>
      </c>
      <c r="U22" s="163">
        <f>'Послуги всього'!U23-'16'!U22</f>
        <v>231</v>
      </c>
      <c r="V22" s="39">
        <f t="shared" si="6"/>
        <v>83.695652173913047</v>
      </c>
      <c r="W22" s="163">
        <f>'Послуги всього'!W23-'16'!W22</f>
        <v>268</v>
      </c>
      <c r="X22" s="163">
        <f>'Послуги всього'!X23-'16'!X22</f>
        <v>209</v>
      </c>
      <c r="Y22" s="39">
        <f t="shared" si="7"/>
        <v>77.985074626865668</v>
      </c>
      <c r="Z22" s="163">
        <f>'Послуги всього'!Z23-'16'!Z22</f>
        <v>141</v>
      </c>
      <c r="AA22" s="163">
        <f>'Послуги всього'!AA23-'16'!AA22</f>
        <v>114</v>
      </c>
      <c r="AB22" s="39">
        <f t="shared" si="8"/>
        <v>80.851063829787222</v>
      </c>
      <c r="AC22" s="108"/>
      <c r="AD22" s="109"/>
      <c r="AE22" s="109"/>
      <c r="AF22" s="109"/>
    </row>
    <row r="23" spans="1:32" s="110" customFormat="1" ht="16.2" customHeight="1" x14ac:dyDescent="0.3">
      <c r="A23" s="145" t="s">
        <v>64</v>
      </c>
      <c r="B23" s="163">
        <f>'Послуги всього'!B24-'16'!B23</f>
        <v>1009</v>
      </c>
      <c r="C23" s="163">
        <f>'Послуги всього'!C24-'16'!C23</f>
        <v>931</v>
      </c>
      <c r="D23" s="39">
        <f t="shared" si="0"/>
        <v>92.269573835480685</v>
      </c>
      <c r="E23" s="163">
        <f>'Послуги всього'!E24-'16'!E23</f>
        <v>676</v>
      </c>
      <c r="F23" s="163">
        <f>'Послуги всього'!F24-'16'!F23</f>
        <v>552</v>
      </c>
      <c r="G23" s="39">
        <f t="shared" si="1"/>
        <v>81.65680473372781</v>
      </c>
      <c r="H23" s="163">
        <f>'Послуги всього'!H24-'16'!H23</f>
        <v>293</v>
      </c>
      <c r="I23" s="163">
        <f>'Послуги всього'!I24-'16'!I23</f>
        <v>228</v>
      </c>
      <c r="J23" s="39">
        <f t="shared" si="2"/>
        <v>77.815699658703068</v>
      </c>
      <c r="K23" s="163">
        <f>'Послуги всього'!K24-'16'!K23</f>
        <v>14</v>
      </c>
      <c r="L23" s="163">
        <f>'Послуги всього'!L24-'16'!L23</f>
        <v>11</v>
      </c>
      <c r="M23" s="39">
        <f t="shared" si="3"/>
        <v>78.571428571428569</v>
      </c>
      <c r="N23" s="163">
        <f>'Послуги всього'!N24-'16'!N23</f>
        <v>22</v>
      </c>
      <c r="O23" s="163">
        <f>'Послуги всього'!O24-'16'!O23</f>
        <v>2</v>
      </c>
      <c r="P23" s="39">
        <f t="shared" si="4"/>
        <v>9.0909090909090917</v>
      </c>
      <c r="Q23" s="163">
        <f>'Послуги всього'!Q24-'16'!Q23</f>
        <v>537</v>
      </c>
      <c r="R23" s="163">
        <f>'Послуги всього'!R24-'16'!R23</f>
        <v>529</v>
      </c>
      <c r="S23" s="39">
        <f t="shared" si="5"/>
        <v>98.510242085661076</v>
      </c>
      <c r="T23" s="163">
        <f>'Послуги всього'!T24-'16'!T23</f>
        <v>611</v>
      </c>
      <c r="U23" s="163">
        <f>'Послуги всього'!U24-'16'!U23</f>
        <v>539</v>
      </c>
      <c r="V23" s="39">
        <f t="shared" si="6"/>
        <v>88.216039279869065</v>
      </c>
      <c r="W23" s="163">
        <f>'Послуги всього'!W24-'16'!W23</f>
        <v>426</v>
      </c>
      <c r="X23" s="163">
        <f>'Послуги всього'!X24-'16'!X23</f>
        <v>273</v>
      </c>
      <c r="Y23" s="39">
        <f t="shared" si="7"/>
        <v>64.08450704225352</v>
      </c>
      <c r="Z23" s="163">
        <f>'Послуги всього'!Z24-'16'!Z23</f>
        <v>324</v>
      </c>
      <c r="AA23" s="163">
        <f>'Послуги всього'!AA24-'16'!AA23</f>
        <v>230</v>
      </c>
      <c r="AB23" s="39">
        <f t="shared" si="8"/>
        <v>70.987654320987659</v>
      </c>
      <c r="AC23" s="108"/>
      <c r="AD23" s="109"/>
      <c r="AE23" s="109"/>
      <c r="AF23" s="109"/>
    </row>
    <row r="24" spans="1:32" s="110" customFormat="1" ht="16.2" customHeight="1" x14ac:dyDescent="0.3">
      <c r="A24" s="145" t="s">
        <v>65</v>
      </c>
      <c r="B24" s="163">
        <f>'Послуги всього'!B25-'16'!B24</f>
        <v>918</v>
      </c>
      <c r="C24" s="163">
        <f>'Послуги всього'!C25-'16'!C24</f>
        <v>707</v>
      </c>
      <c r="D24" s="39">
        <f t="shared" si="0"/>
        <v>77.015250544662308</v>
      </c>
      <c r="E24" s="163">
        <f>'Послуги всього'!E25-'16'!E24</f>
        <v>745</v>
      </c>
      <c r="F24" s="163">
        <f>'Послуги всього'!F25-'16'!F24</f>
        <v>671</v>
      </c>
      <c r="G24" s="39">
        <f t="shared" si="1"/>
        <v>90.067114093959731</v>
      </c>
      <c r="H24" s="163">
        <f>'Послуги всього'!H25-'16'!H24</f>
        <v>293</v>
      </c>
      <c r="I24" s="163">
        <f>'Послуги всього'!I25-'16'!I24</f>
        <v>199</v>
      </c>
      <c r="J24" s="39">
        <f t="shared" si="2"/>
        <v>67.918088737201359</v>
      </c>
      <c r="K24" s="163">
        <f>'Послуги всього'!K25-'16'!K24</f>
        <v>22</v>
      </c>
      <c r="L24" s="163">
        <f>'Послуги всього'!L25-'16'!L24</f>
        <v>12</v>
      </c>
      <c r="M24" s="39">
        <f t="shared" si="3"/>
        <v>54.54545454545454</v>
      </c>
      <c r="N24" s="163">
        <f>'Послуги всього'!N25-'16'!N24</f>
        <v>2</v>
      </c>
      <c r="O24" s="163">
        <f>'Послуги всього'!O25-'16'!O24</f>
        <v>0</v>
      </c>
      <c r="P24" s="39">
        <f t="shared" si="4"/>
        <v>0</v>
      </c>
      <c r="Q24" s="163">
        <f>'Послуги всього'!Q25-'16'!Q24</f>
        <v>710</v>
      </c>
      <c r="R24" s="163">
        <f>'Послуги всього'!R25-'16'!R24</f>
        <v>653</v>
      </c>
      <c r="S24" s="39">
        <f t="shared" si="5"/>
        <v>91.971830985915489</v>
      </c>
      <c r="T24" s="163">
        <f>'Послуги всього'!T25-'16'!T24</f>
        <v>469</v>
      </c>
      <c r="U24" s="163">
        <f>'Послуги всього'!U25-'16'!U24</f>
        <v>330</v>
      </c>
      <c r="V24" s="39">
        <f t="shared" si="6"/>
        <v>70.362473347547976</v>
      </c>
      <c r="W24" s="163">
        <f>'Послуги всього'!W25-'16'!W24</f>
        <v>464</v>
      </c>
      <c r="X24" s="163">
        <f>'Послуги всього'!X25-'16'!X24</f>
        <v>328</v>
      </c>
      <c r="Y24" s="39">
        <f t="shared" si="7"/>
        <v>70.689655172413794</v>
      </c>
      <c r="Z24" s="163">
        <f>'Послуги всього'!Z25-'16'!Z24</f>
        <v>326</v>
      </c>
      <c r="AA24" s="163">
        <f>'Послуги всього'!AA25-'16'!AA24</f>
        <v>238</v>
      </c>
      <c r="AB24" s="39">
        <f t="shared" si="8"/>
        <v>73.00613496932516</v>
      </c>
      <c r="AC24" s="108"/>
      <c r="AD24" s="109"/>
      <c r="AE24" s="109"/>
      <c r="AF24" s="109"/>
    </row>
    <row r="25" spans="1:32" s="110" customFormat="1" ht="16.2" customHeight="1" x14ac:dyDescent="0.3">
      <c r="A25" s="145" t="s">
        <v>66</v>
      </c>
      <c r="B25" s="163">
        <f>'Послуги всього'!B26-'16'!B25</f>
        <v>450</v>
      </c>
      <c r="C25" s="163">
        <f>'Послуги всього'!C26-'16'!C25</f>
        <v>40</v>
      </c>
      <c r="D25" s="39">
        <f t="shared" si="0"/>
        <v>8.8888888888888893</v>
      </c>
      <c r="E25" s="163">
        <f>'Послуги всього'!E26-'16'!E25</f>
        <v>327</v>
      </c>
      <c r="F25" s="163">
        <f>'Послуги всього'!F26-'16'!F25</f>
        <v>34</v>
      </c>
      <c r="G25" s="39">
        <f t="shared" si="1"/>
        <v>10.397553516819572</v>
      </c>
      <c r="H25" s="163">
        <f>'Послуги всього'!H26-'16'!H25</f>
        <v>213</v>
      </c>
      <c r="I25" s="163">
        <f>'Послуги всього'!I26-'16'!I25</f>
        <v>30</v>
      </c>
      <c r="J25" s="39">
        <f t="shared" si="2"/>
        <v>14.084507042253522</v>
      </c>
      <c r="K25" s="163">
        <f>'Послуги всього'!K26-'16'!K25</f>
        <v>18</v>
      </c>
      <c r="L25" s="163">
        <f>'Послуги всього'!L26-'16'!L25</f>
        <v>1</v>
      </c>
      <c r="M25" s="39">
        <f t="shared" si="3"/>
        <v>5.5555555555555554</v>
      </c>
      <c r="N25" s="163">
        <f>'Послуги всього'!N26-'16'!N25</f>
        <v>35</v>
      </c>
      <c r="O25" s="163">
        <f>'Послуги всього'!O26-'16'!O25</f>
        <v>5</v>
      </c>
      <c r="P25" s="39">
        <f t="shared" si="4"/>
        <v>14.285714285714285</v>
      </c>
      <c r="Q25" s="163">
        <f>'Послуги всього'!Q26-'16'!Q25</f>
        <v>319</v>
      </c>
      <c r="R25" s="163">
        <f>'Послуги всього'!R26-'16'!R25</f>
        <v>33</v>
      </c>
      <c r="S25" s="39">
        <f t="shared" si="5"/>
        <v>10.344827586206897</v>
      </c>
      <c r="T25" s="163">
        <f>'Послуги всього'!T26-'16'!T25</f>
        <v>169</v>
      </c>
      <c r="U25" s="163">
        <f>'Послуги всього'!U26-'16'!U25</f>
        <v>6</v>
      </c>
      <c r="V25" s="39">
        <f t="shared" si="6"/>
        <v>3.5502958579881656</v>
      </c>
      <c r="W25" s="163">
        <f>'Послуги всього'!W26-'16'!W25</f>
        <v>142</v>
      </c>
      <c r="X25" s="163">
        <f>'Послуги всього'!X26-'16'!X25</f>
        <v>6</v>
      </c>
      <c r="Y25" s="39">
        <f t="shared" si="7"/>
        <v>4.225352112676056</v>
      </c>
      <c r="Z25" s="163">
        <f>'Послуги всього'!Z26-'16'!Z25</f>
        <v>120</v>
      </c>
      <c r="AA25" s="163">
        <f>'Послуги всього'!AA26-'16'!AA25</f>
        <v>6</v>
      </c>
      <c r="AB25" s="39">
        <f t="shared" si="8"/>
        <v>5</v>
      </c>
      <c r="AC25" s="108"/>
      <c r="AD25" s="109"/>
      <c r="AE25" s="109"/>
      <c r="AF25" s="109"/>
    </row>
    <row r="26" spans="1:32" s="110" customFormat="1" ht="16.2" customHeight="1" x14ac:dyDescent="0.3">
      <c r="A26" s="145" t="s">
        <v>67</v>
      </c>
      <c r="B26" s="163">
        <f>'Послуги всього'!B27-'16'!B26</f>
        <v>1055</v>
      </c>
      <c r="C26" s="163">
        <f>'Послуги всього'!C27-'16'!C26</f>
        <v>902</v>
      </c>
      <c r="D26" s="39">
        <f t="shared" si="0"/>
        <v>85.497630331753555</v>
      </c>
      <c r="E26" s="163">
        <f>'Послуги всього'!E27-'16'!E26</f>
        <v>940</v>
      </c>
      <c r="F26" s="163">
        <f>'Послуги всього'!F27-'16'!F26</f>
        <v>792</v>
      </c>
      <c r="G26" s="39">
        <f t="shared" si="1"/>
        <v>84.255319148936167</v>
      </c>
      <c r="H26" s="163">
        <f>'Послуги всього'!H27-'16'!H26</f>
        <v>196</v>
      </c>
      <c r="I26" s="163">
        <f>'Послуги всього'!I27-'16'!I26</f>
        <v>281</v>
      </c>
      <c r="J26" s="39">
        <f t="shared" si="2"/>
        <v>143.36734693877551</v>
      </c>
      <c r="K26" s="163">
        <f>'Послуги всього'!K27-'16'!K26</f>
        <v>40</v>
      </c>
      <c r="L26" s="163">
        <f>'Послуги всього'!L27-'16'!L26</f>
        <v>17</v>
      </c>
      <c r="M26" s="39">
        <f t="shared" si="3"/>
        <v>42.5</v>
      </c>
      <c r="N26" s="163">
        <f>'Послуги всього'!N27-'16'!N26</f>
        <v>190</v>
      </c>
      <c r="O26" s="163">
        <f>'Послуги всього'!O27-'16'!O26</f>
        <v>9</v>
      </c>
      <c r="P26" s="39">
        <f t="shared" si="4"/>
        <v>4.7368421052631584</v>
      </c>
      <c r="Q26" s="163">
        <f>'Послуги всього'!Q27-'16'!Q26</f>
        <v>930</v>
      </c>
      <c r="R26" s="163">
        <f>'Послуги всього'!R27-'16'!R26</f>
        <v>787</v>
      </c>
      <c r="S26" s="39">
        <f t="shared" si="5"/>
        <v>84.623655913978496</v>
      </c>
      <c r="T26" s="163">
        <f>'Послуги всього'!T27-'16'!T26</f>
        <v>756</v>
      </c>
      <c r="U26" s="163">
        <f>'Послуги всього'!U27-'16'!U26</f>
        <v>353</v>
      </c>
      <c r="V26" s="39">
        <f t="shared" si="6"/>
        <v>46.693121693121689</v>
      </c>
      <c r="W26" s="163">
        <f>'Послуги всього'!W27-'16'!W26</f>
        <v>696</v>
      </c>
      <c r="X26" s="163">
        <f>'Послуги всього'!X27-'16'!X26</f>
        <v>278</v>
      </c>
      <c r="Y26" s="39">
        <f t="shared" si="7"/>
        <v>39.94252873563218</v>
      </c>
      <c r="Z26" s="163">
        <f>'Послуги всього'!Z27-'16'!Z26</f>
        <v>520</v>
      </c>
      <c r="AA26" s="163">
        <f>'Послуги всього'!AA27-'16'!AA26</f>
        <v>227</v>
      </c>
      <c r="AB26" s="39">
        <f t="shared" si="8"/>
        <v>43.653846153846153</v>
      </c>
      <c r="AC26" s="108"/>
      <c r="AD26" s="109"/>
      <c r="AE26" s="109"/>
      <c r="AF26" s="109"/>
    </row>
    <row r="27" spans="1:32" s="110" customFormat="1" ht="16.2" customHeight="1" x14ac:dyDescent="0.3">
      <c r="A27" s="145" t="s">
        <v>68</v>
      </c>
      <c r="B27" s="163">
        <f>'Послуги всього'!B28-'16'!B27</f>
        <v>331</v>
      </c>
      <c r="C27" s="163">
        <f>'Послуги всього'!C28-'16'!C27</f>
        <v>12</v>
      </c>
      <c r="D27" s="39">
        <f t="shared" si="0"/>
        <v>3.6253776435045322</v>
      </c>
      <c r="E27" s="163">
        <f>'Послуги всього'!E28-'16'!E27</f>
        <v>250</v>
      </c>
      <c r="F27" s="163">
        <f>'Послуги всього'!F28-'16'!F27</f>
        <v>8</v>
      </c>
      <c r="G27" s="39">
        <f t="shared" si="1"/>
        <v>3.2</v>
      </c>
      <c r="H27" s="163">
        <f>'Послуги всього'!H28-'16'!H27</f>
        <v>112</v>
      </c>
      <c r="I27" s="163">
        <f>'Послуги всього'!I28-'16'!I27</f>
        <v>16</v>
      </c>
      <c r="J27" s="39">
        <f t="shared" si="2"/>
        <v>14.285714285714285</v>
      </c>
      <c r="K27" s="163">
        <f>'Послуги всього'!K28-'16'!K27</f>
        <v>10</v>
      </c>
      <c r="L27" s="163">
        <f>'Послуги всього'!L28-'16'!L27</f>
        <v>0</v>
      </c>
      <c r="M27" s="39">
        <f t="shared" si="3"/>
        <v>0</v>
      </c>
      <c r="N27" s="163">
        <f>'Послуги всього'!N28-'16'!N27</f>
        <v>22</v>
      </c>
      <c r="O27" s="163">
        <f>'Послуги всього'!O28-'16'!O27</f>
        <v>0</v>
      </c>
      <c r="P27" s="39">
        <f t="shared" si="4"/>
        <v>0</v>
      </c>
      <c r="Q27" s="163">
        <f>'Послуги всього'!Q28-'16'!Q27</f>
        <v>249</v>
      </c>
      <c r="R27" s="163">
        <f>'Послуги всього'!R28-'16'!R27</f>
        <v>8</v>
      </c>
      <c r="S27" s="39">
        <f t="shared" si="5"/>
        <v>3.2128514056224895</v>
      </c>
      <c r="T27" s="163">
        <f>'Послуги всього'!T28-'16'!T27</f>
        <v>173</v>
      </c>
      <c r="U27" s="163">
        <f>'Послуги всього'!U28-'16'!U27</f>
        <v>1</v>
      </c>
      <c r="V27" s="39">
        <f t="shared" si="6"/>
        <v>0.57803468208092479</v>
      </c>
      <c r="W27" s="163">
        <f>'Послуги всього'!W28-'16'!W27</f>
        <v>161</v>
      </c>
      <c r="X27" s="163">
        <f>'Послуги всього'!X28-'16'!X27</f>
        <v>1</v>
      </c>
      <c r="Y27" s="39">
        <f t="shared" si="7"/>
        <v>0.6211180124223602</v>
      </c>
      <c r="Z27" s="163">
        <f>'Послуги всього'!Z28-'16'!Z27</f>
        <v>133</v>
      </c>
      <c r="AA27" s="163">
        <f>'Послуги всього'!AA28-'16'!AA27</f>
        <v>1</v>
      </c>
      <c r="AB27" s="39">
        <f t="shared" si="8"/>
        <v>0.75187969924812026</v>
      </c>
      <c r="AC27" s="108"/>
      <c r="AD27" s="109"/>
      <c r="AE27" s="109"/>
      <c r="AF27" s="109"/>
    </row>
    <row r="28" spans="1:32" s="110" customFormat="1" ht="16.2" customHeight="1" x14ac:dyDescent="0.3">
      <c r="A28" s="145" t="s">
        <v>69</v>
      </c>
      <c r="B28" s="163">
        <f>'Послуги всього'!B29-'16'!B28</f>
        <v>856</v>
      </c>
      <c r="C28" s="163">
        <f>'Послуги всього'!C29-'16'!C28</f>
        <v>65</v>
      </c>
      <c r="D28" s="39">
        <f t="shared" si="0"/>
        <v>7.593457943925233</v>
      </c>
      <c r="E28" s="163">
        <f>'Послуги всього'!E29-'16'!E28</f>
        <v>666</v>
      </c>
      <c r="F28" s="163">
        <f>'Послуги всього'!F29-'16'!F28</f>
        <v>48</v>
      </c>
      <c r="G28" s="39">
        <f t="shared" si="1"/>
        <v>7.2072072072072073</v>
      </c>
      <c r="H28" s="163">
        <f>'Послуги всього'!H29-'16'!H28</f>
        <v>286</v>
      </c>
      <c r="I28" s="163">
        <f>'Послуги всього'!I29-'16'!I28</f>
        <v>41</v>
      </c>
      <c r="J28" s="39">
        <f t="shared" si="2"/>
        <v>14.335664335664337</v>
      </c>
      <c r="K28" s="163">
        <f>'Послуги всього'!K29-'16'!K28</f>
        <v>28</v>
      </c>
      <c r="L28" s="163">
        <f>'Послуги всього'!L29-'16'!L28</f>
        <v>3</v>
      </c>
      <c r="M28" s="39">
        <f t="shared" si="3"/>
        <v>10.714285714285714</v>
      </c>
      <c r="N28" s="163">
        <f>'Послуги всього'!N29-'16'!N28</f>
        <v>16</v>
      </c>
      <c r="O28" s="163">
        <f>'Послуги всього'!O29-'16'!O28</f>
        <v>1</v>
      </c>
      <c r="P28" s="39">
        <f t="shared" si="4"/>
        <v>6.25</v>
      </c>
      <c r="Q28" s="163">
        <f>'Послуги всього'!Q29-'16'!Q28</f>
        <v>633</v>
      </c>
      <c r="R28" s="163">
        <f>'Послуги всього'!R29-'16'!R28</f>
        <v>46</v>
      </c>
      <c r="S28" s="39">
        <f t="shared" si="5"/>
        <v>7.2669826224328586</v>
      </c>
      <c r="T28" s="163">
        <f>'Послуги всього'!T29-'16'!T28</f>
        <v>458</v>
      </c>
      <c r="U28" s="163">
        <f>'Послуги всього'!U29-'16'!U28</f>
        <v>31</v>
      </c>
      <c r="V28" s="39">
        <f t="shared" si="6"/>
        <v>6.7685589519650664</v>
      </c>
      <c r="W28" s="163">
        <f>'Послуги всього'!W29-'16'!W28</f>
        <v>413</v>
      </c>
      <c r="X28" s="163">
        <f>'Послуги всього'!X29-'16'!X28</f>
        <v>24</v>
      </c>
      <c r="Y28" s="39">
        <f t="shared" si="7"/>
        <v>5.8111380145278453</v>
      </c>
      <c r="Z28" s="163">
        <f>'Послуги всього'!Z29-'16'!Z28</f>
        <v>307</v>
      </c>
      <c r="AA28" s="163">
        <f>'Послуги всього'!AA29-'16'!AA28</f>
        <v>20</v>
      </c>
      <c r="AB28" s="39">
        <f t="shared" si="8"/>
        <v>6.5146579804560263</v>
      </c>
      <c r="AC28" s="108"/>
      <c r="AD28" s="109"/>
      <c r="AE28" s="109"/>
      <c r="AF28" s="109"/>
    </row>
    <row r="29" spans="1:32" ht="16.2" customHeight="1" x14ac:dyDescent="0.3">
      <c r="B29" s="113"/>
      <c r="E29" s="113"/>
      <c r="X29" s="259"/>
      <c r="Y29" s="259"/>
    </row>
  </sheetData>
  <mergeCells count="12">
    <mergeCell ref="Z4:AB5"/>
    <mergeCell ref="X29:Y29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view="pageBreakPreview" zoomScale="90" zoomScaleNormal="80" zoomScaleSheetLayoutView="90" workbookViewId="0">
      <selection activeCell="AA9" sqref="AA9:AA28"/>
    </sheetView>
  </sheetViews>
  <sheetFormatPr defaultColWidth="9.109375" defaultRowHeight="15.6" x14ac:dyDescent="0.3"/>
  <cols>
    <col min="1" max="1" width="18.33203125" style="112" customWidth="1"/>
    <col min="2" max="3" width="10.88671875" style="110" customWidth="1"/>
    <col min="4" max="4" width="8.109375" style="110" customWidth="1"/>
    <col min="5" max="6" width="10.109375" style="110" customWidth="1"/>
    <col min="7" max="7" width="8.88671875" style="110" customWidth="1"/>
    <col min="8" max="9" width="10.44140625" style="110" customWidth="1"/>
    <col min="10" max="10" width="7.88671875" style="110" customWidth="1"/>
    <col min="11" max="11" width="9.33203125" style="110" customWidth="1"/>
    <col min="12" max="12" width="10.109375" style="110" customWidth="1"/>
    <col min="13" max="13" width="8.33203125" style="110" customWidth="1"/>
    <col min="14" max="15" width="9.33203125" style="110" customWidth="1"/>
    <col min="16" max="16" width="7.88671875" style="110" customWidth="1"/>
    <col min="17" max="18" width="9.33203125" style="110" customWidth="1"/>
    <col min="19" max="19" width="7.88671875" style="110" customWidth="1"/>
    <col min="20" max="21" width="9.33203125" style="110" customWidth="1"/>
    <col min="22" max="22" width="7.88671875" style="110" customWidth="1"/>
    <col min="23" max="24" width="9.33203125" style="110" customWidth="1"/>
    <col min="25" max="25" width="7.88671875" style="110" customWidth="1"/>
    <col min="26" max="27" width="9.33203125" style="111" customWidth="1"/>
    <col min="28" max="28" width="7.88671875" style="111" customWidth="1"/>
    <col min="29" max="16384" width="9.109375" style="111"/>
  </cols>
  <sheetData>
    <row r="1" spans="1:29" s="91" customFormat="1" ht="20.399999999999999" customHeight="1" x14ac:dyDescent="0.3">
      <c r="A1" s="88"/>
      <c r="B1" s="260" t="s">
        <v>40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89"/>
      <c r="AB1" s="117" t="s">
        <v>24</v>
      </c>
    </row>
    <row r="2" spans="1:29" s="91" customFormat="1" ht="20.399999999999999" customHeight="1" x14ac:dyDescent="0.25">
      <c r="B2" s="260" t="s">
        <v>90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92"/>
      <c r="O2" s="92"/>
      <c r="P2" s="92"/>
      <c r="Q2" s="92"/>
      <c r="R2" s="92"/>
      <c r="S2" s="92"/>
      <c r="T2" s="92"/>
      <c r="U2" s="92"/>
      <c r="V2" s="92"/>
      <c r="W2" s="93"/>
      <c r="X2" s="93"/>
      <c r="Y2" s="92"/>
    </row>
    <row r="3" spans="1:29" s="91" customFormat="1" ht="15" customHeight="1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57" t="s">
        <v>8</v>
      </c>
      <c r="N3" s="94"/>
      <c r="O3" s="94"/>
      <c r="P3" s="94"/>
      <c r="Q3" s="94"/>
      <c r="R3" s="94"/>
      <c r="S3" s="95"/>
      <c r="T3" s="94"/>
      <c r="U3" s="94"/>
      <c r="V3" s="94"/>
      <c r="W3" s="96"/>
      <c r="X3" s="97"/>
      <c r="Y3" s="95"/>
      <c r="AB3" s="57" t="s">
        <v>8</v>
      </c>
    </row>
    <row r="4" spans="1:29" s="100" customFormat="1" ht="21.6" customHeight="1" x14ac:dyDescent="0.25">
      <c r="A4" s="118"/>
      <c r="B4" s="261" t="s">
        <v>9</v>
      </c>
      <c r="C4" s="262"/>
      <c r="D4" s="263"/>
      <c r="E4" s="261" t="s">
        <v>25</v>
      </c>
      <c r="F4" s="262"/>
      <c r="G4" s="263"/>
      <c r="H4" s="267" t="s">
        <v>26</v>
      </c>
      <c r="I4" s="267"/>
      <c r="J4" s="267"/>
      <c r="K4" s="261" t="s">
        <v>16</v>
      </c>
      <c r="L4" s="262"/>
      <c r="M4" s="263"/>
      <c r="N4" s="261" t="s">
        <v>23</v>
      </c>
      <c r="O4" s="262"/>
      <c r="P4" s="262"/>
      <c r="Q4" s="261" t="s">
        <v>12</v>
      </c>
      <c r="R4" s="262"/>
      <c r="S4" s="263"/>
      <c r="T4" s="261" t="s">
        <v>17</v>
      </c>
      <c r="U4" s="262"/>
      <c r="V4" s="263"/>
      <c r="W4" s="261" t="s">
        <v>19</v>
      </c>
      <c r="X4" s="262"/>
      <c r="Y4" s="262"/>
      <c r="Z4" s="253" t="s">
        <v>18</v>
      </c>
      <c r="AA4" s="254"/>
      <c r="AB4" s="255"/>
      <c r="AC4" s="98"/>
    </row>
    <row r="5" spans="1:29" s="101" customFormat="1" ht="36.75" customHeight="1" x14ac:dyDescent="0.25">
      <c r="A5" s="119"/>
      <c r="B5" s="264"/>
      <c r="C5" s="265"/>
      <c r="D5" s="266"/>
      <c r="E5" s="264"/>
      <c r="F5" s="265"/>
      <c r="G5" s="266"/>
      <c r="H5" s="267"/>
      <c r="I5" s="267"/>
      <c r="J5" s="267"/>
      <c r="K5" s="264"/>
      <c r="L5" s="265"/>
      <c r="M5" s="266"/>
      <c r="N5" s="264"/>
      <c r="O5" s="265"/>
      <c r="P5" s="265"/>
      <c r="Q5" s="264"/>
      <c r="R5" s="265"/>
      <c r="S5" s="266"/>
      <c r="T5" s="264"/>
      <c r="U5" s="265"/>
      <c r="V5" s="266"/>
      <c r="W5" s="264"/>
      <c r="X5" s="265"/>
      <c r="Y5" s="265"/>
      <c r="Z5" s="256"/>
      <c r="AA5" s="257"/>
      <c r="AB5" s="258"/>
      <c r="AC5" s="98"/>
    </row>
    <row r="6" spans="1:29" s="102" customFormat="1" ht="25.2" customHeight="1" x14ac:dyDescent="0.25">
      <c r="A6" s="120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  <c r="AC6" s="121"/>
    </row>
    <row r="7" spans="1:29" s="100" customFormat="1" ht="12.75" customHeight="1" x14ac:dyDescent="0.25">
      <c r="A7" s="103" t="s">
        <v>4</v>
      </c>
      <c r="B7" s="104">
        <v>1</v>
      </c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13</v>
      </c>
      <c r="L7" s="104">
        <v>14</v>
      </c>
      <c r="M7" s="104">
        <v>15</v>
      </c>
      <c r="N7" s="104">
        <v>16</v>
      </c>
      <c r="O7" s="104">
        <v>17</v>
      </c>
      <c r="P7" s="104">
        <v>18</v>
      </c>
      <c r="Q7" s="104">
        <v>19</v>
      </c>
      <c r="R7" s="104">
        <v>20</v>
      </c>
      <c r="S7" s="104">
        <v>21</v>
      </c>
      <c r="T7" s="104">
        <v>22</v>
      </c>
      <c r="U7" s="104">
        <v>23</v>
      </c>
      <c r="V7" s="104">
        <v>24</v>
      </c>
      <c r="W7" s="104">
        <v>25</v>
      </c>
      <c r="X7" s="104">
        <v>26</v>
      </c>
      <c r="Y7" s="104">
        <v>27</v>
      </c>
      <c r="Z7" s="104">
        <v>28</v>
      </c>
      <c r="AA7" s="104">
        <v>29</v>
      </c>
      <c r="AB7" s="104">
        <v>30</v>
      </c>
      <c r="AC7" s="105"/>
    </row>
    <row r="8" spans="1:29" s="125" customFormat="1" ht="17.25" customHeight="1" x14ac:dyDescent="0.3">
      <c r="A8" s="33" t="s">
        <v>49</v>
      </c>
      <c r="B8" s="34">
        <f>SUM(B9:B28)</f>
        <v>17410</v>
      </c>
      <c r="C8" s="34">
        <f>SUM(C9:C28)</f>
        <v>18912</v>
      </c>
      <c r="D8" s="35">
        <f>C8/B8*100</f>
        <v>108.62722573233773</v>
      </c>
      <c r="E8" s="34">
        <f>SUM(E9:E28)</f>
        <v>12865</v>
      </c>
      <c r="F8" s="34">
        <f>SUM(F9:F28)</f>
        <v>14637</v>
      </c>
      <c r="G8" s="35">
        <f>F8/E8*100</f>
        <v>113.77380489700739</v>
      </c>
      <c r="H8" s="34">
        <f>SUM(H9:H28)</f>
        <v>6563</v>
      </c>
      <c r="I8" s="34">
        <f>SUM(I9:I28)</f>
        <v>5877</v>
      </c>
      <c r="J8" s="35">
        <f>I8/H8*100</f>
        <v>89.547463050434246</v>
      </c>
      <c r="K8" s="34">
        <f>SUM(K9:K28)</f>
        <v>408</v>
      </c>
      <c r="L8" s="34">
        <f>SUM(L9:L28)</f>
        <v>330</v>
      </c>
      <c r="M8" s="35">
        <f>L8/K8*100</f>
        <v>80.882352941176478</v>
      </c>
      <c r="N8" s="34">
        <f>SUM(N9:N28)</f>
        <v>2516</v>
      </c>
      <c r="O8" s="34">
        <f>SUM(O9:O28)</f>
        <v>1217</v>
      </c>
      <c r="P8" s="35">
        <f>O8/N8*100</f>
        <v>48.370429252782195</v>
      </c>
      <c r="Q8" s="34">
        <f>SUM(Q9:Q28)</f>
        <v>12164</v>
      </c>
      <c r="R8" s="34">
        <f>SUM(R9:R28)</f>
        <v>14188</v>
      </c>
      <c r="S8" s="35">
        <f>R8/Q8*100</f>
        <v>116.63926340019731</v>
      </c>
      <c r="T8" s="34">
        <f>SUM(T9:T28)</f>
        <v>8804</v>
      </c>
      <c r="U8" s="34">
        <f>SUM(U9:U28)</f>
        <v>8451</v>
      </c>
      <c r="V8" s="35">
        <f>U8/T8*100</f>
        <v>95.990458882326209</v>
      </c>
      <c r="W8" s="34">
        <f>SUM(W9:W28)</f>
        <v>6347</v>
      </c>
      <c r="X8" s="34">
        <f>SUM(X9:X28)</f>
        <v>5648</v>
      </c>
      <c r="Y8" s="35">
        <f>X8/W8*100</f>
        <v>88.98692295572711</v>
      </c>
      <c r="Z8" s="34">
        <f>SUM(Z9:Z28)</f>
        <v>4732</v>
      </c>
      <c r="AA8" s="34">
        <f>SUM(AA9:AA28)</f>
        <v>4420</v>
      </c>
      <c r="AB8" s="35">
        <f>AA8/Z8*100</f>
        <v>93.406593406593402</v>
      </c>
      <c r="AC8" s="123"/>
    </row>
    <row r="9" spans="1:29" s="110" customFormat="1" ht="18" customHeight="1" x14ac:dyDescent="0.3">
      <c r="A9" s="145" t="s">
        <v>50</v>
      </c>
      <c r="B9" s="163">
        <v>1418</v>
      </c>
      <c r="C9" s="163">
        <v>1524</v>
      </c>
      <c r="D9" s="39">
        <f t="shared" ref="D9:D28" si="0">C9/B9*100</f>
        <v>107.47531734837801</v>
      </c>
      <c r="E9" s="163">
        <v>602</v>
      </c>
      <c r="F9" s="163">
        <v>674</v>
      </c>
      <c r="G9" s="39">
        <f t="shared" ref="G9:G28" si="1">F9/E9*100</f>
        <v>111.96013289036544</v>
      </c>
      <c r="H9" s="107">
        <v>272</v>
      </c>
      <c r="I9" s="107">
        <v>136</v>
      </c>
      <c r="J9" s="39">
        <f t="shared" ref="J9:J28" si="2">I9/H9*100</f>
        <v>50</v>
      </c>
      <c r="K9" s="163">
        <v>20</v>
      </c>
      <c r="L9" s="163">
        <v>20</v>
      </c>
      <c r="M9" s="39">
        <f t="shared" ref="M9:M28" si="3">L9/K9*100</f>
        <v>100</v>
      </c>
      <c r="N9" s="107">
        <v>17</v>
      </c>
      <c r="O9" s="107">
        <v>1</v>
      </c>
      <c r="P9" s="39">
        <f t="shared" ref="P9:P28" si="4">O9/N9*100</f>
        <v>5.8823529411764701</v>
      </c>
      <c r="Q9" s="107">
        <v>474</v>
      </c>
      <c r="R9" s="107">
        <v>618</v>
      </c>
      <c r="S9" s="39">
        <f t="shared" ref="S9:S28" si="5">R9/Q9*100</f>
        <v>130.37974683544306</v>
      </c>
      <c r="T9" s="107">
        <v>1024</v>
      </c>
      <c r="U9" s="107">
        <v>1049</v>
      </c>
      <c r="V9" s="39">
        <f t="shared" ref="V9:V28" si="6">U9/T9*100</f>
        <v>102.44140625</v>
      </c>
      <c r="W9" s="164">
        <v>453</v>
      </c>
      <c r="X9" s="164">
        <v>265</v>
      </c>
      <c r="Y9" s="39">
        <f t="shared" ref="Y9:Y28" si="7">X9/W9*100</f>
        <v>58.498896247240616</v>
      </c>
      <c r="Z9" s="107">
        <v>345</v>
      </c>
      <c r="AA9" s="107">
        <v>213</v>
      </c>
      <c r="AB9" s="39">
        <f t="shared" ref="AB9:AB28" si="8">AA9/Z9*100</f>
        <v>61.739130434782609</v>
      </c>
      <c r="AC9" s="108"/>
    </row>
    <row r="10" spans="1:29" s="110" customFormat="1" ht="18" customHeight="1" x14ac:dyDescent="0.3">
      <c r="A10" s="145" t="s">
        <v>51</v>
      </c>
      <c r="B10" s="163">
        <v>1024</v>
      </c>
      <c r="C10" s="163">
        <v>1022</v>
      </c>
      <c r="D10" s="39">
        <f t="shared" si="0"/>
        <v>99.8046875</v>
      </c>
      <c r="E10" s="163">
        <v>764</v>
      </c>
      <c r="F10" s="163">
        <v>807</v>
      </c>
      <c r="G10" s="39">
        <f t="shared" si="1"/>
        <v>105.62827225130891</v>
      </c>
      <c r="H10" s="107">
        <v>406</v>
      </c>
      <c r="I10" s="107">
        <v>302</v>
      </c>
      <c r="J10" s="39">
        <f t="shared" si="2"/>
        <v>74.384236453201964</v>
      </c>
      <c r="K10" s="163">
        <v>24</v>
      </c>
      <c r="L10" s="163">
        <v>7</v>
      </c>
      <c r="M10" s="39">
        <f t="shared" si="3"/>
        <v>29.166666666666668</v>
      </c>
      <c r="N10" s="107">
        <v>156</v>
      </c>
      <c r="O10" s="107">
        <v>52</v>
      </c>
      <c r="P10" s="39">
        <f t="shared" si="4"/>
        <v>33.333333333333329</v>
      </c>
      <c r="Q10" s="107">
        <v>755</v>
      </c>
      <c r="R10" s="107">
        <v>765</v>
      </c>
      <c r="S10" s="39">
        <f t="shared" si="5"/>
        <v>101.32450331125828</v>
      </c>
      <c r="T10" s="107">
        <v>513</v>
      </c>
      <c r="U10" s="107">
        <v>449</v>
      </c>
      <c r="V10" s="39">
        <f t="shared" si="6"/>
        <v>87.524366471734893</v>
      </c>
      <c r="W10" s="164">
        <v>417</v>
      </c>
      <c r="X10" s="164">
        <v>255</v>
      </c>
      <c r="Y10" s="39">
        <f t="shared" si="7"/>
        <v>61.151079136690647</v>
      </c>
      <c r="Z10" s="107">
        <v>322</v>
      </c>
      <c r="AA10" s="107">
        <v>202</v>
      </c>
      <c r="AB10" s="39">
        <f t="shared" si="8"/>
        <v>62.732919254658384</v>
      </c>
      <c r="AC10" s="108"/>
    </row>
    <row r="11" spans="1:29" s="110" customFormat="1" ht="18" customHeight="1" x14ac:dyDescent="0.3">
      <c r="A11" s="145" t="s">
        <v>52</v>
      </c>
      <c r="B11" s="163">
        <v>1273</v>
      </c>
      <c r="C11" s="163">
        <v>1560</v>
      </c>
      <c r="D11" s="39">
        <f t="shared" si="0"/>
        <v>122.5451688923802</v>
      </c>
      <c r="E11" s="163">
        <v>773</v>
      </c>
      <c r="F11" s="163">
        <v>856</v>
      </c>
      <c r="G11" s="39">
        <f t="shared" si="1"/>
        <v>110.73738680465719</v>
      </c>
      <c r="H11" s="107">
        <v>394</v>
      </c>
      <c r="I11" s="107">
        <v>286</v>
      </c>
      <c r="J11" s="39">
        <f t="shared" si="2"/>
        <v>72.588832487309645</v>
      </c>
      <c r="K11" s="163">
        <v>23</v>
      </c>
      <c r="L11" s="163">
        <v>18</v>
      </c>
      <c r="M11" s="39">
        <f t="shared" si="3"/>
        <v>78.260869565217391</v>
      </c>
      <c r="N11" s="107">
        <v>140</v>
      </c>
      <c r="O11" s="107">
        <v>32</v>
      </c>
      <c r="P11" s="39">
        <f t="shared" si="4"/>
        <v>22.857142857142858</v>
      </c>
      <c r="Q11" s="107">
        <v>734</v>
      </c>
      <c r="R11" s="107">
        <v>814</v>
      </c>
      <c r="S11" s="39">
        <f t="shared" si="5"/>
        <v>110.89918256130791</v>
      </c>
      <c r="T11" s="107">
        <v>759</v>
      </c>
      <c r="U11" s="107">
        <v>399</v>
      </c>
      <c r="V11" s="39">
        <f t="shared" si="6"/>
        <v>52.569169960474305</v>
      </c>
      <c r="W11" s="164">
        <v>403</v>
      </c>
      <c r="X11" s="164">
        <v>333</v>
      </c>
      <c r="Y11" s="39">
        <f t="shared" si="7"/>
        <v>82.630272952853602</v>
      </c>
      <c r="Z11" s="107">
        <v>338</v>
      </c>
      <c r="AA11" s="107">
        <v>287</v>
      </c>
      <c r="AB11" s="39">
        <f t="shared" si="8"/>
        <v>84.911242603550292</v>
      </c>
      <c r="AC11" s="108"/>
    </row>
    <row r="12" spans="1:29" s="110" customFormat="1" ht="18" customHeight="1" x14ac:dyDescent="0.3">
      <c r="A12" s="145" t="s">
        <v>53</v>
      </c>
      <c r="B12" s="163">
        <v>956</v>
      </c>
      <c r="C12" s="163">
        <v>809</v>
      </c>
      <c r="D12" s="39">
        <f t="shared" si="0"/>
        <v>84.623430962343093</v>
      </c>
      <c r="E12" s="163">
        <v>793</v>
      </c>
      <c r="F12" s="163">
        <v>648</v>
      </c>
      <c r="G12" s="39">
        <f t="shared" si="1"/>
        <v>81.715006305170235</v>
      </c>
      <c r="H12" s="107">
        <v>301</v>
      </c>
      <c r="I12" s="107">
        <v>179</v>
      </c>
      <c r="J12" s="39">
        <f t="shared" si="2"/>
        <v>59.46843853820598</v>
      </c>
      <c r="K12" s="163">
        <v>9</v>
      </c>
      <c r="L12" s="163">
        <v>1</v>
      </c>
      <c r="M12" s="39">
        <f t="shared" si="3"/>
        <v>11.111111111111111</v>
      </c>
      <c r="N12" s="107">
        <v>155</v>
      </c>
      <c r="O12" s="107">
        <v>26</v>
      </c>
      <c r="P12" s="39">
        <f t="shared" si="4"/>
        <v>16.7741935483871</v>
      </c>
      <c r="Q12" s="107">
        <v>725</v>
      </c>
      <c r="R12" s="107">
        <v>592</v>
      </c>
      <c r="S12" s="39">
        <f t="shared" si="5"/>
        <v>81.65517241379311</v>
      </c>
      <c r="T12" s="107">
        <v>502</v>
      </c>
      <c r="U12" s="107">
        <v>441</v>
      </c>
      <c r="V12" s="39">
        <f t="shared" si="6"/>
        <v>87.848605577689241</v>
      </c>
      <c r="W12" s="164">
        <v>423</v>
      </c>
      <c r="X12" s="164">
        <v>311</v>
      </c>
      <c r="Y12" s="39">
        <f t="shared" si="7"/>
        <v>73.522458628841605</v>
      </c>
      <c r="Z12" s="107">
        <v>323</v>
      </c>
      <c r="AA12" s="107">
        <v>277</v>
      </c>
      <c r="AB12" s="39">
        <f t="shared" si="8"/>
        <v>85.758513931888544</v>
      </c>
      <c r="AC12" s="108"/>
    </row>
    <row r="13" spans="1:29" s="110" customFormat="1" ht="18" customHeight="1" x14ac:dyDescent="0.3">
      <c r="A13" s="145" t="s">
        <v>54</v>
      </c>
      <c r="B13" s="163">
        <v>647</v>
      </c>
      <c r="C13" s="163">
        <v>477</v>
      </c>
      <c r="D13" s="39">
        <f t="shared" si="0"/>
        <v>73.724884080370941</v>
      </c>
      <c r="E13" s="163">
        <v>115</v>
      </c>
      <c r="F13" s="163">
        <v>149</v>
      </c>
      <c r="G13" s="39">
        <f t="shared" si="1"/>
        <v>129.56521739130434</v>
      </c>
      <c r="H13" s="107">
        <v>83</v>
      </c>
      <c r="I13" s="107">
        <v>91</v>
      </c>
      <c r="J13" s="39">
        <f t="shared" si="2"/>
        <v>109.63855421686748</v>
      </c>
      <c r="K13" s="163">
        <v>4</v>
      </c>
      <c r="L13" s="163">
        <v>1</v>
      </c>
      <c r="M13" s="39">
        <f t="shared" si="3"/>
        <v>25</v>
      </c>
      <c r="N13" s="107">
        <v>3</v>
      </c>
      <c r="O13" s="107">
        <v>0</v>
      </c>
      <c r="P13" s="39">
        <f t="shared" si="4"/>
        <v>0</v>
      </c>
      <c r="Q13" s="107">
        <v>113</v>
      </c>
      <c r="R13" s="107">
        <v>149</v>
      </c>
      <c r="S13" s="39">
        <f t="shared" si="5"/>
        <v>131.85840707964601</v>
      </c>
      <c r="T13" s="107">
        <v>490</v>
      </c>
      <c r="U13" s="107">
        <v>311</v>
      </c>
      <c r="V13" s="39">
        <f t="shared" si="6"/>
        <v>63.469387755102034</v>
      </c>
      <c r="W13" s="164">
        <v>64</v>
      </c>
      <c r="X13" s="164">
        <v>37</v>
      </c>
      <c r="Y13" s="39">
        <f t="shared" si="7"/>
        <v>57.8125</v>
      </c>
      <c r="Z13" s="107">
        <v>53</v>
      </c>
      <c r="AA13" s="107">
        <v>32</v>
      </c>
      <c r="AB13" s="39">
        <f t="shared" si="8"/>
        <v>60.377358490566039</v>
      </c>
      <c r="AC13" s="108"/>
    </row>
    <row r="14" spans="1:29" s="110" customFormat="1" ht="18" customHeight="1" x14ac:dyDescent="0.3">
      <c r="A14" s="145" t="s">
        <v>55</v>
      </c>
      <c r="B14" s="163">
        <v>1035</v>
      </c>
      <c r="C14" s="163">
        <v>1201</v>
      </c>
      <c r="D14" s="39">
        <f t="shared" si="0"/>
        <v>116.03864734299516</v>
      </c>
      <c r="E14" s="163">
        <v>632</v>
      </c>
      <c r="F14" s="163">
        <v>786</v>
      </c>
      <c r="G14" s="39">
        <f t="shared" si="1"/>
        <v>124.36708860759494</v>
      </c>
      <c r="H14" s="107">
        <v>316</v>
      </c>
      <c r="I14" s="107">
        <v>290</v>
      </c>
      <c r="J14" s="39">
        <f t="shared" si="2"/>
        <v>91.77215189873418</v>
      </c>
      <c r="K14" s="163">
        <v>18</v>
      </c>
      <c r="L14" s="163">
        <v>20</v>
      </c>
      <c r="M14" s="39">
        <f t="shared" si="3"/>
        <v>111.11111111111111</v>
      </c>
      <c r="N14" s="107">
        <v>176</v>
      </c>
      <c r="O14" s="107">
        <v>99</v>
      </c>
      <c r="P14" s="39">
        <f t="shared" si="4"/>
        <v>56.25</v>
      </c>
      <c r="Q14" s="107">
        <v>557</v>
      </c>
      <c r="R14" s="107">
        <v>755</v>
      </c>
      <c r="S14" s="39">
        <f t="shared" si="5"/>
        <v>135.54757630161581</v>
      </c>
      <c r="T14" s="107">
        <v>635</v>
      </c>
      <c r="U14" s="107">
        <v>682</v>
      </c>
      <c r="V14" s="39">
        <f t="shared" si="6"/>
        <v>107.4015748031496</v>
      </c>
      <c r="W14" s="164">
        <v>386</v>
      </c>
      <c r="X14" s="164">
        <v>331</v>
      </c>
      <c r="Y14" s="39">
        <f t="shared" si="7"/>
        <v>85.751295336787564</v>
      </c>
      <c r="Z14" s="107">
        <v>312</v>
      </c>
      <c r="AA14" s="107">
        <v>273</v>
      </c>
      <c r="AB14" s="39">
        <f t="shared" si="8"/>
        <v>87.5</v>
      </c>
      <c r="AC14" s="108"/>
    </row>
    <row r="15" spans="1:29" s="110" customFormat="1" ht="18" customHeight="1" x14ac:dyDescent="0.3">
      <c r="A15" s="145" t="s">
        <v>56</v>
      </c>
      <c r="B15" s="163">
        <v>414</v>
      </c>
      <c r="C15" s="163">
        <v>675</v>
      </c>
      <c r="D15" s="39">
        <f t="shared" si="0"/>
        <v>163.04347826086956</v>
      </c>
      <c r="E15" s="163">
        <v>331</v>
      </c>
      <c r="F15" s="163">
        <v>613</v>
      </c>
      <c r="G15" s="39">
        <f t="shared" si="1"/>
        <v>185.1963746223565</v>
      </c>
      <c r="H15" s="107">
        <v>196</v>
      </c>
      <c r="I15" s="107">
        <v>266</v>
      </c>
      <c r="J15" s="39">
        <f t="shared" si="2"/>
        <v>135.71428571428572</v>
      </c>
      <c r="K15" s="163">
        <v>46</v>
      </c>
      <c r="L15" s="163">
        <v>56</v>
      </c>
      <c r="M15" s="39">
        <f t="shared" si="3"/>
        <v>121.73913043478262</v>
      </c>
      <c r="N15" s="107">
        <v>41</v>
      </c>
      <c r="O15" s="107">
        <v>34</v>
      </c>
      <c r="P15" s="39">
        <f t="shared" si="4"/>
        <v>82.926829268292678</v>
      </c>
      <c r="Q15" s="107">
        <v>326</v>
      </c>
      <c r="R15" s="107">
        <v>611</v>
      </c>
      <c r="S15" s="39">
        <f t="shared" si="5"/>
        <v>187.42331288343559</v>
      </c>
      <c r="T15" s="107">
        <v>142</v>
      </c>
      <c r="U15" s="107">
        <v>223</v>
      </c>
      <c r="V15" s="39">
        <f t="shared" si="6"/>
        <v>157.04225352112675</v>
      </c>
      <c r="W15" s="164">
        <v>106</v>
      </c>
      <c r="X15" s="164">
        <v>217</v>
      </c>
      <c r="Y15" s="39">
        <f t="shared" si="7"/>
        <v>204.71698113207549</v>
      </c>
      <c r="Z15" s="107">
        <v>94</v>
      </c>
      <c r="AA15" s="107">
        <v>199</v>
      </c>
      <c r="AB15" s="39">
        <f t="shared" si="8"/>
        <v>211.70212765957447</v>
      </c>
      <c r="AC15" s="108"/>
    </row>
    <row r="16" spans="1:29" s="110" customFormat="1" ht="18" customHeight="1" x14ac:dyDescent="0.3">
      <c r="A16" s="145" t="s">
        <v>57</v>
      </c>
      <c r="B16" s="163">
        <v>748</v>
      </c>
      <c r="C16" s="163">
        <v>762</v>
      </c>
      <c r="D16" s="39">
        <f t="shared" si="0"/>
        <v>101.8716577540107</v>
      </c>
      <c r="E16" s="163">
        <v>591</v>
      </c>
      <c r="F16" s="163">
        <v>628</v>
      </c>
      <c r="G16" s="39">
        <f t="shared" si="1"/>
        <v>106.26057529610829</v>
      </c>
      <c r="H16" s="107">
        <v>298</v>
      </c>
      <c r="I16" s="107">
        <v>256</v>
      </c>
      <c r="J16" s="39">
        <f t="shared" si="2"/>
        <v>85.90604026845638</v>
      </c>
      <c r="K16" s="163">
        <v>21</v>
      </c>
      <c r="L16" s="163">
        <v>13</v>
      </c>
      <c r="M16" s="39">
        <f t="shared" si="3"/>
        <v>61.904761904761905</v>
      </c>
      <c r="N16" s="107">
        <v>73</v>
      </c>
      <c r="O16" s="107">
        <v>61</v>
      </c>
      <c r="P16" s="39">
        <f t="shared" si="4"/>
        <v>83.561643835616437</v>
      </c>
      <c r="Q16" s="107">
        <v>555</v>
      </c>
      <c r="R16" s="107">
        <v>610</v>
      </c>
      <c r="S16" s="39">
        <f t="shared" si="5"/>
        <v>109.90990990990991</v>
      </c>
      <c r="T16" s="107">
        <v>376</v>
      </c>
      <c r="U16" s="107">
        <v>340</v>
      </c>
      <c r="V16" s="39">
        <f t="shared" si="6"/>
        <v>90.425531914893625</v>
      </c>
      <c r="W16" s="164">
        <v>280</v>
      </c>
      <c r="X16" s="164">
        <v>227</v>
      </c>
      <c r="Y16" s="39">
        <f t="shared" si="7"/>
        <v>81.071428571428569</v>
      </c>
      <c r="Z16" s="107">
        <v>220</v>
      </c>
      <c r="AA16" s="107">
        <v>179</v>
      </c>
      <c r="AB16" s="39">
        <f t="shared" si="8"/>
        <v>81.36363636363636</v>
      </c>
      <c r="AC16" s="108"/>
    </row>
    <row r="17" spans="1:29" s="110" customFormat="1" ht="18" customHeight="1" x14ac:dyDescent="0.3">
      <c r="A17" s="145" t="s">
        <v>58</v>
      </c>
      <c r="B17" s="163">
        <v>704</v>
      </c>
      <c r="C17" s="163">
        <v>678</v>
      </c>
      <c r="D17" s="39">
        <f t="shared" si="0"/>
        <v>96.306818181818173</v>
      </c>
      <c r="E17" s="163">
        <v>597</v>
      </c>
      <c r="F17" s="163">
        <v>642</v>
      </c>
      <c r="G17" s="39">
        <f t="shared" si="1"/>
        <v>107.53768844221105</v>
      </c>
      <c r="H17" s="107">
        <v>323</v>
      </c>
      <c r="I17" s="107">
        <v>260</v>
      </c>
      <c r="J17" s="39">
        <f t="shared" si="2"/>
        <v>80.495356037151694</v>
      </c>
      <c r="K17" s="163">
        <v>7</v>
      </c>
      <c r="L17" s="163">
        <v>3</v>
      </c>
      <c r="M17" s="39">
        <f t="shared" si="3"/>
        <v>42.857142857142854</v>
      </c>
      <c r="N17" s="107">
        <v>103</v>
      </c>
      <c r="O17" s="107">
        <v>100</v>
      </c>
      <c r="P17" s="39">
        <f t="shared" si="4"/>
        <v>97.087378640776706</v>
      </c>
      <c r="Q17" s="107">
        <v>587</v>
      </c>
      <c r="R17" s="107">
        <v>625</v>
      </c>
      <c r="S17" s="39">
        <f t="shared" si="5"/>
        <v>106.47359454855196</v>
      </c>
      <c r="T17" s="107">
        <v>285</v>
      </c>
      <c r="U17" s="107">
        <v>247</v>
      </c>
      <c r="V17" s="39">
        <f t="shared" si="6"/>
        <v>86.666666666666671</v>
      </c>
      <c r="W17" s="164">
        <v>271</v>
      </c>
      <c r="X17" s="164">
        <v>247</v>
      </c>
      <c r="Y17" s="39">
        <f t="shared" si="7"/>
        <v>91.14391143911439</v>
      </c>
      <c r="Z17" s="107">
        <v>171</v>
      </c>
      <c r="AA17" s="107">
        <v>163</v>
      </c>
      <c r="AB17" s="39">
        <f t="shared" si="8"/>
        <v>95.32163742690058</v>
      </c>
      <c r="AC17" s="108"/>
    </row>
    <row r="18" spans="1:29" s="110" customFormat="1" ht="18" customHeight="1" x14ac:dyDescent="0.3">
      <c r="A18" s="145" t="s">
        <v>59</v>
      </c>
      <c r="B18" s="163">
        <v>505</v>
      </c>
      <c r="C18" s="163">
        <v>759</v>
      </c>
      <c r="D18" s="39">
        <f t="shared" si="0"/>
        <v>150.29702970297029</v>
      </c>
      <c r="E18" s="163">
        <v>344</v>
      </c>
      <c r="F18" s="163">
        <v>470</v>
      </c>
      <c r="G18" s="39">
        <f t="shared" si="1"/>
        <v>136.62790697674419</v>
      </c>
      <c r="H18" s="107">
        <v>153</v>
      </c>
      <c r="I18" s="107">
        <v>173</v>
      </c>
      <c r="J18" s="39">
        <f t="shared" si="2"/>
        <v>113.0718954248366</v>
      </c>
      <c r="K18" s="163">
        <v>31</v>
      </c>
      <c r="L18" s="163">
        <v>29</v>
      </c>
      <c r="M18" s="39">
        <f t="shared" si="3"/>
        <v>93.548387096774192</v>
      </c>
      <c r="N18" s="107">
        <v>86</v>
      </c>
      <c r="O18" s="107">
        <v>37</v>
      </c>
      <c r="P18" s="39">
        <f t="shared" si="4"/>
        <v>43.02325581395349</v>
      </c>
      <c r="Q18" s="107">
        <v>298</v>
      </c>
      <c r="R18" s="107">
        <v>449</v>
      </c>
      <c r="S18" s="39">
        <f t="shared" si="5"/>
        <v>150.67114093959734</v>
      </c>
      <c r="T18" s="107">
        <v>323</v>
      </c>
      <c r="U18" s="107">
        <v>420</v>
      </c>
      <c r="V18" s="39">
        <f t="shared" si="6"/>
        <v>130.03095975232196</v>
      </c>
      <c r="W18" s="164">
        <v>207</v>
      </c>
      <c r="X18" s="164">
        <v>189</v>
      </c>
      <c r="Y18" s="39">
        <f t="shared" si="7"/>
        <v>91.304347826086953</v>
      </c>
      <c r="Z18" s="107">
        <v>157</v>
      </c>
      <c r="AA18" s="107">
        <v>164</v>
      </c>
      <c r="AB18" s="39">
        <f t="shared" si="8"/>
        <v>104.45859872611464</v>
      </c>
      <c r="AC18" s="108"/>
    </row>
    <row r="19" spans="1:29" s="110" customFormat="1" ht="18" customHeight="1" x14ac:dyDescent="0.3">
      <c r="A19" s="145" t="s">
        <v>60</v>
      </c>
      <c r="B19" s="163">
        <v>1167</v>
      </c>
      <c r="C19" s="163">
        <v>949</v>
      </c>
      <c r="D19" s="39">
        <f t="shared" si="0"/>
        <v>81.319622964867179</v>
      </c>
      <c r="E19" s="163">
        <v>910</v>
      </c>
      <c r="F19" s="163">
        <v>773</v>
      </c>
      <c r="G19" s="39">
        <f t="shared" si="1"/>
        <v>84.945054945054949</v>
      </c>
      <c r="H19" s="107">
        <v>360</v>
      </c>
      <c r="I19" s="107">
        <v>220</v>
      </c>
      <c r="J19" s="39">
        <f t="shared" si="2"/>
        <v>61.111111111111114</v>
      </c>
      <c r="K19" s="163">
        <v>10</v>
      </c>
      <c r="L19" s="163">
        <v>14</v>
      </c>
      <c r="M19" s="39">
        <f t="shared" si="3"/>
        <v>140</v>
      </c>
      <c r="N19" s="107">
        <v>176</v>
      </c>
      <c r="O19" s="107">
        <v>37</v>
      </c>
      <c r="P19" s="39">
        <f t="shared" si="4"/>
        <v>21.022727272727273</v>
      </c>
      <c r="Q19" s="107">
        <v>862</v>
      </c>
      <c r="R19" s="107">
        <v>739</v>
      </c>
      <c r="S19" s="39">
        <f t="shared" si="5"/>
        <v>85.730858468677496</v>
      </c>
      <c r="T19" s="107">
        <v>627</v>
      </c>
      <c r="U19" s="107">
        <v>554</v>
      </c>
      <c r="V19" s="39">
        <f t="shared" si="6"/>
        <v>88.357256778309406</v>
      </c>
      <c r="W19" s="164">
        <v>503</v>
      </c>
      <c r="X19" s="164">
        <v>407</v>
      </c>
      <c r="Y19" s="39">
        <f t="shared" si="7"/>
        <v>80.914512922465207</v>
      </c>
      <c r="Z19" s="107">
        <v>352</v>
      </c>
      <c r="AA19" s="107">
        <v>294</v>
      </c>
      <c r="AB19" s="39">
        <f t="shared" si="8"/>
        <v>83.522727272727266</v>
      </c>
      <c r="AC19" s="108"/>
    </row>
    <row r="20" spans="1:29" s="110" customFormat="1" ht="18" customHeight="1" x14ac:dyDescent="0.3">
      <c r="A20" s="145" t="s">
        <v>61</v>
      </c>
      <c r="B20" s="163">
        <v>1226</v>
      </c>
      <c r="C20" s="163">
        <v>1099</v>
      </c>
      <c r="D20" s="39">
        <f t="shared" si="0"/>
        <v>89.641109298531802</v>
      </c>
      <c r="E20" s="163">
        <v>1110</v>
      </c>
      <c r="F20" s="163">
        <v>1050</v>
      </c>
      <c r="G20" s="39">
        <f t="shared" si="1"/>
        <v>94.594594594594597</v>
      </c>
      <c r="H20" s="107">
        <v>643</v>
      </c>
      <c r="I20" s="107">
        <v>532</v>
      </c>
      <c r="J20" s="39">
        <f t="shared" si="2"/>
        <v>82.737169517884908</v>
      </c>
      <c r="K20" s="163">
        <v>11</v>
      </c>
      <c r="L20" s="163">
        <v>10</v>
      </c>
      <c r="M20" s="39">
        <f t="shared" si="3"/>
        <v>90.909090909090907</v>
      </c>
      <c r="N20" s="107">
        <v>233</v>
      </c>
      <c r="O20" s="107">
        <v>103</v>
      </c>
      <c r="P20" s="39">
        <f t="shared" si="4"/>
        <v>44.206008583690988</v>
      </c>
      <c r="Q20" s="107">
        <v>1081</v>
      </c>
      <c r="R20" s="107">
        <v>1008</v>
      </c>
      <c r="S20" s="39">
        <f t="shared" si="5"/>
        <v>93.246993524514338</v>
      </c>
      <c r="T20" s="107">
        <v>461</v>
      </c>
      <c r="U20" s="107">
        <v>382</v>
      </c>
      <c r="V20" s="39">
        <f t="shared" si="6"/>
        <v>82.863340563991329</v>
      </c>
      <c r="W20" s="164">
        <v>449</v>
      </c>
      <c r="X20" s="164">
        <v>374</v>
      </c>
      <c r="Y20" s="39">
        <f t="shared" si="7"/>
        <v>83.29621380846325</v>
      </c>
      <c r="Z20" s="107">
        <v>317</v>
      </c>
      <c r="AA20" s="107">
        <v>262</v>
      </c>
      <c r="AB20" s="39">
        <f t="shared" si="8"/>
        <v>82.649842271293366</v>
      </c>
      <c r="AC20" s="108"/>
    </row>
    <row r="21" spans="1:29" s="110" customFormat="1" ht="18" customHeight="1" x14ac:dyDescent="0.3">
      <c r="A21" s="145" t="s">
        <v>62</v>
      </c>
      <c r="B21" s="163">
        <v>445</v>
      </c>
      <c r="C21" s="163">
        <v>1023</v>
      </c>
      <c r="D21" s="39">
        <f t="shared" si="0"/>
        <v>229.88764044943818</v>
      </c>
      <c r="E21" s="164">
        <v>375</v>
      </c>
      <c r="F21" s="164">
        <v>895</v>
      </c>
      <c r="G21" s="39">
        <f t="shared" si="1"/>
        <v>238.66666666666669</v>
      </c>
      <c r="H21" s="126">
        <v>180</v>
      </c>
      <c r="I21" s="126">
        <v>304</v>
      </c>
      <c r="J21" s="39">
        <f t="shared" si="2"/>
        <v>168.88888888888889</v>
      </c>
      <c r="K21" s="164">
        <v>7</v>
      </c>
      <c r="L21" s="164">
        <v>21</v>
      </c>
      <c r="M21" s="39">
        <f t="shared" si="3"/>
        <v>300</v>
      </c>
      <c r="N21" s="126">
        <v>99</v>
      </c>
      <c r="O21" s="126">
        <v>132</v>
      </c>
      <c r="P21" s="39">
        <f t="shared" si="4"/>
        <v>133.33333333333331</v>
      </c>
      <c r="Q21" s="126">
        <v>367</v>
      </c>
      <c r="R21" s="126">
        <v>888</v>
      </c>
      <c r="S21" s="39">
        <f t="shared" si="5"/>
        <v>241.96185286103545</v>
      </c>
      <c r="T21" s="107">
        <v>204</v>
      </c>
      <c r="U21" s="107">
        <v>474</v>
      </c>
      <c r="V21" s="39">
        <f t="shared" si="6"/>
        <v>232.35294117647061</v>
      </c>
      <c r="W21" s="164">
        <v>179</v>
      </c>
      <c r="X21" s="164">
        <v>396</v>
      </c>
      <c r="Y21" s="39">
        <f t="shared" si="7"/>
        <v>221.22905027932961</v>
      </c>
      <c r="Z21" s="126">
        <v>144</v>
      </c>
      <c r="AA21" s="126">
        <v>291</v>
      </c>
      <c r="AB21" s="39">
        <f t="shared" si="8"/>
        <v>202.08333333333334</v>
      </c>
      <c r="AC21" s="127"/>
    </row>
    <row r="22" spans="1:29" s="110" customFormat="1" ht="18" customHeight="1" x14ac:dyDescent="0.3">
      <c r="A22" s="145" t="s">
        <v>63</v>
      </c>
      <c r="B22" s="163">
        <v>582</v>
      </c>
      <c r="C22" s="163">
        <v>565</v>
      </c>
      <c r="D22" s="39">
        <f t="shared" si="0"/>
        <v>97.079037800687288</v>
      </c>
      <c r="E22" s="163">
        <v>513</v>
      </c>
      <c r="F22" s="163">
        <v>519</v>
      </c>
      <c r="G22" s="39">
        <f t="shared" si="1"/>
        <v>101.16959064327486</v>
      </c>
      <c r="H22" s="107">
        <v>236</v>
      </c>
      <c r="I22" s="107">
        <v>209</v>
      </c>
      <c r="J22" s="39">
        <f t="shared" si="2"/>
        <v>88.559322033898297</v>
      </c>
      <c r="K22" s="163">
        <v>23</v>
      </c>
      <c r="L22" s="163">
        <v>4</v>
      </c>
      <c r="M22" s="39">
        <f t="shared" si="3"/>
        <v>17.391304347826086</v>
      </c>
      <c r="N22" s="107">
        <v>124</v>
      </c>
      <c r="O22" s="107">
        <v>52</v>
      </c>
      <c r="P22" s="39">
        <f t="shared" si="4"/>
        <v>41.935483870967744</v>
      </c>
      <c r="Q22" s="107">
        <v>508</v>
      </c>
      <c r="R22" s="107">
        <v>512</v>
      </c>
      <c r="S22" s="39">
        <f t="shared" si="5"/>
        <v>100.78740157480314</v>
      </c>
      <c r="T22" s="107">
        <v>250</v>
      </c>
      <c r="U22" s="107">
        <v>243</v>
      </c>
      <c r="V22" s="39">
        <f t="shared" si="6"/>
        <v>97.2</v>
      </c>
      <c r="W22" s="164">
        <v>241</v>
      </c>
      <c r="X22" s="164">
        <v>202</v>
      </c>
      <c r="Y22" s="39">
        <f t="shared" si="7"/>
        <v>83.817427385892117</v>
      </c>
      <c r="Z22" s="107">
        <v>116</v>
      </c>
      <c r="AA22" s="107">
        <v>108</v>
      </c>
      <c r="AB22" s="39">
        <f t="shared" si="8"/>
        <v>93.103448275862064</v>
      </c>
      <c r="AC22" s="108"/>
    </row>
    <row r="23" spans="1:29" s="110" customFormat="1" ht="18" customHeight="1" x14ac:dyDescent="0.3">
      <c r="A23" s="145" t="s">
        <v>64</v>
      </c>
      <c r="B23" s="163">
        <v>930</v>
      </c>
      <c r="C23" s="163">
        <v>971</v>
      </c>
      <c r="D23" s="39">
        <f t="shared" si="0"/>
        <v>104.40860215053765</v>
      </c>
      <c r="E23" s="163">
        <v>686</v>
      </c>
      <c r="F23" s="163">
        <v>651</v>
      </c>
      <c r="G23" s="39">
        <f t="shared" si="1"/>
        <v>94.897959183673478</v>
      </c>
      <c r="H23" s="107">
        <v>350</v>
      </c>
      <c r="I23" s="107">
        <v>319</v>
      </c>
      <c r="J23" s="39">
        <f t="shared" si="2"/>
        <v>91.142857142857153</v>
      </c>
      <c r="K23" s="163">
        <v>40</v>
      </c>
      <c r="L23" s="163">
        <v>22</v>
      </c>
      <c r="M23" s="39">
        <f t="shared" si="3"/>
        <v>55.000000000000007</v>
      </c>
      <c r="N23" s="107">
        <v>160</v>
      </c>
      <c r="O23" s="107">
        <v>27</v>
      </c>
      <c r="P23" s="39">
        <f t="shared" si="4"/>
        <v>16.875</v>
      </c>
      <c r="Q23" s="107">
        <v>596</v>
      </c>
      <c r="R23" s="107">
        <v>626</v>
      </c>
      <c r="S23" s="39">
        <f t="shared" si="5"/>
        <v>105.03355704697988</v>
      </c>
      <c r="T23" s="107">
        <v>477</v>
      </c>
      <c r="U23" s="107">
        <v>498</v>
      </c>
      <c r="V23" s="39">
        <f t="shared" si="6"/>
        <v>104.40251572327044</v>
      </c>
      <c r="W23" s="164">
        <v>328</v>
      </c>
      <c r="X23" s="164">
        <v>251</v>
      </c>
      <c r="Y23" s="39">
        <f t="shared" si="7"/>
        <v>76.524390243902445</v>
      </c>
      <c r="Z23" s="107">
        <v>269</v>
      </c>
      <c r="AA23" s="107">
        <v>219</v>
      </c>
      <c r="AB23" s="39">
        <f t="shared" si="8"/>
        <v>81.412639405204459</v>
      </c>
      <c r="AC23" s="108"/>
    </row>
    <row r="24" spans="1:29" s="110" customFormat="1" ht="18" customHeight="1" x14ac:dyDescent="0.3">
      <c r="A24" s="145" t="s">
        <v>65</v>
      </c>
      <c r="B24" s="163">
        <v>950</v>
      </c>
      <c r="C24" s="163">
        <v>787</v>
      </c>
      <c r="D24" s="39">
        <f t="shared" si="0"/>
        <v>82.84210526315789</v>
      </c>
      <c r="E24" s="163">
        <v>818</v>
      </c>
      <c r="F24" s="163">
        <v>763</v>
      </c>
      <c r="G24" s="39">
        <f t="shared" si="1"/>
        <v>93.276283618581914</v>
      </c>
      <c r="H24" s="107">
        <v>439</v>
      </c>
      <c r="I24" s="107">
        <v>320</v>
      </c>
      <c r="J24" s="39">
        <f t="shared" si="2"/>
        <v>72.892938496583142</v>
      </c>
      <c r="K24" s="163">
        <v>22</v>
      </c>
      <c r="L24" s="163">
        <v>15</v>
      </c>
      <c r="M24" s="39">
        <f t="shared" si="3"/>
        <v>68.181818181818173</v>
      </c>
      <c r="N24" s="107">
        <v>122</v>
      </c>
      <c r="O24" s="107">
        <v>66</v>
      </c>
      <c r="P24" s="39">
        <f t="shared" si="4"/>
        <v>54.098360655737707</v>
      </c>
      <c r="Q24" s="107">
        <v>775</v>
      </c>
      <c r="R24" s="107">
        <v>741</v>
      </c>
      <c r="S24" s="39">
        <f t="shared" si="5"/>
        <v>95.612903225806463</v>
      </c>
      <c r="T24" s="107">
        <v>374</v>
      </c>
      <c r="U24" s="107">
        <v>302</v>
      </c>
      <c r="V24" s="39">
        <f t="shared" si="6"/>
        <v>80.748663101604279</v>
      </c>
      <c r="W24" s="164">
        <v>372</v>
      </c>
      <c r="X24" s="164">
        <v>302</v>
      </c>
      <c r="Y24" s="39">
        <f t="shared" si="7"/>
        <v>81.182795698924721</v>
      </c>
      <c r="Z24" s="107">
        <v>243</v>
      </c>
      <c r="AA24" s="107">
        <v>191</v>
      </c>
      <c r="AB24" s="39">
        <f t="shared" si="8"/>
        <v>78.600823045267489</v>
      </c>
      <c r="AC24" s="108"/>
    </row>
    <row r="25" spans="1:29" s="110" customFormat="1" ht="18" customHeight="1" x14ac:dyDescent="0.3">
      <c r="A25" s="145" t="s">
        <v>66</v>
      </c>
      <c r="B25" s="163">
        <v>948</v>
      </c>
      <c r="C25" s="163">
        <v>970</v>
      </c>
      <c r="D25" s="39">
        <f t="shared" si="0"/>
        <v>102.32067510548524</v>
      </c>
      <c r="E25" s="163">
        <v>768</v>
      </c>
      <c r="F25" s="163">
        <v>926</v>
      </c>
      <c r="G25" s="39">
        <f t="shared" si="1"/>
        <v>120.57291666666667</v>
      </c>
      <c r="H25" s="107">
        <v>616</v>
      </c>
      <c r="I25" s="107">
        <v>599</v>
      </c>
      <c r="J25" s="39">
        <f t="shared" si="2"/>
        <v>97.240259740259745</v>
      </c>
      <c r="K25" s="163">
        <v>33</v>
      </c>
      <c r="L25" s="163">
        <v>28</v>
      </c>
      <c r="M25" s="39">
        <f t="shared" si="3"/>
        <v>84.848484848484844</v>
      </c>
      <c r="N25" s="107">
        <v>145</v>
      </c>
      <c r="O25" s="107">
        <v>102</v>
      </c>
      <c r="P25" s="39">
        <f t="shared" si="4"/>
        <v>70.34482758620689</v>
      </c>
      <c r="Q25" s="107">
        <v>760</v>
      </c>
      <c r="R25" s="107">
        <v>918</v>
      </c>
      <c r="S25" s="39">
        <f t="shared" si="5"/>
        <v>120.78947368421053</v>
      </c>
      <c r="T25" s="107">
        <v>248</v>
      </c>
      <c r="U25" s="107">
        <v>221</v>
      </c>
      <c r="V25" s="39">
        <f t="shared" si="6"/>
        <v>89.112903225806448</v>
      </c>
      <c r="W25" s="164">
        <v>225</v>
      </c>
      <c r="X25" s="164">
        <v>215</v>
      </c>
      <c r="Y25" s="39">
        <f t="shared" si="7"/>
        <v>95.555555555555557</v>
      </c>
      <c r="Z25" s="107">
        <v>196</v>
      </c>
      <c r="AA25" s="107">
        <v>190</v>
      </c>
      <c r="AB25" s="39">
        <f t="shared" si="8"/>
        <v>96.938775510204081</v>
      </c>
      <c r="AC25" s="108"/>
    </row>
    <row r="26" spans="1:29" s="110" customFormat="1" ht="18" customHeight="1" x14ac:dyDescent="0.3">
      <c r="A26" s="145" t="s">
        <v>67</v>
      </c>
      <c r="B26" s="163">
        <v>1086</v>
      </c>
      <c r="C26" s="163">
        <v>1010</v>
      </c>
      <c r="D26" s="39">
        <f t="shared" si="0"/>
        <v>93.001841620626152</v>
      </c>
      <c r="E26" s="163">
        <v>1009</v>
      </c>
      <c r="F26" s="163">
        <v>903</v>
      </c>
      <c r="G26" s="39">
        <f t="shared" si="1"/>
        <v>89.494549058473737</v>
      </c>
      <c r="H26" s="107">
        <v>394</v>
      </c>
      <c r="I26" s="107">
        <v>352</v>
      </c>
      <c r="J26" s="39">
        <f t="shared" si="2"/>
        <v>89.340101522842644</v>
      </c>
      <c r="K26" s="163">
        <v>19</v>
      </c>
      <c r="L26" s="163">
        <v>7</v>
      </c>
      <c r="M26" s="39">
        <f t="shared" si="3"/>
        <v>36.84210526315789</v>
      </c>
      <c r="N26" s="107">
        <v>267</v>
      </c>
      <c r="O26" s="107">
        <v>132</v>
      </c>
      <c r="P26" s="39">
        <f t="shared" si="4"/>
        <v>49.438202247191008</v>
      </c>
      <c r="Q26" s="107">
        <v>996</v>
      </c>
      <c r="R26" s="107">
        <v>897</v>
      </c>
      <c r="S26" s="39">
        <f t="shared" si="5"/>
        <v>90.060240963855421</v>
      </c>
      <c r="T26" s="107">
        <v>532</v>
      </c>
      <c r="U26" s="107">
        <v>401</v>
      </c>
      <c r="V26" s="39">
        <f t="shared" si="6"/>
        <v>75.375939849624061</v>
      </c>
      <c r="W26" s="164">
        <v>492</v>
      </c>
      <c r="X26" s="164">
        <v>327</v>
      </c>
      <c r="Y26" s="39">
        <f t="shared" si="7"/>
        <v>66.463414634146346</v>
      </c>
      <c r="Z26" s="107">
        <v>336</v>
      </c>
      <c r="AA26" s="107">
        <v>258</v>
      </c>
      <c r="AB26" s="39">
        <f t="shared" si="8"/>
        <v>76.785714285714292</v>
      </c>
      <c r="AC26" s="108"/>
    </row>
    <row r="27" spans="1:29" s="110" customFormat="1" ht="18" customHeight="1" x14ac:dyDescent="0.3">
      <c r="A27" s="145" t="s">
        <v>68</v>
      </c>
      <c r="B27" s="163">
        <v>564</v>
      </c>
      <c r="C27" s="163">
        <v>738</v>
      </c>
      <c r="D27" s="39">
        <f t="shared" si="0"/>
        <v>130.85106382978725</v>
      </c>
      <c r="E27" s="163">
        <v>456</v>
      </c>
      <c r="F27" s="163">
        <v>654</v>
      </c>
      <c r="G27" s="39">
        <f t="shared" si="1"/>
        <v>143.42105263157893</v>
      </c>
      <c r="H27" s="107">
        <v>286</v>
      </c>
      <c r="I27" s="107">
        <v>334</v>
      </c>
      <c r="J27" s="39">
        <f t="shared" si="2"/>
        <v>116.78321678321679</v>
      </c>
      <c r="K27" s="163">
        <v>9</v>
      </c>
      <c r="L27" s="163">
        <v>24</v>
      </c>
      <c r="M27" s="39">
        <f t="shared" si="3"/>
        <v>266.66666666666663</v>
      </c>
      <c r="N27" s="107">
        <v>180</v>
      </c>
      <c r="O27" s="107">
        <v>65</v>
      </c>
      <c r="P27" s="39">
        <f t="shared" si="4"/>
        <v>36.111111111111107</v>
      </c>
      <c r="Q27" s="107">
        <v>448</v>
      </c>
      <c r="R27" s="107">
        <v>652</v>
      </c>
      <c r="S27" s="39">
        <f t="shared" si="5"/>
        <v>145.53571428571428</v>
      </c>
      <c r="T27" s="107">
        <v>217</v>
      </c>
      <c r="U27" s="107">
        <v>232</v>
      </c>
      <c r="V27" s="39">
        <f t="shared" si="6"/>
        <v>106.91244239631337</v>
      </c>
      <c r="W27" s="164">
        <v>205</v>
      </c>
      <c r="X27" s="164">
        <v>217</v>
      </c>
      <c r="Y27" s="39">
        <f t="shared" si="7"/>
        <v>105.85365853658537</v>
      </c>
      <c r="Z27" s="107">
        <v>165</v>
      </c>
      <c r="AA27" s="107">
        <v>196</v>
      </c>
      <c r="AB27" s="39">
        <f t="shared" si="8"/>
        <v>118.7878787878788</v>
      </c>
      <c r="AC27" s="108"/>
    </row>
    <row r="28" spans="1:29" s="110" customFormat="1" ht="18" customHeight="1" x14ac:dyDescent="0.3">
      <c r="A28" s="145" t="s">
        <v>69</v>
      </c>
      <c r="B28" s="163">
        <v>788</v>
      </c>
      <c r="C28" s="163">
        <v>1333</v>
      </c>
      <c r="D28" s="39">
        <f t="shared" si="0"/>
        <v>169.16243654822335</v>
      </c>
      <c r="E28" s="163">
        <v>678</v>
      </c>
      <c r="F28" s="163">
        <v>1230</v>
      </c>
      <c r="G28" s="39">
        <f t="shared" si="1"/>
        <v>181.4159292035398</v>
      </c>
      <c r="H28" s="107">
        <v>317</v>
      </c>
      <c r="I28" s="107">
        <v>449</v>
      </c>
      <c r="J28" s="39">
        <f t="shared" si="2"/>
        <v>141.64037854889591</v>
      </c>
      <c r="K28" s="163">
        <v>31</v>
      </c>
      <c r="L28" s="163">
        <v>17</v>
      </c>
      <c r="M28" s="39">
        <f t="shared" si="3"/>
        <v>54.838709677419352</v>
      </c>
      <c r="N28" s="107">
        <v>60</v>
      </c>
      <c r="O28" s="107">
        <v>59</v>
      </c>
      <c r="P28" s="39">
        <f t="shared" si="4"/>
        <v>98.333333333333329</v>
      </c>
      <c r="Q28" s="107">
        <v>647</v>
      </c>
      <c r="R28" s="107">
        <v>1219</v>
      </c>
      <c r="S28" s="39">
        <f t="shared" si="5"/>
        <v>188.4080370942813</v>
      </c>
      <c r="T28" s="107">
        <v>365</v>
      </c>
      <c r="U28" s="107">
        <v>583</v>
      </c>
      <c r="V28" s="39">
        <f t="shared" si="6"/>
        <v>159.72602739726028</v>
      </c>
      <c r="W28" s="164">
        <v>343</v>
      </c>
      <c r="X28" s="164">
        <v>545</v>
      </c>
      <c r="Y28" s="39">
        <f t="shared" si="7"/>
        <v>158.89212827988337</v>
      </c>
      <c r="Z28" s="107">
        <v>259</v>
      </c>
      <c r="AA28" s="107">
        <v>422</v>
      </c>
      <c r="AB28" s="39">
        <f t="shared" si="8"/>
        <v>162.93436293436295</v>
      </c>
      <c r="AC28" s="108"/>
    </row>
    <row r="29" spans="1:29" ht="18" customHeight="1" x14ac:dyDescent="0.3">
      <c r="B29" s="113"/>
      <c r="E29" s="113"/>
      <c r="X29" s="259"/>
      <c r="Y29" s="259"/>
    </row>
  </sheetData>
  <mergeCells count="12">
    <mergeCell ref="B1:M1"/>
    <mergeCell ref="B2:M2"/>
    <mergeCell ref="B4:D5"/>
    <mergeCell ref="E4:G5"/>
    <mergeCell ref="H4:J5"/>
    <mergeCell ref="K4:M5"/>
    <mergeCell ref="Z4:AB5"/>
    <mergeCell ref="X29:Y29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30"/>
  <sheetViews>
    <sheetView view="pageBreakPreview" zoomScale="85" zoomScaleNormal="85" zoomScaleSheetLayoutView="85" workbookViewId="0">
      <selection activeCell="V19" sqref="V19"/>
    </sheetView>
  </sheetViews>
  <sheetFormatPr defaultRowHeight="15.6" x14ac:dyDescent="0.3"/>
  <cols>
    <col min="1" max="1" width="19.33203125" style="74" customWidth="1"/>
    <col min="2" max="2" width="9.6640625" style="74" customWidth="1"/>
    <col min="3" max="3" width="9.44140625" style="74" customWidth="1"/>
    <col min="4" max="4" width="8.6640625" style="74" customWidth="1"/>
    <col min="5" max="5" width="9.44140625" style="71" customWidth="1"/>
    <col min="6" max="6" width="9.44140625" style="73" customWidth="1"/>
    <col min="7" max="7" width="7.6640625" style="71" customWidth="1"/>
    <col min="8" max="8" width="8.88671875" style="73" customWidth="1"/>
    <col min="9" max="9" width="8.6640625" style="73" customWidth="1"/>
    <col min="10" max="10" width="7.6640625" style="71" customWidth="1"/>
    <col min="11" max="11" width="7.44140625" style="71" customWidth="1"/>
    <col min="12" max="12" width="7.44140625" style="73" customWidth="1"/>
    <col min="13" max="13" width="6.33203125" style="71" customWidth="1"/>
    <col min="14" max="14" width="8.5546875" style="71" customWidth="1"/>
    <col min="15" max="15" width="8.109375" style="73" customWidth="1"/>
    <col min="16" max="16" width="7.5546875" style="71" customWidth="1"/>
    <col min="17" max="17" width="9.33203125" style="71" customWidth="1"/>
    <col min="18" max="18" width="9.33203125" style="73" customWidth="1"/>
    <col min="19" max="19" width="7.33203125" style="71" customWidth="1"/>
    <col min="20" max="21" width="9.109375" style="71" customWidth="1"/>
    <col min="22" max="22" width="8" style="71" customWidth="1"/>
    <col min="23" max="23" width="9.109375" style="71" customWidth="1"/>
    <col min="24" max="24" width="9.109375" style="73" customWidth="1"/>
    <col min="25" max="25" width="8" style="71" customWidth="1"/>
    <col min="26" max="26" width="9" style="71" customWidth="1"/>
    <col min="27" max="27" width="9.33203125" style="73" customWidth="1"/>
    <col min="28" max="28" width="6.88671875" style="71" customWidth="1"/>
    <col min="29" max="249" width="8.88671875" style="71"/>
    <col min="250" max="250" width="19.33203125" style="71" customWidth="1"/>
    <col min="251" max="251" width="9.6640625" style="71" customWidth="1"/>
    <col min="252" max="252" width="9.44140625" style="71" customWidth="1"/>
    <col min="253" max="253" width="8.6640625" style="71" customWidth="1"/>
    <col min="254" max="255" width="9.44140625" style="71" customWidth="1"/>
    <col min="256" max="256" width="7.6640625" style="71" customWidth="1"/>
    <col min="257" max="257" width="8.88671875" style="71" customWidth="1"/>
    <col min="258" max="258" width="8.6640625" style="71" customWidth="1"/>
    <col min="259" max="259" width="7.6640625" style="71" customWidth="1"/>
    <col min="260" max="261" width="8.109375" style="71" customWidth="1"/>
    <col min="262" max="262" width="6.44140625" style="71" customWidth="1"/>
    <col min="263" max="264" width="7.44140625" style="71" customWidth="1"/>
    <col min="265" max="265" width="6.33203125" style="71" customWidth="1"/>
    <col min="266" max="266" width="7.6640625" style="71" customWidth="1"/>
    <col min="267" max="267" width="7.33203125" style="71" customWidth="1"/>
    <col min="268" max="268" width="7.5546875" style="71" customWidth="1"/>
    <col min="269" max="269" width="8.33203125" style="71" customWidth="1"/>
    <col min="270" max="270" width="8.44140625" style="71" customWidth="1"/>
    <col min="271" max="271" width="7.33203125" style="71" customWidth="1"/>
    <col min="272" max="273" width="9.109375" style="71" customWidth="1"/>
    <col min="274" max="274" width="8" style="71" customWidth="1"/>
    <col min="275" max="276" width="9.109375" style="71" customWidth="1"/>
    <col min="277" max="277" width="8" style="71" customWidth="1"/>
    <col min="278" max="278" width="9" style="71" customWidth="1"/>
    <col min="279" max="279" width="9.33203125" style="71" customWidth="1"/>
    <col min="280" max="280" width="6.88671875" style="71" customWidth="1"/>
    <col min="281" max="505" width="8.88671875" style="71"/>
    <col min="506" max="506" width="19.33203125" style="71" customWidth="1"/>
    <col min="507" max="507" width="9.6640625" style="71" customWidth="1"/>
    <col min="508" max="508" width="9.44140625" style="71" customWidth="1"/>
    <col min="509" max="509" width="8.6640625" style="71" customWidth="1"/>
    <col min="510" max="511" width="9.44140625" style="71" customWidth="1"/>
    <col min="512" max="512" width="7.6640625" style="71" customWidth="1"/>
    <col min="513" max="513" width="8.88671875" style="71" customWidth="1"/>
    <col min="514" max="514" width="8.6640625" style="71" customWidth="1"/>
    <col min="515" max="515" width="7.6640625" style="71" customWidth="1"/>
    <col min="516" max="517" width="8.109375" style="71" customWidth="1"/>
    <col min="518" max="518" width="6.44140625" style="71" customWidth="1"/>
    <col min="519" max="520" width="7.44140625" style="71" customWidth="1"/>
    <col min="521" max="521" width="6.33203125" style="71" customWidth="1"/>
    <col min="522" max="522" width="7.6640625" style="71" customWidth="1"/>
    <col min="523" max="523" width="7.33203125" style="71" customWidth="1"/>
    <col min="524" max="524" width="7.5546875" style="71" customWidth="1"/>
    <col min="525" max="525" width="8.33203125" style="71" customWidth="1"/>
    <col min="526" max="526" width="8.44140625" style="71" customWidth="1"/>
    <col min="527" max="527" width="7.33203125" style="71" customWidth="1"/>
    <col min="528" max="529" width="9.109375" style="71" customWidth="1"/>
    <col min="530" max="530" width="8" style="71" customWidth="1"/>
    <col min="531" max="532" width="9.109375" style="71" customWidth="1"/>
    <col min="533" max="533" width="8" style="71" customWidth="1"/>
    <col min="534" max="534" width="9" style="71" customWidth="1"/>
    <col min="535" max="535" width="9.33203125" style="71" customWidth="1"/>
    <col min="536" max="536" width="6.88671875" style="71" customWidth="1"/>
    <col min="537" max="761" width="8.88671875" style="71"/>
    <col min="762" max="762" width="19.33203125" style="71" customWidth="1"/>
    <col min="763" max="763" width="9.6640625" style="71" customWidth="1"/>
    <col min="764" max="764" width="9.44140625" style="71" customWidth="1"/>
    <col min="765" max="765" width="8.6640625" style="71" customWidth="1"/>
    <col min="766" max="767" width="9.44140625" style="71" customWidth="1"/>
    <col min="768" max="768" width="7.6640625" style="71" customWidth="1"/>
    <col min="769" max="769" width="8.88671875" style="71" customWidth="1"/>
    <col min="770" max="770" width="8.6640625" style="71" customWidth="1"/>
    <col min="771" max="771" width="7.6640625" style="71" customWidth="1"/>
    <col min="772" max="773" width="8.109375" style="71" customWidth="1"/>
    <col min="774" max="774" width="6.44140625" style="71" customWidth="1"/>
    <col min="775" max="776" width="7.44140625" style="71" customWidth="1"/>
    <col min="777" max="777" width="6.33203125" style="71" customWidth="1"/>
    <col min="778" max="778" width="7.6640625" style="71" customWidth="1"/>
    <col min="779" max="779" width="7.33203125" style="71" customWidth="1"/>
    <col min="780" max="780" width="7.5546875" style="71" customWidth="1"/>
    <col min="781" max="781" width="8.33203125" style="71" customWidth="1"/>
    <col min="782" max="782" width="8.44140625" style="71" customWidth="1"/>
    <col min="783" max="783" width="7.33203125" style="71" customWidth="1"/>
    <col min="784" max="785" width="9.109375" style="71" customWidth="1"/>
    <col min="786" max="786" width="8" style="71" customWidth="1"/>
    <col min="787" max="788" width="9.109375" style="71" customWidth="1"/>
    <col min="789" max="789" width="8" style="71" customWidth="1"/>
    <col min="790" max="790" width="9" style="71" customWidth="1"/>
    <col min="791" max="791" width="9.33203125" style="71" customWidth="1"/>
    <col min="792" max="792" width="6.88671875" style="71" customWidth="1"/>
    <col min="793" max="1017" width="8.88671875" style="71"/>
    <col min="1018" max="1018" width="19.33203125" style="71" customWidth="1"/>
    <col min="1019" max="1019" width="9.6640625" style="71" customWidth="1"/>
    <col min="1020" max="1020" width="9.44140625" style="71" customWidth="1"/>
    <col min="1021" max="1021" width="8.6640625" style="71" customWidth="1"/>
    <col min="1022" max="1023" width="9.44140625" style="71" customWidth="1"/>
    <col min="1024" max="1024" width="7.6640625" style="71" customWidth="1"/>
    <col min="1025" max="1025" width="8.88671875" style="71" customWidth="1"/>
    <col min="1026" max="1026" width="8.6640625" style="71" customWidth="1"/>
    <col min="1027" max="1027" width="7.6640625" style="71" customWidth="1"/>
    <col min="1028" max="1029" width="8.109375" style="71" customWidth="1"/>
    <col min="1030" max="1030" width="6.44140625" style="71" customWidth="1"/>
    <col min="1031" max="1032" width="7.44140625" style="71" customWidth="1"/>
    <col min="1033" max="1033" width="6.33203125" style="71" customWidth="1"/>
    <col min="1034" max="1034" width="7.6640625" style="71" customWidth="1"/>
    <col min="1035" max="1035" width="7.33203125" style="71" customWidth="1"/>
    <col min="1036" max="1036" width="7.5546875" style="71" customWidth="1"/>
    <col min="1037" max="1037" width="8.33203125" style="71" customWidth="1"/>
    <col min="1038" max="1038" width="8.44140625" style="71" customWidth="1"/>
    <col min="1039" max="1039" width="7.33203125" style="71" customWidth="1"/>
    <col min="1040" max="1041" width="9.109375" style="71" customWidth="1"/>
    <col min="1042" max="1042" width="8" style="71" customWidth="1"/>
    <col min="1043" max="1044" width="9.109375" style="71" customWidth="1"/>
    <col min="1045" max="1045" width="8" style="71" customWidth="1"/>
    <col min="1046" max="1046" width="9" style="71" customWidth="1"/>
    <col min="1047" max="1047" width="9.33203125" style="71" customWidth="1"/>
    <col min="1048" max="1048" width="6.88671875" style="71" customWidth="1"/>
    <col min="1049" max="1273" width="8.88671875" style="71"/>
    <col min="1274" max="1274" width="19.33203125" style="71" customWidth="1"/>
    <col min="1275" max="1275" width="9.6640625" style="71" customWidth="1"/>
    <col min="1276" max="1276" width="9.44140625" style="71" customWidth="1"/>
    <col min="1277" max="1277" width="8.6640625" style="71" customWidth="1"/>
    <col min="1278" max="1279" width="9.44140625" style="71" customWidth="1"/>
    <col min="1280" max="1280" width="7.6640625" style="71" customWidth="1"/>
    <col min="1281" max="1281" width="8.88671875" style="71" customWidth="1"/>
    <col min="1282" max="1282" width="8.6640625" style="71" customWidth="1"/>
    <col min="1283" max="1283" width="7.6640625" style="71" customWidth="1"/>
    <col min="1284" max="1285" width="8.109375" style="71" customWidth="1"/>
    <col min="1286" max="1286" width="6.44140625" style="71" customWidth="1"/>
    <col min="1287" max="1288" width="7.44140625" style="71" customWidth="1"/>
    <col min="1289" max="1289" width="6.33203125" style="71" customWidth="1"/>
    <col min="1290" max="1290" width="7.6640625" style="71" customWidth="1"/>
    <col min="1291" max="1291" width="7.33203125" style="71" customWidth="1"/>
    <col min="1292" max="1292" width="7.5546875" style="71" customWidth="1"/>
    <col min="1293" max="1293" width="8.33203125" style="71" customWidth="1"/>
    <col min="1294" max="1294" width="8.44140625" style="71" customWidth="1"/>
    <col min="1295" max="1295" width="7.33203125" style="71" customWidth="1"/>
    <col min="1296" max="1297" width="9.109375" style="71" customWidth="1"/>
    <col min="1298" max="1298" width="8" style="71" customWidth="1"/>
    <col min="1299" max="1300" width="9.109375" style="71" customWidth="1"/>
    <col min="1301" max="1301" width="8" style="71" customWidth="1"/>
    <col min="1302" max="1302" width="9" style="71" customWidth="1"/>
    <col min="1303" max="1303" width="9.33203125" style="71" customWidth="1"/>
    <col min="1304" max="1304" width="6.88671875" style="71" customWidth="1"/>
    <col min="1305" max="1529" width="8.88671875" style="71"/>
    <col min="1530" max="1530" width="19.33203125" style="71" customWidth="1"/>
    <col min="1531" max="1531" width="9.6640625" style="71" customWidth="1"/>
    <col min="1532" max="1532" width="9.44140625" style="71" customWidth="1"/>
    <col min="1533" max="1533" width="8.6640625" style="71" customWidth="1"/>
    <col min="1534" max="1535" width="9.44140625" style="71" customWidth="1"/>
    <col min="1536" max="1536" width="7.6640625" style="71" customWidth="1"/>
    <col min="1537" max="1537" width="8.88671875" style="71" customWidth="1"/>
    <col min="1538" max="1538" width="8.6640625" style="71" customWidth="1"/>
    <col min="1539" max="1539" width="7.6640625" style="71" customWidth="1"/>
    <col min="1540" max="1541" width="8.109375" style="71" customWidth="1"/>
    <col min="1542" max="1542" width="6.44140625" style="71" customWidth="1"/>
    <col min="1543" max="1544" width="7.44140625" style="71" customWidth="1"/>
    <col min="1545" max="1545" width="6.33203125" style="71" customWidth="1"/>
    <col min="1546" max="1546" width="7.6640625" style="71" customWidth="1"/>
    <col min="1547" max="1547" width="7.33203125" style="71" customWidth="1"/>
    <col min="1548" max="1548" width="7.5546875" style="71" customWidth="1"/>
    <col min="1549" max="1549" width="8.33203125" style="71" customWidth="1"/>
    <col min="1550" max="1550" width="8.44140625" style="71" customWidth="1"/>
    <col min="1551" max="1551" width="7.33203125" style="71" customWidth="1"/>
    <col min="1552" max="1553" width="9.109375" style="71" customWidth="1"/>
    <col min="1554" max="1554" width="8" style="71" customWidth="1"/>
    <col min="1555" max="1556" width="9.109375" style="71" customWidth="1"/>
    <col min="1557" max="1557" width="8" style="71" customWidth="1"/>
    <col min="1558" max="1558" width="9" style="71" customWidth="1"/>
    <col min="1559" max="1559" width="9.33203125" style="71" customWidth="1"/>
    <col min="1560" max="1560" width="6.88671875" style="71" customWidth="1"/>
    <col min="1561" max="1785" width="8.88671875" style="71"/>
    <col min="1786" max="1786" width="19.33203125" style="71" customWidth="1"/>
    <col min="1787" max="1787" width="9.6640625" style="71" customWidth="1"/>
    <col min="1788" max="1788" width="9.44140625" style="71" customWidth="1"/>
    <col min="1789" max="1789" width="8.6640625" style="71" customWidth="1"/>
    <col min="1790" max="1791" width="9.44140625" style="71" customWidth="1"/>
    <col min="1792" max="1792" width="7.6640625" style="71" customWidth="1"/>
    <col min="1793" max="1793" width="8.88671875" style="71" customWidth="1"/>
    <col min="1794" max="1794" width="8.6640625" style="71" customWidth="1"/>
    <col min="1795" max="1795" width="7.6640625" style="71" customWidth="1"/>
    <col min="1796" max="1797" width="8.109375" style="71" customWidth="1"/>
    <col min="1798" max="1798" width="6.44140625" style="71" customWidth="1"/>
    <col min="1799" max="1800" width="7.44140625" style="71" customWidth="1"/>
    <col min="1801" max="1801" width="6.33203125" style="71" customWidth="1"/>
    <col min="1802" max="1802" width="7.6640625" style="71" customWidth="1"/>
    <col min="1803" max="1803" width="7.33203125" style="71" customWidth="1"/>
    <col min="1804" max="1804" width="7.5546875" style="71" customWidth="1"/>
    <col min="1805" max="1805" width="8.33203125" style="71" customWidth="1"/>
    <col min="1806" max="1806" width="8.44140625" style="71" customWidth="1"/>
    <col min="1807" max="1807" width="7.33203125" style="71" customWidth="1"/>
    <col min="1808" max="1809" width="9.109375" style="71" customWidth="1"/>
    <col min="1810" max="1810" width="8" style="71" customWidth="1"/>
    <col min="1811" max="1812" width="9.109375" style="71" customWidth="1"/>
    <col min="1813" max="1813" width="8" style="71" customWidth="1"/>
    <col min="1814" max="1814" width="9" style="71" customWidth="1"/>
    <col min="1815" max="1815" width="9.33203125" style="71" customWidth="1"/>
    <col min="1816" max="1816" width="6.88671875" style="71" customWidth="1"/>
    <col min="1817" max="2041" width="8.88671875" style="71"/>
    <col min="2042" max="2042" width="19.33203125" style="71" customWidth="1"/>
    <col min="2043" max="2043" width="9.6640625" style="71" customWidth="1"/>
    <col min="2044" max="2044" width="9.44140625" style="71" customWidth="1"/>
    <col min="2045" max="2045" width="8.6640625" style="71" customWidth="1"/>
    <col min="2046" max="2047" width="9.44140625" style="71" customWidth="1"/>
    <col min="2048" max="2048" width="7.6640625" style="71" customWidth="1"/>
    <col min="2049" max="2049" width="8.88671875" style="71" customWidth="1"/>
    <col min="2050" max="2050" width="8.6640625" style="71" customWidth="1"/>
    <col min="2051" max="2051" width="7.6640625" style="71" customWidth="1"/>
    <col min="2052" max="2053" width="8.109375" style="71" customWidth="1"/>
    <col min="2054" max="2054" width="6.44140625" style="71" customWidth="1"/>
    <col min="2055" max="2056" width="7.44140625" style="71" customWidth="1"/>
    <col min="2057" max="2057" width="6.33203125" style="71" customWidth="1"/>
    <col min="2058" max="2058" width="7.6640625" style="71" customWidth="1"/>
    <col min="2059" max="2059" width="7.33203125" style="71" customWidth="1"/>
    <col min="2060" max="2060" width="7.5546875" style="71" customWidth="1"/>
    <col min="2061" max="2061" width="8.33203125" style="71" customWidth="1"/>
    <col min="2062" max="2062" width="8.44140625" style="71" customWidth="1"/>
    <col min="2063" max="2063" width="7.33203125" style="71" customWidth="1"/>
    <col min="2064" max="2065" width="9.109375" style="71" customWidth="1"/>
    <col min="2066" max="2066" width="8" style="71" customWidth="1"/>
    <col min="2067" max="2068" width="9.109375" style="71" customWidth="1"/>
    <col min="2069" max="2069" width="8" style="71" customWidth="1"/>
    <col min="2070" max="2070" width="9" style="71" customWidth="1"/>
    <col min="2071" max="2071" width="9.33203125" style="71" customWidth="1"/>
    <col min="2072" max="2072" width="6.88671875" style="71" customWidth="1"/>
    <col min="2073" max="2297" width="8.88671875" style="71"/>
    <col min="2298" max="2298" width="19.33203125" style="71" customWidth="1"/>
    <col min="2299" max="2299" width="9.6640625" style="71" customWidth="1"/>
    <col min="2300" max="2300" width="9.44140625" style="71" customWidth="1"/>
    <col min="2301" max="2301" width="8.6640625" style="71" customWidth="1"/>
    <col min="2302" max="2303" width="9.44140625" style="71" customWidth="1"/>
    <col min="2304" max="2304" width="7.6640625" style="71" customWidth="1"/>
    <col min="2305" max="2305" width="8.88671875" style="71" customWidth="1"/>
    <col min="2306" max="2306" width="8.6640625" style="71" customWidth="1"/>
    <col min="2307" max="2307" width="7.6640625" style="71" customWidth="1"/>
    <col min="2308" max="2309" width="8.109375" style="71" customWidth="1"/>
    <col min="2310" max="2310" width="6.44140625" style="71" customWidth="1"/>
    <col min="2311" max="2312" width="7.44140625" style="71" customWidth="1"/>
    <col min="2313" max="2313" width="6.33203125" style="71" customWidth="1"/>
    <col min="2314" max="2314" width="7.6640625" style="71" customWidth="1"/>
    <col min="2315" max="2315" width="7.33203125" style="71" customWidth="1"/>
    <col min="2316" max="2316" width="7.5546875" style="71" customWidth="1"/>
    <col min="2317" max="2317" width="8.33203125" style="71" customWidth="1"/>
    <col min="2318" max="2318" width="8.44140625" style="71" customWidth="1"/>
    <col min="2319" max="2319" width="7.33203125" style="71" customWidth="1"/>
    <col min="2320" max="2321" width="9.109375" style="71" customWidth="1"/>
    <col min="2322" max="2322" width="8" style="71" customWidth="1"/>
    <col min="2323" max="2324" width="9.109375" style="71" customWidth="1"/>
    <col min="2325" max="2325" width="8" style="71" customWidth="1"/>
    <col min="2326" max="2326" width="9" style="71" customWidth="1"/>
    <col min="2327" max="2327" width="9.33203125" style="71" customWidth="1"/>
    <col min="2328" max="2328" width="6.88671875" style="71" customWidth="1"/>
    <col min="2329" max="2553" width="8.88671875" style="71"/>
    <col min="2554" max="2554" width="19.33203125" style="71" customWidth="1"/>
    <col min="2555" max="2555" width="9.6640625" style="71" customWidth="1"/>
    <col min="2556" max="2556" width="9.44140625" style="71" customWidth="1"/>
    <col min="2557" max="2557" width="8.6640625" style="71" customWidth="1"/>
    <col min="2558" max="2559" width="9.44140625" style="71" customWidth="1"/>
    <col min="2560" max="2560" width="7.6640625" style="71" customWidth="1"/>
    <col min="2561" max="2561" width="8.88671875" style="71" customWidth="1"/>
    <col min="2562" max="2562" width="8.6640625" style="71" customWidth="1"/>
    <col min="2563" max="2563" width="7.6640625" style="71" customWidth="1"/>
    <col min="2564" max="2565" width="8.109375" style="71" customWidth="1"/>
    <col min="2566" max="2566" width="6.44140625" style="71" customWidth="1"/>
    <col min="2567" max="2568" width="7.44140625" style="71" customWidth="1"/>
    <col min="2569" max="2569" width="6.33203125" style="71" customWidth="1"/>
    <col min="2570" max="2570" width="7.6640625" style="71" customWidth="1"/>
    <col min="2571" max="2571" width="7.33203125" style="71" customWidth="1"/>
    <col min="2572" max="2572" width="7.5546875" style="71" customWidth="1"/>
    <col min="2573" max="2573" width="8.33203125" style="71" customWidth="1"/>
    <col min="2574" max="2574" width="8.44140625" style="71" customWidth="1"/>
    <col min="2575" max="2575" width="7.33203125" style="71" customWidth="1"/>
    <col min="2576" max="2577" width="9.109375" style="71" customWidth="1"/>
    <col min="2578" max="2578" width="8" style="71" customWidth="1"/>
    <col min="2579" max="2580" width="9.109375" style="71" customWidth="1"/>
    <col min="2581" max="2581" width="8" style="71" customWidth="1"/>
    <col min="2582" max="2582" width="9" style="71" customWidth="1"/>
    <col min="2583" max="2583" width="9.33203125" style="71" customWidth="1"/>
    <col min="2584" max="2584" width="6.88671875" style="71" customWidth="1"/>
    <col min="2585" max="2809" width="8.88671875" style="71"/>
    <col min="2810" max="2810" width="19.33203125" style="71" customWidth="1"/>
    <col min="2811" max="2811" width="9.6640625" style="71" customWidth="1"/>
    <col min="2812" max="2812" width="9.44140625" style="71" customWidth="1"/>
    <col min="2813" max="2813" width="8.6640625" style="71" customWidth="1"/>
    <col min="2814" max="2815" width="9.44140625" style="71" customWidth="1"/>
    <col min="2816" max="2816" width="7.6640625" style="71" customWidth="1"/>
    <col min="2817" max="2817" width="8.88671875" style="71" customWidth="1"/>
    <col min="2818" max="2818" width="8.6640625" style="71" customWidth="1"/>
    <col min="2819" max="2819" width="7.6640625" style="71" customWidth="1"/>
    <col min="2820" max="2821" width="8.109375" style="71" customWidth="1"/>
    <col min="2822" max="2822" width="6.44140625" style="71" customWidth="1"/>
    <col min="2823" max="2824" width="7.44140625" style="71" customWidth="1"/>
    <col min="2825" max="2825" width="6.33203125" style="71" customWidth="1"/>
    <col min="2826" max="2826" width="7.6640625" style="71" customWidth="1"/>
    <col min="2827" max="2827" width="7.33203125" style="71" customWidth="1"/>
    <col min="2828" max="2828" width="7.5546875" style="71" customWidth="1"/>
    <col min="2829" max="2829" width="8.33203125" style="71" customWidth="1"/>
    <col min="2830" max="2830" width="8.44140625" style="71" customWidth="1"/>
    <col min="2831" max="2831" width="7.33203125" style="71" customWidth="1"/>
    <col min="2832" max="2833" width="9.109375" style="71" customWidth="1"/>
    <col min="2834" max="2834" width="8" style="71" customWidth="1"/>
    <col min="2835" max="2836" width="9.109375" style="71" customWidth="1"/>
    <col min="2837" max="2837" width="8" style="71" customWidth="1"/>
    <col min="2838" max="2838" width="9" style="71" customWidth="1"/>
    <col min="2839" max="2839" width="9.33203125" style="71" customWidth="1"/>
    <col min="2840" max="2840" width="6.88671875" style="71" customWidth="1"/>
    <col min="2841" max="3065" width="8.88671875" style="71"/>
    <col min="3066" max="3066" width="19.33203125" style="71" customWidth="1"/>
    <col min="3067" max="3067" width="9.6640625" style="71" customWidth="1"/>
    <col min="3068" max="3068" width="9.44140625" style="71" customWidth="1"/>
    <col min="3069" max="3069" width="8.6640625" style="71" customWidth="1"/>
    <col min="3070" max="3071" width="9.44140625" style="71" customWidth="1"/>
    <col min="3072" max="3072" width="7.6640625" style="71" customWidth="1"/>
    <col min="3073" max="3073" width="8.88671875" style="71" customWidth="1"/>
    <col min="3074" max="3074" width="8.6640625" style="71" customWidth="1"/>
    <col min="3075" max="3075" width="7.6640625" style="71" customWidth="1"/>
    <col min="3076" max="3077" width="8.109375" style="71" customWidth="1"/>
    <col min="3078" max="3078" width="6.44140625" style="71" customWidth="1"/>
    <col min="3079" max="3080" width="7.44140625" style="71" customWidth="1"/>
    <col min="3081" max="3081" width="6.33203125" style="71" customWidth="1"/>
    <col min="3082" max="3082" width="7.6640625" style="71" customWidth="1"/>
    <col min="3083" max="3083" width="7.33203125" style="71" customWidth="1"/>
    <col min="3084" max="3084" width="7.5546875" style="71" customWidth="1"/>
    <col min="3085" max="3085" width="8.33203125" style="71" customWidth="1"/>
    <col min="3086" max="3086" width="8.44140625" style="71" customWidth="1"/>
    <col min="3087" max="3087" width="7.33203125" style="71" customWidth="1"/>
    <col min="3088" max="3089" width="9.109375" style="71" customWidth="1"/>
    <col min="3090" max="3090" width="8" style="71" customWidth="1"/>
    <col min="3091" max="3092" width="9.109375" style="71" customWidth="1"/>
    <col min="3093" max="3093" width="8" style="71" customWidth="1"/>
    <col min="3094" max="3094" width="9" style="71" customWidth="1"/>
    <col min="3095" max="3095" width="9.33203125" style="71" customWidth="1"/>
    <col min="3096" max="3096" width="6.88671875" style="71" customWidth="1"/>
    <col min="3097" max="3321" width="8.88671875" style="71"/>
    <col min="3322" max="3322" width="19.33203125" style="71" customWidth="1"/>
    <col min="3323" max="3323" width="9.6640625" style="71" customWidth="1"/>
    <col min="3324" max="3324" width="9.44140625" style="71" customWidth="1"/>
    <col min="3325" max="3325" width="8.6640625" style="71" customWidth="1"/>
    <col min="3326" max="3327" width="9.44140625" style="71" customWidth="1"/>
    <col min="3328" max="3328" width="7.6640625" style="71" customWidth="1"/>
    <col min="3329" max="3329" width="8.88671875" style="71" customWidth="1"/>
    <col min="3330" max="3330" width="8.6640625" style="71" customWidth="1"/>
    <col min="3331" max="3331" width="7.6640625" style="71" customWidth="1"/>
    <col min="3332" max="3333" width="8.109375" style="71" customWidth="1"/>
    <col min="3334" max="3334" width="6.44140625" style="71" customWidth="1"/>
    <col min="3335" max="3336" width="7.44140625" style="71" customWidth="1"/>
    <col min="3337" max="3337" width="6.33203125" style="71" customWidth="1"/>
    <col min="3338" max="3338" width="7.6640625" style="71" customWidth="1"/>
    <col min="3339" max="3339" width="7.33203125" style="71" customWidth="1"/>
    <col min="3340" max="3340" width="7.5546875" style="71" customWidth="1"/>
    <col min="3341" max="3341" width="8.33203125" style="71" customWidth="1"/>
    <col min="3342" max="3342" width="8.44140625" style="71" customWidth="1"/>
    <col min="3343" max="3343" width="7.33203125" style="71" customWidth="1"/>
    <col min="3344" max="3345" width="9.109375" style="71" customWidth="1"/>
    <col min="3346" max="3346" width="8" style="71" customWidth="1"/>
    <col min="3347" max="3348" width="9.109375" style="71" customWidth="1"/>
    <col min="3349" max="3349" width="8" style="71" customWidth="1"/>
    <col min="3350" max="3350" width="9" style="71" customWidth="1"/>
    <col min="3351" max="3351" width="9.33203125" style="71" customWidth="1"/>
    <col min="3352" max="3352" width="6.88671875" style="71" customWidth="1"/>
    <col min="3353" max="3577" width="8.88671875" style="71"/>
    <col min="3578" max="3578" width="19.33203125" style="71" customWidth="1"/>
    <col min="3579" max="3579" width="9.6640625" style="71" customWidth="1"/>
    <col min="3580" max="3580" width="9.44140625" style="71" customWidth="1"/>
    <col min="3581" max="3581" width="8.6640625" style="71" customWidth="1"/>
    <col min="3582" max="3583" width="9.44140625" style="71" customWidth="1"/>
    <col min="3584" max="3584" width="7.6640625" style="71" customWidth="1"/>
    <col min="3585" max="3585" width="8.88671875" style="71" customWidth="1"/>
    <col min="3586" max="3586" width="8.6640625" style="71" customWidth="1"/>
    <col min="3587" max="3587" width="7.6640625" style="71" customWidth="1"/>
    <col min="3588" max="3589" width="8.109375" style="71" customWidth="1"/>
    <col min="3590" max="3590" width="6.44140625" style="71" customWidth="1"/>
    <col min="3591" max="3592" width="7.44140625" style="71" customWidth="1"/>
    <col min="3593" max="3593" width="6.33203125" style="71" customWidth="1"/>
    <col min="3594" max="3594" width="7.6640625" style="71" customWidth="1"/>
    <col min="3595" max="3595" width="7.33203125" style="71" customWidth="1"/>
    <col min="3596" max="3596" width="7.5546875" style="71" customWidth="1"/>
    <col min="3597" max="3597" width="8.33203125" style="71" customWidth="1"/>
    <col min="3598" max="3598" width="8.44140625" style="71" customWidth="1"/>
    <col min="3599" max="3599" width="7.33203125" style="71" customWidth="1"/>
    <col min="3600" max="3601" width="9.109375" style="71" customWidth="1"/>
    <col min="3602" max="3602" width="8" style="71" customWidth="1"/>
    <col min="3603" max="3604" width="9.109375" style="71" customWidth="1"/>
    <col min="3605" max="3605" width="8" style="71" customWidth="1"/>
    <col min="3606" max="3606" width="9" style="71" customWidth="1"/>
    <col min="3607" max="3607" width="9.33203125" style="71" customWidth="1"/>
    <col min="3608" max="3608" width="6.88671875" style="71" customWidth="1"/>
    <col min="3609" max="3833" width="8.88671875" style="71"/>
    <col min="3834" max="3834" width="19.33203125" style="71" customWidth="1"/>
    <col min="3835" max="3835" width="9.6640625" style="71" customWidth="1"/>
    <col min="3836" max="3836" width="9.44140625" style="71" customWidth="1"/>
    <col min="3837" max="3837" width="8.6640625" style="71" customWidth="1"/>
    <col min="3838" max="3839" width="9.44140625" style="71" customWidth="1"/>
    <col min="3840" max="3840" width="7.6640625" style="71" customWidth="1"/>
    <col min="3841" max="3841" width="8.88671875" style="71" customWidth="1"/>
    <col min="3842" max="3842" width="8.6640625" style="71" customWidth="1"/>
    <col min="3843" max="3843" width="7.6640625" style="71" customWidth="1"/>
    <col min="3844" max="3845" width="8.109375" style="71" customWidth="1"/>
    <col min="3846" max="3846" width="6.44140625" style="71" customWidth="1"/>
    <col min="3847" max="3848" width="7.44140625" style="71" customWidth="1"/>
    <col min="3849" max="3849" width="6.33203125" style="71" customWidth="1"/>
    <col min="3850" max="3850" width="7.6640625" style="71" customWidth="1"/>
    <col min="3851" max="3851" width="7.33203125" style="71" customWidth="1"/>
    <col min="3852" max="3852" width="7.5546875" style="71" customWidth="1"/>
    <col min="3853" max="3853" width="8.33203125" style="71" customWidth="1"/>
    <col min="3854" max="3854" width="8.44140625" style="71" customWidth="1"/>
    <col min="3855" max="3855" width="7.33203125" style="71" customWidth="1"/>
    <col min="3856" max="3857" width="9.109375" style="71" customWidth="1"/>
    <col min="3858" max="3858" width="8" style="71" customWidth="1"/>
    <col min="3859" max="3860" width="9.109375" style="71" customWidth="1"/>
    <col min="3861" max="3861" width="8" style="71" customWidth="1"/>
    <col min="3862" max="3862" width="9" style="71" customWidth="1"/>
    <col min="3863" max="3863" width="9.33203125" style="71" customWidth="1"/>
    <col min="3864" max="3864" width="6.88671875" style="71" customWidth="1"/>
    <col min="3865" max="4089" width="8.88671875" style="71"/>
    <col min="4090" max="4090" width="19.33203125" style="71" customWidth="1"/>
    <col min="4091" max="4091" width="9.6640625" style="71" customWidth="1"/>
    <col min="4092" max="4092" width="9.44140625" style="71" customWidth="1"/>
    <col min="4093" max="4093" width="8.6640625" style="71" customWidth="1"/>
    <col min="4094" max="4095" width="9.44140625" style="71" customWidth="1"/>
    <col min="4096" max="4096" width="7.6640625" style="71" customWidth="1"/>
    <col min="4097" max="4097" width="8.88671875" style="71" customWidth="1"/>
    <col min="4098" max="4098" width="8.6640625" style="71" customWidth="1"/>
    <col min="4099" max="4099" width="7.6640625" style="71" customWidth="1"/>
    <col min="4100" max="4101" width="8.109375" style="71" customWidth="1"/>
    <col min="4102" max="4102" width="6.44140625" style="71" customWidth="1"/>
    <col min="4103" max="4104" width="7.44140625" style="71" customWidth="1"/>
    <col min="4105" max="4105" width="6.33203125" style="71" customWidth="1"/>
    <col min="4106" max="4106" width="7.6640625" style="71" customWidth="1"/>
    <col min="4107" max="4107" width="7.33203125" style="71" customWidth="1"/>
    <col min="4108" max="4108" width="7.5546875" style="71" customWidth="1"/>
    <col min="4109" max="4109" width="8.33203125" style="71" customWidth="1"/>
    <col min="4110" max="4110" width="8.44140625" style="71" customWidth="1"/>
    <col min="4111" max="4111" width="7.33203125" style="71" customWidth="1"/>
    <col min="4112" max="4113" width="9.109375" style="71" customWidth="1"/>
    <col min="4114" max="4114" width="8" style="71" customWidth="1"/>
    <col min="4115" max="4116" width="9.109375" style="71" customWidth="1"/>
    <col min="4117" max="4117" width="8" style="71" customWidth="1"/>
    <col min="4118" max="4118" width="9" style="71" customWidth="1"/>
    <col min="4119" max="4119" width="9.33203125" style="71" customWidth="1"/>
    <col min="4120" max="4120" width="6.88671875" style="71" customWidth="1"/>
    <col min="4121" max="4345" width="8.88671875" style="71"/>
    <col min="4346" max="4346" width="19.33203125" style="71" customWidth="1"/>
    <col min="4347" max="4347" width="9.6640625" style="71" customWidth="1"/>
    <col min="4348" max="4348" width="9.44140625" style="71" customWidth="1"/>
    <col min="4349" max="4349" width="8.6640625" style="71" customWidth="1"/>
    <col min="4350" max="4351" width="9.44140625" style="71" customWidth="1"/>
    <col min="4352" max="4352" width="7.6640625" style="71" customWidth="1"/>
    <col min="4353" max="4353" width="8.88671875" style="71" customWidth="1"/>
    <col min="4354" max="4354" width="8.6640625" style="71" customWidth="1"/>
    <col min="4355" max="4355" width="7.6640625" style="71" customWidth="1"/>
    <col min="4356" max="4357" width="8.109375" style="71" customWidth="1"/>
    <col min="4358" max="4358" width="6.44140625" style="71" customWidth="1"/>
    <col min="4359" max="4360" width="7.44140625" style="71" customWidth="1"/>
    <col min="4361" max="4361" width="6.33203125" style="71" customWidth="1"/>
    <col min="4362" max="4362" width="7.6640625" style="71" customWidth="1"/>
    <col min="4363" max="4363" width="7.33203125" style="71" customWidth="1"/>
    <col min="4364" max="4364" width="7.5546875" style="71" customWidth="1"/>
    <col min="4365" max="4365" width="8.33203125" style="71" customWidth="1"/>
    <col min="4366" max="4366" width="8.44140625" style="71" customWidth="1"/>
    <col min="4367" max="4367" width="7.33203125" style="71" customWidth="1"/>
    <col min="4368" max="4369" width="9.109375" style="71" customWidth="1"/>
    <col min="4370" max="4370" width="8" style="71" customWidth="1"/>
    <col min="4371" max="4372" width="9.109375" style="71" customWidth="1"/>
    <col min="4373" max="4373" width="8" style="71" customWidth="1"/>
    <col min="4374" max="4374" width="9" style="71" customWidth="1"/>
    <col min="4375" max="4375" width="9.33203125" style="71" customWidth="1"/>
    <col min="4376" max="4376" width="6.88671875" style="71" customWidth="1"/>
    <col min="4377" max="4601" width="8.88671875" style="71"/>
    <col min="4602" max="4602" width="19.33203125" style="71" customWidth="1"/>
    <col min="4603" max="4603" width="9.6640625" style="71" customWidth="1"/>
    <col min="4604" max="4604" width="9.44140625" style="71" customWidth="1"/>
    <col min="4605" max="4605" width="8.6640625" style="71" customWidth="1"/>
    <col min="4606" max="4607" width="9.44140625" style="71" customWidth="1"/>
    <col min="4608" max="4608" width="7.6640625" style="71" customWidth="1"/>
    <col min="4609" max="4609" width="8.88671875" style="71" customWidth="1"/>
    <col min="4610" max="4610" width="8.6640625" style="71" customWidth="1"/>
    <col min="4611" max="4611" width="7.6640625" style="71" customWidth="1"/>
    <col min="4612" max="4613" width="8.109375" style="71" customWidth="1"/>
    <col min="4614" max="4614" width="6.44140625" style="71" customWidth="1"/>
    <col min="4615" max="4616" width="7.44140625" style="71" customWidth="1"/>
    <col min="4617" max="4617" width="6.33203125" style="71" customWidth="1"/>
    <col min="4618" max="4618" width="7.6640625" style="71" customWidth="1"/>
    <col min="4619" max="4619" width="7.33203125" style="71" customWidth="1"/>
    <col min="4620" max="4620" width="7.5546875" style="71" customWidth="1"/>
    <col min="4621" max="4621" width="8.33203125" style="71" customWidth="1"/>
    <col min="4622" max="4622" width="8.44140625" style="71" customWidth="1"/>
    <col min="4623" max="4623" width="7.33203125" style="71" customWidth="1"/>
    <col min="4624" max="4625" width="9.109375" style="71" customWidth="1"/>
    <col min="4626" max="4626" width="8" style="71" customWidth="1"/>
    <col min="4627" max="4628" width="9.109375" style="71" customWidth="1"/>
    <col min="4629" max="4629" width="8" style="71" customWidth="1"/>
    <col min="4630" max="4630" width="9" style="71" customWidth="1"/>
    <col min="4631" max="4631" width="9.33203125" style="71" customWidth="1"/>
    <col min="4632" max="4632" width="6.88671875" style="71" customWidth="1"/>
    <col min="4633" max="4857" width="8.88671875" style="71"/>
    <col min="4858" max="4858" width="19.33203125" style="71" customWidth="1"/>
    <col min="4859" max="4859" width="9.6640625" style="71" customWidth="1"/>
    <col min="4860" max="4860" width="9.44140625" style="71" customWidth="1"/>
    <col min="4861" max="4861" width="8.6640625" style="71" customWidth="1"/>
    <col min="4862" max="4863" width="9.44140625" style="71" customWidth="1"/>
    <col min="4864" max="4864" width="7.6640625" style="71" customWidth="1"/>
    <col min="4865" max="4865" width="8.88671875" style="71" customWidth="1"/>
    <col min="4866" max="4866" width="8.6640625" style="71" customWidth="1"/>
    <col min="4867" max="4867" width="7.6640625" style="71" customWidth="1"/>
    <col min="4868" max="4869" width="8.109375" style="71" customWidth="1"/>
    <col min="4870" max="4870" width="6.44140625" style="71" customWidth="1"/>
    <col min="4871" max="4872" width="7.44140625" style="71" customWidth="1"/>
    <col min="4873" max="4873" width="6.33203125" style="71" customWidth="1"/>
    <col min="4874" max="4874" width="7.6640625" style="71" customWidth="1"/>
    <col min="4875" max="4875" width="7.33203125" style="71" customWidth="1"/>
    <col min="4876" max="4876" width="7.5546875" style="71" customWidth="1"/>
    <col min="4877" max="4877" width="8.33203125" style="71" customWidth="1"/>
    <col min="4878" max="4878" width="8.44140625" style="71" customWidth="1"/>
    <col min="4879" max="4879" width="7.33203125" style="71" customWidth="1"/>
    <col min="4880" max="4881" width="9.109375" style="71" customWidth="1"/>
    <col min="4882" max="4882" width="8" style="71" customWidth="1"/>
    <col min="4883" max="4884" width="9.109375" style="71" customWidth="1"/>
    <col min="4885" max="4885" width="8" style="71" customWidth="1"/>
    <col min="4886" max="4886" width="9" style="71" customWidth="1"/>
    <col min="4887" max="4887" width="9.33203125" style="71" customWidth="1"/>
    <col min="4888" max="4888" width="6.88671875" style="71" customWidth="1"/>
    <col min="4889" max="5113" width="8.88671875" style="71"/>
    <col min="5114" max="5114" width="19.33203125" style="71" customWidth="1"/>
    <col min="5115" max="5115" width="9.6640625" style="71" customWidth="1"/>
    <col min="5116" max="5116" width="9.44140625" style="71" customWidth="1"/>
    <col min="5117" max="5117" width="8.6640625" style="71" customWidth="1"/>
    <col min="5118" max="5119" width="9.44140625" style="71" customWidth="1"/>
    <col min="5120" max="5120" width="7.6640625" style="71" customWidth="1"/>
    <col min="5121" max="5121" width="8.88671875" style="71" customWidth="1"/>
    <col min="5122" max="5122" width="8.6640625" style="71" customWidth="1"/>
    <col min="5123" max="5123" width="7.6640625" style="71" customWidth="1"/>
    <col min="5124" max="5125" width="8.109375" style="71" customWidth="1"/>
    <col min="5126" max="5126" width="6.44140625" style="71" customWidth="1"/>
    <col min="5127" max="5128" width="7.44140625" style="71" customWidth="1"/>
    <col min="5129" max="5129" width="6.33203125" style="71" customWidth="1"/>
    <col min="5130" max="5130" width="7.6640625" style="71" customWidth="1"/>
    <col min="5131" max="5131" width="7.33203125" style="71" customWidth="1"/>
    <col min="5132" max="5132" width="7.5546875" style="71" customWidth="1"/>
    <col min="5133" max="5133" width="8.33203125" style="71" customWidth="1"/>
    <col min="5134" max="5134" width="8.44140625" style="71" customWidth="1"/>
    <col min="5135" max="5135" width="7.33203125" style="71" customWidth="1"/>
    <col min="5136" max="5137" width="9.109375" style="71" customWidth="1"/>
    <col min="5138" max="5138" width="8" style="71" customWidth="1"/>
    <col min="5139" max="5140" width="9.109375" style="71" customWidth="1"/>
    <col min="5141" max="5141" width="8" style="71" customWidth="1"/>
    <col min="5142" max="5142" width="9" style="71" customWidth="1"/>
    <col min="5143" max="5143" width="9.33203125" style="71" customWidth="1"/>
    <col min="5144" max="5144" width="6.88671875" style="71" customWidth="1"/>
    <col min="5145" max="5369" width="8.88671875" style="71"/>
    <col min="5370" max="5370" width="19.33203125" style="71" customWidth="1"/>
    <col min="5371" max="5371" width="9.6640625" style="71" customWidth="1"/>
    <col min="5372" max="5372" width="9.44140625" style="71" customWidth="1"/>
    <col min="5373" max="5373" width="8.6640625" style="71" customWidth="1"/>
    <col min="5374" max="5375" width="9.44140625" style="71" customWidth="1"/>
    <col min="5376" max="5376" width="7.6640625" style="71" customWidth="1"/>
    <col min="5377" max="5377" width="8.88671875" style="71" customWidth="1"/>
    <col min="5378" max="5378" width="8.6640625" style="71" customWidth="1"/>
    <col min="5379" max="5379" width="7.6640625" style="71" customWidth="1"/>
    <col min="5380" max="5381" width="8.109375" style="71" customWidth="1"/>
    <col min="5382" max="5382" width="6.44140625" style="71" customWidth="1"/>
    <col min="5383" max="5384" width="7.44140625" style="71" customWidth="1"/>
    <col min="5385" max="5385" width="6.33203125" style="71" customWidth="1"/>
    <col min="5386" max="5386" width="7.6640625" style="71" customWidth="1"/>
    <col min="5387" max="5387" width="7.33203125" style="71" customWidth="1"/>
    <col min="5388" max="5388" width="7.5546875" style="71" customWidth="1"/>
    <col min="5389" max="5389" width="8.33203125" style="71" customWidth="1"/>
    <col min="5390" max="5390" width="8.44140625" style="71" customWidth="1"/>
    <col min="5391" max="5391" width="7.33203125" style="71" customWidth="1"/>
    <col min="5392" max="5393" width="9.109375" style="71" customWidth="1"/>
    <col min="5394" max="5394" width="8" style="71" customWidth="1"/>
    <col min="5395" max="5396" width="9.109375" style="71" customWidth="1"/>
    <col min="5397" max="5397" width="8" style="71" customWidth="1"/>
    <col min="5398" max="5398" width="9" style="71" customWidth="1"/>
    <col min="5399" max="5399" width="9.33203125" style="71" customWidth="1"/>
    <col min="5400" max="5400" width="6.88671875" style="71" customWidth="1"/>
    <col min="5401" max="5625" width="8.88671875" style="71"/>
    <col min="5626" max="5626" width="19.33203125" style="71" customWidth="1"/>
    <col min="5627" max="5627" width="9.6640625" style="71" customWidth="1"/>
    <col min="5628" max="5628" width="9.44140625" style="71" customWidth="1"/>
    <col min="5629" max="5629" width="8.6640625" style="71" customWidth="1"/>
    <col min="5630" max="5631" width="9.44140625" style="71" customWidth="1"/>
    <col min="5632" max="5632" width="7.6640625" style="71" customWidth="1"/>
    <col min="5633" max="5633" width="8.88671875" style="71" customWidth="1"/>
    <col min="5634" max="5634" width="8.6640625" style="71" customWidth="1"/>
    <col min="5635" max="5635" width="7.6640625" style="71" customWidth="1"/>
    <col min="5636" max="5637" width="8.109375" style="71" customWidth="1"/>
    <col min="5638" max="5638" width="6.44140625" style="71" customWidth="1"/>
    <col min="5639" max="5640" width="7.44140625" style="71" customWidth="1"/>
    <col min="5641" max="5641" width="6.33203125" style="71" customWidth="1"/>
    <col min="5642" max="5642" width="7.6640625" style="71" customWidth="1"/>
    <col min="5643" max="5643" width="7.33203125" style="71" customWidth="1"/>
    <col min="5644" max="5644" width="7.5546875" style="71" customWidth="1"/>
    <col min="5645" max="5645" width="8.33203125" style="71" customWidth="1"/>
    <col min="5646" max="5646" width="8.44140625" style="71" customWidth="1"/>
    <col min="5647" max="5647" width="7.33203125" style="71" customWidth="1"/>
    <col min="5648" max="5649" width="9.109375" style="71" customWidth="1"/>
    <col min="5650" max="5650" width="8" style="71" customWidth="1"/>
    <col min="5651" max="5652" width="9.109375" style="71" customWidth="1"/>
    <col min="5653" max="5653" width="8" style="71" customWidth="1"/>
    <col min="5654" max="5654" width="9" style="71" customWidth="1"/>
    <col min="5655" max="5655" width="9.33203125" style="71" customWidth="1"/>
    <col min="5656" max="5656" width="6.88671875" style="71" customWidth="1"/>
    <col min="5657" max="5881" width="8.88671875" style="71"/>
    <col min="5882" max="5882" width="19.33203125" style="71" customWidth="1"/>
    <col min="5883" max="5883" width="9.6640625" style="71" customWidth="1"/>
    <col min="5884" max="5884" width="9.44140625" style="71" customWidth="1"/>
    <col min="5885" max="5885" width="8.6640625" style="71" customWidth="1"/>
    <col min="5886" max="5887" width="9.44140625" style="71" customWidth="1"/>
    <col min="5888" max="5888" width="7.6640625" style="71" customWidth="1"/>
    <col min="5889" max="5889" width="8.88671875" style="71" customWidth="1"/>
    <col min="5890" max="5890" width="8.6640625" style="71" customWidth="1"/>
    <col min="5891" max="5891" width="7.6640625" style="71" customWidth="1"/>
    <col min="5892" max="5893" width="8.109375" style="71" customWidth="1"/>
    <col min="5894" max="5894" width="6.44140625" style="71" customWidth="1"/>
    <col min="5895" max="5896" width="7.44140625" style="71" customWidth="1"/>
    <col min="5897" max="5897" width="6.33203125" style="71" customWidth="1"/>
    <col min="5898" max="5898" width="7.6640625" style="71" customWidth="1"/>
    <col min="5899" max="5899" width="7.33203125" style="71" customWidth="1"/>
    <col min="5900" max="5900" width="7.5546875" style="71" customWidth="1"/>
    <col min="5901" max="5901" width="8.33203125" style="71" customWidth="1"/>
    <col min="5902" max="5902" width="8.44140625" style="71" customWidth="1"/>
    <col min="5903" max="5903" width="7.33203125" style="71" customWidth="1"/>
    <col min="5904" max="5905" width="9.109375" style="71" customWidth="1"/>
    <col min="5906" max="5906" width="8" style="71" customWidth="1"/>
    <col min="5907" max="5908" width="9.109375" style="71" customWidth="1"/>
    <col min="5909" max="5909" width="8" style="71" customWidth="1"/>
    <col min="5910" max="5910" width="9" style="71" customWidth="1"/>
    <col min="5911" max="5911" width="9.33203125" style="71" customWidth="1"/>
    <col min="5912" max="5912" width="6.88671875" style="71" customWidth="1"/>
    <col min="5913" max="6137" width="8.88671875" style="71"/>
    <col min="6138" max="6138" width="19.33203125" style="71" customWidth="1"/>
    <col min="6139" max="6139" width="9.6640625" style="71" customWidth="1"/>
    <col min="6140" max="6140" width="9.44140625" style="71" customWidth="1"/>
    <col min="6141" max="6141" width="8.6640625" style="71" customWidth="1"/>
    <col min="6142" max="6143" width="9.44140625" style="71" customWidth="1"/>
    <col min="6144" max="6144" width="7.6640625" style="71" customWidth="1"/>
    <col min="6145" max="6145" width="8.88671875" style="71" customWidth="1"/>
    <col min="6146" max="6146" width="8.6640625" style="71" customWidth="1"/>
    <col min="6147" max="6147" width="7.6640625" style="71" customWidth="1"/>
    <col min="6148" max="6149" width="8.109375" style="71" customWidth="1"/>
    <col min="6150" max="6150" width="6.44140625" style="71" customWidth="1"/>
    <col min="6151" max="6152" width="7.44140625" style="71" customWidth="1"/>
    <col min="6153" max="6153" width="6.33203125" style="71" customWidth="1"/>
    <col min="6154" max="6154" width="7.6640625" style="71" customWidth="1"/>
    <col min="6155" max="6155" width="7.33203125" style="71" customWidth="1"/>
    <col min="6156" max="6156" width="7.5546875" style="71" customWidth="1"/>
    <col min="6157" max="6157" width="8.33203125" style="71" customWidth="1"/>
    <col min="6158" max="6158" width="8.44140625" style="71" customWidth="1"/>
    <col min="6159" max="6159" width="7.33203125" style="71" customWidth="1"/>
    <col min="6160" max="6161" width="9.109375" style="71" customWidth="1"/>
    <col min="6162" max="6162" width="8" style="71" customWidth="1"/>
    <col min="6163" max="6164" width="9.109375" style="71" customWidth="1"/>
    <col min="6165" max="6165" width="8" style="71" customWidth="1"/>
    <col min="6166" max="6166" width="9" style="71" customWidth="1"/>
    <col min="6167" max="6167" width="9.33203125" style="71" customWidth="1"/>
    <col min="6168" max="6168" width="6.88671875" style="71" customWidth="1"/>
    <col min="6169" max="6393" width="8.88671875" style="71"/>
    <col min="6394" max="6394" width="19.33203125" style="71" customWidth="1"/>
    <col min="6395" max="6395" width="9.6640625" style="71" customWidth="1"/>
    <col min="6396" max="6396" width="9.44140625" style="71" customWidth="1"/>
    <col min="6397" max="6397" width="8.6640625" style="71" customWidth="1"/>
    <col min="6398" max="6399" width="9.44140625" style="71" customWidth="1"/>
    <col min="6400" max="6400" width="7.6640625" style="71" customWidth="1"/>
    <col min="6401" max="6401" width="8.88671875" style="71" customWidth="1"/>
    <col min="6402" max="6402" width="8.6640625" style="71" customWidth="1"/>
    <col min="6403" max="6403" width="7.6640625" style="71" customWidth="1"/>
    <col min="6404" max="6405" width="8.109375" style="71" customWidth="1"/>
    <col min="6406" max="6406" width="6.44140625" style="71" customWidth="1"/>
    <col min="6407" max="6408" width="7.44140625" style="71" customWidth="1"/>
    <col min="6409" max="6409" width="6.33203125" style="71" customWidth="1"/>
    <col min="6410" max="6410" width="7.6640625" style="71" customWidth="1"/>
    <col min="6411" max="6411" width="7.33203125" style="71" customWidth="1"/>
    <col min="6412" max="6412" width="7.5546875" style="71" customWidth="1"/>
    <col min="6413" max="6413" width="8.33203125" style="71" customWidth="1"/>
    <col min="6414" max="6414" width="8.44140625" style="71" customWidth="1"/>
    <col min="6415" max="6415" width="7.33203125" style="71" customWidth="1"/>
    <col min="6416" max="6417" width="9.109375" style="71" customWidth="1"/>
    <col min="6418" max="6418" width="8" style="71" customWidth="1"/>
    <col min="6419" max="6420" width="9.109375" style="71" customWidth="1"/>
    <col min="6421" max="6421" width="8" style="71" customWidth="1"/>
    <col min="6422" max="6422" width="9" style="71" customWidth="1"/>
    <col min="6423" max="6423" width="9.33203125" style="71" customWidth="1"/>
    <col min="6424" max="6424" width="6.88671875" style="71" customWidth="1"/>
    <col min="6425" max="6649" width="8.88671875" style="71"/>
    <col min="6650" max="6650" width="19.33203125" style="71" customWidth="1"/>
    <col min="6651" max="6651" width="9.6640625" style="71" customWidth="1"/>
    <col min="6652" max="6652" width="9.44140625" style="71" customWidth="1"/>
    <col min="6653" max="6653" width="8.6640625" style="71" customWidth="1"/>
    <col min="6654" max="6655" width="9.44140625" style="71" customWidth="1"/>
    <col min="6656" max="6656" width="7.6640625" style="71" customWidth="1"/>
    <col min="6657" max="6657" width="8.88671875" style="71" customWidth="1"/>
    <col min="6658" max="6658" width="8.6640625" style="71" customWidth="1"/>
    <col min="6659" max="6659" width="7.6640625" style="71" customWidth="1"/>
    <col min="6660" max="6661" width="8.109375" style="71" customWidth="1"/>
    <col min="6662" max="6662" width="6.44140625" style="71" customWidth="1"/>
    <col min="6663" max="6664" width="7.44140625" style="71" customWidth="1"/>
    <col min="6665" max="6665" width="6.33203125" style="71" customWidth="1"/>
    <col min="6666" max="6666" width="7.6640625" style="71" customWidth="1"/>
    <col min="6667" max="6667" width="7.33203125" style="71" customWidth="1"/>
    <col min="6668" max="6668" width="7.5546875" style="71" customWidth="1"/>
    <col min="6669" max="6669" width="8.33203125" style="71" customWidth="1"/>
    <col min="6670" max="6670" width="8.44140625" style="71" customWidth="1"/>
    <col min="6671" max="6671" width="7.33203125" style="71" customWidth="1"/>
    <col min="6672" max="6673" width="9.109375" style="71" customWidth="1"/>
    <col min="6674" max="6674" width="8" style="71" customWidth="1"/>
    <col min="6675" max="6676" width="9.109375" style="71" customWidth="1"/>
    <col min="6677" max="6677" width="8" style="71" customWidth="1"/>
    <col min="6678" max="6678" width="9" style="71" customWidth="1"/>
    <col min="6679" max="6679" width="9.33203125" style="71" customWidth="1"/>
    <col min="6680" max="6680" width="6.88671875" style="71" customWidth="1"/>
    <col min="6681" max="6905" width="8.88671875" style="71"/>
    <col min="6906" max="6906" width="19.33203125" style="71" customWidth="1"/>
    <col min="6907" max="6907" width="9.6640625" style="71" customWidth="1"/>
    <col min="6908" max="6908" width="9.44140625" style="71" customWidth="1"/>
    <col min="6909" max="6909" width="8.6640625" style="71" customWidth="1"/>
    <col min="6910" max="6911" width="9.44140625" style="71" customWidth="1"/>
    <col min="6912" max="6912" width="7.6640625" style="71" customWidth="1"/>
    <col min="6913" max="6913" width="8.88671875" style="71" customWidth="1"/>
    <col min="6914" max="6914" width="8.6640625" style="71" customWidth="1"/>
    <col min="6915" max="6915" width="7.6640625" style="71" customWidth="1"/>
    <col min="6916" max="6917" width="8.109375" style="71" customWidth="1"/>
    <col min="6918" max="6918" width="6.44140625" style="71" customWidth="1"/>
    <col min="6919" max="6920" width="7.44140625" style="71" customWidth="1"/>
    <col min="6921" max="6921" width="6.33203125" style="71" customWidth="1"/>
    <col min="6922" max="6922" width="7.6640625" style="71" customWidth="1"/>
    <col min="6923" max="6923" width="7.33203125" style="71" customWidth="1"/>
    <col min="6924" max="6924" width="7.5546875" style="71" customWidth="1"/>
    <col min="6925" max="6925" width="8.33203125" style="71" customWidth="1"/>
    <col min="6926" max="6926" width="8.44140625" style="71" customWidth="1"/>
    <col min="6927" max="6927" width="7.33203125" style="71" customWidth="1"/>
    <col min="6928" max="6929" width="9.109375" style="71" customWidth="1"/>
    <col min="6930" max="6930" width="8" style="71" customWidth="1"/>
    <col min="6931" max="6932" width="9.109375" style="71" customWidth="1"/>
    <col min="6933" max="6933" width="8" style="71" customWidth="1"/>
    <col min="6934" max="6934" width="9" style="71" customWidth="1"/>
    <col min="6935" max="6935" width="9.33203125" style="71" customWidth="1"/>
    <col min="6936" max="6936" width="6.88671875" style="71" customWidth="1"/>
    <col min="6937" max="7161" width="8.88671875" style="71"/>
    <col min="7162" max="7162" width="19.33203125" style="71" customWidth="1"/>
    <col min="7163" max="7163" width="9.6640625" style="71" customWidth="1"/>
    <col min="7164" max="7164" width="9.44140625" style="71" customWidth="1"/>
    <col min="7165" max="7165" width="8.6640625" style="71" customWidth="1"/>
    <col min="7166" max="7167" width="9.44140625" style="71" customWidth="1"/>
    <col min="7168" max="7168" width="7.6640625" style="71" customWidth="1"/>
    <col min="7169" max="7169" width="8.88671875" style="71" customWidth="1"/>
    <col min="7170" max="7170" width="8.6640625" style="71" customWidth="1"/>
    <col min="7171" max="7171" width="7.6640625" style="71" customWidth="1"/>
    <col min="7172" max="7173" width="8.109375" style="71" customWidth="1"/>
    <col min="7174" max="7174" width="6.44140625" style="71" customWidth="1"/>
    <col min="7175" max="7176" width="7.44140625" style="71" customWidth="1"/>
    <col min="7177" max="7177" width="6.33203125" style="71" customWidth="1"/>
    <col min="7178" max="7178" width="7.6640625" style="71" customWidth="1"/>
    <col min="7179" max="7179" width="7.33203125" style="71" customWidth="1"/>
    <col min="7180" max="7180" width="7.5546875" style="71" customWidth="1"/>
    <col min="7181" max="7181" width="8.33203125" style="71" customWidth="1"/>
    <col min="7182" max="7182" width="8.44140625" style="71" customWidth="1"/>
    <col min="7183" max="7183" width="7.33203125" style="71" customWidth="1"/>
    <col min="7184" max="7185" width="9.109375" style="71" customWidth="1"/>
    <col min="7186" max="7186" width="8" style="71" customWidth="1"/>
    <col min="7187" max="7188" width="9.109375" style="71" customWidth="1"/>
    <col min="7189" max="7189" width="8" style="71" customWidth="1"/>
    <col min="7190" max="7190" width="9" style="71" customWidth="1"/>
    <col min="7191" max="7191" width="9.33203125" style="71" customWidth="1"/>
    <col min="7192" max="7192" width="6.88671875" style="71" customWidth="1"/>
    <col min="7193" max="7417" width="8.88671875" style="71"/>
    <col min="7418" max="7418" width="19.33203125" style="71" customWidth="1"/>
    <col min="7419" max="7419" width="9.6640625" style="71" customWidth="1"/>
    <col min="7420" max="7420" width="9.44140625" style="71" customWidth="1"/>
    <col min="7421" max="7421" width="8.6640625" style="71" customWidth="1"/>
    <col min="7422" max="7423" width="9.44140625" style="71" customWidth="1"/>
    <col min="7424" max="7424" width="7.6640625" style="71" customWidth="1"/>
    <col min="7425" max="7425" width="8.88671875" style="71" customWidth="1"/>
    <col min="7426" max="7426" width="8.6640625" style="71" customWidth="1"/>
    <col min="7427" max="7427" width="7.6640625" style="71" customWidth="1"/>
    <col min="7428" max="7429" width="8.109375" style="71" customWidth="1"/>
    <col min="7430" max="7430" width="6.44140625" style="71" customWidth="1"/>
    <col min="7431" max="7432" width="7.44140625" style="71" customWidth="1"/>
    <col min="7433" max="7433" width="6.33203125" style="71" customWidth="1"/>
    <col min="7434" max="7434" width="7.6640625" style="71" customWidth="1"/>
    <col min="7435" max="7435" width="7.33203125" style="71" customWidth="1"/>
    <col min="7436" max="7436" width="7.5546875" style="71" customWidth="1"/>
    <col min="7437" max="7437" width="8.33203125" style="71" customWidth="1"/>
    <col min="7438" max="7438" width="8.44140625" style="71" customWidth="1"/>
    <col min="7439" max="7439" width="7.33203125" style="71" customWidth="1"/>
    <col min="7440" max="7441" width="9.109375" style="71" customWidth="1"/>
    <col min="7442" max="7442" width="8" style="71" customWidth="1"/>
    <col min="7443" max="7444" width="9.109375" style="71" customWidth="1"/>
    <col min="7445" max="7445" width="8" style="71" customWidth="1"/>
    <col min="7446" max="7446" width="9" style="71" customWidth="1"/>
    <col min="7447" max="7447" width="9.33203125" style="71" customWidth="1"/>
    <col min="7448" max="7448" width="6.88671875" style="71" customWidth="1"/>
    <col min="7449" max="7673" width="8.88671875" style="71"/>
    <col min="7674" max="7674" width="19.33203125" style="71" customWidth="1"/>
    <col min="7675" max="7675" width="9.6640625" style="71" customWidth="1"/>
    <col min="7676" max="7676" width="9.44140625" style="71" customWidth="1"/>
    <col min="7677" max="7677" width="8.6640625" style="71" customWidth="1"/>
    <col min="7678" max="7679" width="9.44140625" style="71" customWidth="1"/>
    <col min="7680" max="7680" width="7.6640625" style="71" customWidth="1"/>
    <col min="7681" max="7681" width="8.88671875" style="71" customWidth="1"/>
    <col min="7682" max="7682" width="8.6640625" style="71" customWidth="1"/>
    <col min="7683" max="7683" width="7.6640625" style="71" customWidth="1"/>
    <col min="7684" max="7685" width="8.109375" style="71" customWidth="1"/>
    <col min="7686" max="7686" width="6.44140625" style="71" customWidth="1"/>
    <col min="7687" max="7688" width="7.44140625" style="71" customWidth="1"/>
    <col min="7689" max="7689" width="6.33203125" style="71" customWidth="1"/>
    <col min="7690" max="7690" width="7.6640625" style="71" customWidth="1"/>
    <col min="7691" max="7691" width="7.33203125" style="71" customWidth="1"/>
    <col min="7692" max="7692" width="7.5546875" style="71" customWidth="1"/>
    <col min="7693" max="7693" width="8.33203125" style="71" customWidth="1"/>
    <col min="7694" max="7694" width="8.44140625" style="71" customWidth="1"/>
    <col min="7695" max="7695" width="7.33203125" style="71" customWidth="1"/>
    <col min="7696" max="7697" width="9.109375" style="71" customWidth="1"/>
    <col min="7698" max="7698" width="8" style="71" customWidth="1"/>
    <col min="7699" max="7700" width="9.109375" style="71" customWidth="1"/>
    <col min="7701" max="7701" width="8" style="71" customWidth="1"/>
    <col min="7702" max="7702" width="9" style="71" customWidth="1"/>
    <col min="7703" max="7703" width="9.33203125" style="71" customWidth="1"/>
    <col min="7704" max="7704" width="6.88671875" style="71" customWidth="1"/>
    <col min="7705" max="7929" width="8.88671875" style="71"/>
    <col min="7930" max="7930" width="19.33203125" style="71" customWidth="1"/>
    <col min="7931" max="7931" width="9.6640625" style="71" customWidth="1"/>
    <col min="7932" max="7932" width="9.44140625" style="71" customWidth="1"/>
    <col min="7933" max="7933" width="8.6640625" style="71" customWidth="1"/>
    <col min="7934" max="7935" width="9.44140625" style="71" customWidth="1"/>
    <col min="7936" max="7936" width="7.6640625" style="71" customWidth="1"/>
    <col min="7937" max="7937" width="8.88671875" style="71" customWidth="1"/>
    <col min="7938" max="7938" width="8.6640625" style="71" customWidth="1"/>
    <col min="7939" max="7939" width="7.6640625" style="71" customWidth="1"/>
    <col min="7940" max="7941" width="8.109375" style="71" customWidth="1"/>
    <col min="7942" max="7942" width="6.44140625" style="71" customWidth="1"/>
    <col min="7943" max="7944" width="7.44140625" style="71" customWidth="1"/>
    <col min="7945" max="7945" width="6.33203125" style="71" customWidth="1"/>
    <col min="7946" max="7946" width="7.6640625" style="71" customWidth="1"/>
    <col min="7947" max="7947" width="7.33203125" style="71" customWidth="1"/>
    <col min="7948" max="7948" width="7.5546875" style="71" customWidth="1"/>
    <col min="7949" max="7949" width="8.33203125" style="71" customWidth="1"/>
    <col min="7950" max="7950" width="8.44140625" style="71" customWidth="1"/>
    <col min="7951" max="7951" width="7.33203125" style="71" customWidth="1"/>
    <col min="7952" max="7953" width="9.109375" style="71" customWidth="1"/>
    <col min="7954" max="7954" width="8" style="71" customWidth="1"/>
    <col min="7955" max="7956" width="9.109375" style="71" customWidth="1"/>
    <col min="7957" max="7957" width="8" style="71" customWidth="1"/>
    <col min="7958" max="7958" width="9" style="71" customWidth="1"/>
    <col min="7959" max="7959" width="9.33203125" style="71" customWidth="1"/>
    <col min="7960" max="7960" width="6.88671875" style="71" customWidth="1"/>
    <col min="7961" max="8185" width="8.88671875" style="71"/>
    <col min="8186" max="8186" width="19.33203125" style="71" customWidth="1"/>
    <col min="8187" max="8187" width="9.6640625" style="71" customWidth="1"/>
    <col min="8188" max="8188" width="9.44140625" style="71" customWidth="1"/>
    <col min="8189" max="8189" width="8.6640625" style="71" customWidth="1"/>
    <col min="8190" max="8191" width="9.44140625" style="71" customWidth="1"/>
    <col min="8192" max="8192" width="7.6640625" style="71" customWidth="1"/>
    <col min="8193" max="8193" width="8.88671875" style="71" customWidth="1"/>
    <col min="8194" max="8194" width="8.6640625" style="71" customWidth="1"/>
    <col min="8195" max="8195" width="7.6640625" style="71" customWidth="1"/>
    <col min="8196" max="8197" width="8.109375" style="71" customWidth="1"/>
    <col min="8198" max="8198" width="6.44140625" style="71" customWidth="1"/>
    <col min="8199" max="8200" width="7.44140625" style="71" customWidth="1"/>
    <col min="8201" max="8201" width="6.33203125" style="71" customWidth="1"/>
    <col min="8202" max="8202" width="7.6640625" style="71" customWidth="1"/>
    <col min="8203" max="8203" width="7.33203125" style="71" customWidth="1"/>
    <col min="8204" max="8204" width="7.5546875" style="71" customWidth="1"/>
    <col min="8205" max="8205" width="8.33203125" style="71" customWidth="1"/>
    <col min="8206" max="8206" width="8.44140625" style="71" customWidth="1"/>
    <col min="8207" max="8207" width="7.33203125" style="71" customWidth="1"/>
    <col min="8208" max="8209" width="9.109375" style="71" customWidth="1"/>
    <col min="8210" max="8210" width="8" style="71" customWidth="1"/>
    <col min="8211" max="8212" width="9.109375" style="71" customWidth="1"/>
    <col min="8213" max="8213" width="8" style="71" customWidth="1"/>
    <col min="8214" max="8214" width="9" style="71" customWidth="1"/>
    <col min="8215" max="8215" width="9.33203125" style="71" customWidth="1"/>
    <col min="8216" max="8216" width="6.88671875" style="71" customWidth="1"/>
    <col min="8217" max="8441" width="8.88671875" style="71"/>
    <col min="8442" max="8442" width="19.33203125" style="71" customWidth="1"/>
    <col min="8443" max="8443" width="9.6640625" style="71" customWidth="1"/>
    <col min="8444" max="8444" width="9.44140625" style="71" customWidth="1"/>
    <col min="8445" max="8445" width="8.6640625" style="71" customWidth="1"/>
    <col min="8446" max="8447" width="9.44140625" style="71" customWidth="1"/>
    <col min="8448" max="8448" width="7.6640625" style="71" customWidth="1"/>
    <col min="8449" max="8449" width="8.88671875" style="71" customWidth="1"/>
    <col min="8450" max="8450" width="8.6640625" style="71" customWidth="1"/>
    <col min="8451" max="8451" width="7.6640625" style="71" customWidth="1"/>
    <col min="8452" max="8453" width="8.109375" style="71" customWidth="1"/>
    <col min="8454" max="8454" width="6.44140625" style="71" customWidth="1"/>
    <col min="8455" max="8456" width="7.44140625" style="71" customWidth="1"/>
    <col min="8457" max="8457" width="6.33203125" style="71" customWidth="1"/>
    <col min="8458" max="8458" width="7.6640625" style="71" customWidth="1"/>
    <col min="8459" max="8459" width="7.33203125" style="71" customWidth="1"/>
    <col min="8460" max="8460" width="7.5546875" style="71" customWidth="1"/>
    <col min="8461" max="8461" width="8.33203125" style="71" customWidth="1"/>
    <col min="8462" max="8462" width="8.44140625" style="71" customWidth="1"/>
    <col min="8463" max="8463" width="7.33203125" style="71" customWidth="1"/>
    <col min="8464" max="8465" width="9.109375" style="71" customWidth="1"/>
    <col min="8466" max="8466" width="8" style="71" customWidth="1"/>
    <col min="8467" max="8468" width="9.109375" style="71" customWidth="1"/>
    <col min="8469" max="8469" width="8" style="71" customWidth="1"/>
    <col min="8470" max="8470" width="9" style="71" customWidth="1"/>
    <col min="8471" max="8471" width="9.33203125" style="71" customWidth="1"/>
    <col min="8472" max="8472" width="6.88671875" style="71" customWidth="1"/>
    <col min="8473" max="8697" width="8.88671875" style="71"/>
    <col min="8698" max="8698" width="19.33203125" style="71" customWidth="1"/>
    <col min="8699" max="8699" width="9.6640625" style="71" customWidth="1"/>
    <col min="8700" max="8700" width="9.44140625" style="71" customWidth="1"/>
    <col min="8701" max="8701" width="8.6640625" style="71" customWidth="1"/>
    <col min="8702" max="8703" width="9.44140625" style="71" customWidth="1"/>
    <col min="8704" max="8704" width="7.6640625" style="71" customWidth="1"/>
    <col min="8705" max="8705" width="8.88671875" style="71" customWidth="1"/>
    <col min="8706" max="8706" width="8.6640625" style="71" customWidth="1"/>
    <col min="8707" max="8707" width="7.6640625" style="71" customWidth="1"/>
    <col min="8708" max="8709" width="8.109375" style="71" customWidth="1"/>
    <col min="8710" max="8710" width="6.44140625" style="71" customWidth="1"/>
    <col min="8711" max="8712" width="7.44140625" style="71" customWidth="1"/>
    <col min="8713" max="8713" width="6.33203125" style="71" customWidth="1"/>
    <col min="8714" max="8714" width="7.6640625" style="71" customWidth="1"/>
    <col min="8715" max="8715" width="7.33203125" style="71" customWidth="1"/>
    <col min="8716" max="8716" width="7.5546875" style="71" customWidth="1"/>
    <col min="8717" max="8717" width="8.33203125" style="71" customWidth="1"/>
    <col min="8718" max="8718" width="8.44140625" style="71" customWidth="1"/>
    <col min="8719" max="8719" width="7.33203125" style="71" customWidth="1"/>
    <col min="8720" max="8721" width="9.109375" style="71" customWidth="1"/>
    <col min="8722" max="8722" width="8" style="71" customWidth="1"/>
    <col min="8723" max="8724" width="9.109375" style="71" customWidth="1"/>
    <col min="8725" max="8725" width="8" style="71" customWidth="1"/>
    <col min="8726" max="8726" width="9" style="71" customWidth="1"/>
    <col min="8727" max="8727" width="9.33203125" style="71" customWidth="1"/>
    <col min="8728" max="8728" width="6.88671875" style="71" customWidth="1"/>
    <col min="8729" max="8953" width="8.88671875" style="71"/>
    <col min="8954" max="8954" width="19.33203125" style="71" customWidth="1"/>
    <col min="8955" max="8955" width="9.6640625" style="71" customWidth="1"/>
    <col min="8956" max="8956" width="9.44140625" style="71" customWidth="1"/>
    <col min="8957" max="8957" width="8.6640625" style="71" customWidth="1"/>
    <col min="8958" max="8959" width="9.44140625" style="71" customWidth="1"/>
    <col min="8960" max="8960" width="7.6640625" style="71" customWidth="1"/>
    <col min="8961" max="8961" width="8.88671875" style="71" customWidth="1"/>
    <col min="8962" max="8962" width="8.6640625" style="71" customWidth="1"/>
    <col min="8963" max="8963" width="7.6640625" style="71" customWidth="1"/>
    <col min="8964" max="8965" width="8.109375" style="71" customWidth="1"/>
    <col min="8966" max="8966" width="6.44140625" style="71" customWidth="1"/>
    <col min="8967" max="8968" width="7.44140625" style="71" customWidth="1"/>
    <col min="8969" max="8969" width="6.33203125" style="71" customWidth="1"/>
    <col min="8970" max="8970" width="7.6640625" style="71" customWidth="1"/>
    <col min="8971" max="8971" width="7.33203125" style="71" customWidth="1"/>
    <col min="8972" max="8972" width="7.5546875" style="71" customWidth="1"/>
    <col min="8973" max="8973" width="8.33203125" style="71" customWidth="1"/>
    <col min="8974" max="8974" width="8.44140625" style="71" customWidth="1"/>
    <col min="8975" max="8975" width="7.33203125" style="71" customWidth="1"/>
    <col min="8976" max="8977" width="9.109375" style="71" customWidth="1"/>
    <col min="8978" max="8978" width="8" style="71" customWidth="1"/>
    <col min="8979" max="8980" width="9.109375" style="71" customWidth="1"/>
    <col min="8981" max="8981" width="8" style="71" customWidth="1"/>
    <col min="8982" max="8982" width="9" style="71" customWidth="1"/>
    <col min="8983" max="8983" width="9.33203125" style="71" customWidth="1"/>
    <col min="8984" max="8984" width="6.88671875" style="71" customWidth="1"/>
    <col min="8985" max="9209" width="8.88671875" style="71"/>
    <col min="9210" max="9210" width="19.33203125" style="71" customWidth="1"/>
    <col min="9211" max="9211" width="9.6640625" style="71" customWidth="1"/>
    <col min="9212" max="9212" width="9.44140625" style="71" customWidth="1"/>
    <col min="9213" max="9213" width="8.6640625" style="71" customWidth="1"/>
    <col min="9214" max="9215" width="9.44140625" style="71" customWidth="1"/>
    <col min="9216" max="9216" width="7.6640625" style="71" customWidth="1"/>
    <col min="9217" max="9217" width="8.88671875" style="71" customWidth="1"/>
    <col min="9218" max="9218" width="8.6640625" style="71" customWidth="1"/>
    <col min="9219" max="9219" width="7.6640625" style="71" customWidth="1"/>
    <col min="9220" max="9221" width="8.109375" style="71" customWidth="1"/>
    <col min="9222" max="9222" width="6.44140625" style="71" customWidth="1"/>
    <col min="9223" max="9224" width="7.44140625" style="71" customWidth="1"/>
    <col min="9225" max="9225" width="6.33203125" style="71" customWidth="1"/>
    <col min="9226" max="9226" width="7.6640625" style="71" customWidth="1"/>
    <col min="9227" max="9227" width="7.33203125" style="71" customWidth="1"/>
    <col min="9228" max="9228" width="7.5546875" style="71" customWidth="1"/>
    <col min="9229" max="9229" width="8.33203125" style="71" customWidth="1"/>
    <col min="9230" max="9230" width="8.44140625" style="71" customWidth="1"/>
    <col min="9231" max="9231" width="7.33203125" style="71" customWidth="1"/>
    <col min="9232" max="9233" width="9.109375" style="71" customWidth="1"/>
    <col min="9234" max="9234" width="8" style="71" customWidth="1"/>
    <col min="9235" max="9236" width="9.109375" style="71" customWidth="1"/>
    <col min="9237" max="9237" width="8" style="71" customWidth="1"/>
    <col min="9238" max="9238" width="9" style="71" customWidth="1"/>
    <col min="9239" max="9239" width="9.33203125" style="71" customWidth="1"/>
    <col min="9240" max="9240" width="6.88671875" style="71" customWidth="1"/>
    <col min="9241" max="9465" width="8.88671875" style="71"/>
    <col min="9466" max="9466" width="19.33203125" style="71" customWidth="1"/>
    <col min="9467" max="9467" width="9.6640625" style="71" customWidth="1"/>
    <col min="9468" max="9468" width="9.44140625" style="71" customWidth="1"/>
    <col min="9469" max="9469" width="8.6640625" style="71" customWidth="1"/>
    <col min="9470" max="9471" width="9.44140625" style="71" customWidth="1"/>
    <col min="9472" max="9472" width="7.6640625" style="71" customWidth="1"/>
    <col min="9473" max="9473" width="8.88671875" style="71" customWidth="1"/>
    <col min="9474" max="9474" width="8.6640625" style="71" customWidth="1"/>
    <col min="9475" max="9475" width="7.6640625" style="71" customWidth="1"/>
    <col min="9476" max="9477" width="8.109375" style="71" customWidth="1"/>
    <col min="9478" max="9478" width="6.44140625" style="71" customWidth="1"/>
    <col min="9479" max="9480" width="7.44140625" style="71" customWidth="1"/>
    <col min="9481" max="9481" width="6.33203125" style="71" customWidth="1"/>
    <col min="9482" max="9482" width="7.6640625" style="71" customWidth="1"/>
    <col min="9483" max="9483" width="7.33203125" style="71" customWidth="1"/>
    <col min="9484" max="9484" width="7.5546875" style="71" customWidth="1"/>
    <col min="9485" max="9485" width="8.33203125" style="71" customWidth="1"/>
    <col min="9486" max="9486" width="8.44140625" style="71" customWidth="1"/>
    <col min="9487" max="9487" width="7.33203125" style="71" customWidth="1"/>
    <col min="9488" max="9489" width="9.109375" style="71" customWidth="1"/>
    <col min="9490" max="9490" width="8" style="71" customWidth="1"/>
    <col min="9491" max="9492" width="9.109375" style="71" customWidth="1"/>
    <col min="9493" max="9493" width="8" style="71" customWidth="1"/>
    <col min="9494" max="9494" width="9" style="71" customWidth="1"/>
    <col min="9495" max="9495" width="9.33203125" style="71" customWidth="1"/>
    <col min="9496" max="9496" width="6.88671875" style="71" customWidth="1"/>
    <col min="9497" max="9721" width="8.88671875" style="71"/>
    <col min="9722" max="9722" width="19.33203125" style="71" customWidth="1"/>
    <col min="9723" max="9723" width="9.6640625" style="71" customWidth="1"/>
    <col min="9724" max="9724" width="9.44140625" style="71" customWidth="1"/>
    <col min="9725" max="9725" width="8.6640625" style="71" customWidth="1"/>
    <col min="9726" max="9727" width="9.44140625" style="71" customWidth="1"/>
    <col min="9728" max="9728" width="7.6640625" style="71" customWidth="1"/>
    <col min="9729" max="9729" width="8.88671875" style="71" customWidth="1"/>
    <col min="9730" max="9730" width="8.6640625" style="71" customWidth="1"/>
    <col min="9731" max="9731" width="7.6640625" style="71" customWidth="1"/>
    <col min="9732" max="9733" width="8.109375" style="71" customWidth="1"/>
    <col min="9734" max="9734" width="6.44140625" style="71" customWidth="1"/>
    <col min="9735" max="9736" width="7.44140625" style="71" customWidth="1"/>
    <col min="9737" max="9737" width="6.33203125" style="71" customWidth="1"/>
    <col min="9738" max="9738" width="7.6640625" style="71" customWidth="1"/>
    <col min="9739" max="9739" width="7.33203125" style="71" customWidth="1"/>
    <col min="9740" max="9740" width="7.5546875" style="71" customWidth="1"/>
    <col min="9741" max="9741" width="8.33203125" style="71" customWidth="1"/>
    <col min="9742" max="9742" width="8.44140625" style="71" customWidth="1"/>
    <col min="9743" max="9743" width="7.33203125" style="71" customWidth="1"/>
    <col min="9744" max="9745" width="9.109375" style="71" customWidth="1"/>
    <col min="9746" max="9746" width="8" style="71" customWidth="1"/>
    <col min="9747" max="9748" width="9.109375" style="71" customWidth="1"/>
    <col min="9749" max="9749" width="8" style="71" customWidth="1"/>
    <col min="9750" max="9750" width="9" style="71" customWidth="1"/>
    <col min="9751" max="9751" width="9.33203125" style="71" customWidth="1"/>
    <col min="9752" max="9752" width="6.88671875" style="71" customWidth="1"/>
    <col min="9753" max="9977" width="8.88671875" style="71"/>
    <col min="9978" max="9978" width="19.33203125" style="71" customWidth="1"/>
    <col min="9979" max="9979" width="9.6640625" style="71" customWidth="1"/>
    <col min="9980" max="9980" width="9.44140625" style="71" customWidth="1"/>
    <col min="9981" max="9981" width="8.6640625" style="71" customWidth="1"/>
    <col min="9982" max="9983" width="9.44140625" style="71" customWidth="1"/>
    <col min="9984" max="9984" width="7.6640625" style="71" customWidth="1"/>
    <col min="9985" max="9985" width="8.88671875" style="71" customWidth="1"/>
    <col min="9986" max="9986" width="8.6640625" style="71" customWidth="1"/>
    <col min="9987" max="9987" width="7.6640625" style="71" customWidth="1"/>
    <col min="9988" max="9989" width="8.109375" style="71" customWidth="1"/>
    <col min="9990" max="9990" width="6.44140625" style="71" customWidth="1"/>
    <col min="9991" max="9992" width="7.44140625" style="71" customWidth="1"/>
    <col min="9993" max="9993" width="6.33203125" style="71" customWidth="1"/>
    <col min="9994" max="9994" width="7.6640625" style="71" customWidth="1"/>
    <col min="9995" max="9995" width="7.33203125" style="71" customWidth="1"/>
    <col min="9996" max="9996" width="7.5546875" style="71" customWidth="1"/>
    <col min="9997" max="9997" width="8.33203125" style="71" customWidth="1"/>
    <col min="9998" max="9998" width="8.44140625" style="71" customWidth="1"/>
    <col min="9999" max="9999" width="7.33203125" style="71" customWidth="1"/>
    <col min="10000" max="10001" width="9.109375" style="71" customWidth="1"/>
    <col min="10002" max="10002" width="8" style="71" customWidth="1"/>
    <col min="10003" max="10004" width="9.109375" style="71" customWidth="1"/>
    <col min="10005" max="10005" width="8" style="71" customWidth="1"/>
    <col min="10006" max="10006" width="9" style="71" customWidth="1"/>
    <col min="10007" max="10007" width="9.33203125" style="71" customWidth="1"/>
    <col min="10008" max="10008" width="6.88671875" style="71" customWidth="1"/>
    <col min="10009" max="10233" width="8.88671875" style="71"/>
    <col min="10234" max="10234" width="19.33203125" style="71" customWidth="1"/>
    <col min="10235" max="10235" width="9.6640625" style="71" customWidth="1"/>
    <col min="10236" max="10236" width="9.44140625" style="71" customWidth="1"/>
    <col min="10237" max="10237" width="8.6640625" style="71" customWidth="1"/>
    <col min="10238" max="10239" width="9.44140625" style="71" customWidth="1"/>
    <col min="10240" max="10240" width="7.6640625" style="71" customWidth="1"/>
    <col min="10241" max="10241" width="8.88671875" style="71" customWidth="1"/>
    <col min="10242" max="10242" width="8.6640625" style="71" customWidth="1"/>
    <col min="10243" max="10243" width="7.6640625" style="71" customWidth="1"/>
    <col min="10244" max="10245" width="8.109375" style="71" customWidth="1"/>
    <col min="10246" max="10246" width="6.44140625" style="71" customWidth="1"/>
    <col min="10247" max="10248" width="7.44140625" style="71" customWidth="1"/>
    <col min="10249" max="10249" width="6.33203125" style="71" customWidth="1"/>
    <col min="10250" max="10250" width="7.6640625" style="71" customWidth="1"/>
    <col min="10251" max="10251" width="7.33203125" style="71" customWidth="1"/>
    <col min="10252" max="10252" width="7.5546875" style="71" customWidth="1"/>
    <col min="10253" max="10253" width="8.33203125" style="71" customWidth="1"/>
    <col min="10254" max="10254" width="8.44140625" style="71" customWidth="1"/>
    <col min="10255" max="10255" width="7.33203125" style="71" customWidth="1"/>
    <col min="10256" max="10257" width="9.109375" style="71" customWidth="1"/>
    <col min="10258" max="10258" width="8" style="71" customWidth="1"/>
    <col min="10259" max="10260" width="9.109375" style="71" customWidth="1"/>
    <col min="10261" max="10261" width="8" style="71" customWidth="1"/>
    <col min="10262" max="10262" width="9" style="71" customWidth="1"/>
    <col min="10263" max="10263" width="9.33203125" style="71" customWidth="1"/>
    <col min="10264" max="10264" width="6.88671875" style="71" customWidth="1"/>
    <col min="10265" max="10489" width="8.88671875" style="71"/>
    <col min="10490" max="10490" width="19.33203125" style="71" customWidth="1"/>
    <col min="10491" max="10491" width="9.6640625" style="71" customWidth="1"/>
    <col min="10492" max="10492" width="9.44140625" style="71" customWidth="1"/>
    <col min="10493" max="10493" width="8.6640625" style="71" customWidth="1"/>
    <col min="10494" max="10495" width="9.44140625" style="71" customWidth="1"/>
    <col min="10496" max="10496" width="7.6640625" style="71" customWidth="1"/>
    <col min="10497" max="10497" width="8.88671875" style="71" customWidth="1"/>
    <col min="10498" max="10498" width="8.6640625" style="71" customWidth="1"/>
    <col min="10499" max="10499" width="7.6640625" style="71" customWidth="1"/>
    <col min="10500" max="10501" width="8.109375" style="71" customWidth="1"/>
    <col min="10502" max="10502" width="6.44140625" style="71" customWidth="1"/>
    <col min="10503" max="10504" width="7.44140625" style="71" customWidth="1"/>
    <col min="10505" max="10505" width="6.33203125" style="71" customWidth="1"/>
    <col min="10506" max="10506" width="7.6640625" style="71" customWidth="1"/>
    <col min="10507" max="10507" width="7.33203125" style="71" customWidth="1"/>
    <col min="10508" max="10508" width="7.5546875" style="71" customWidth="1"/>
    <col min="10509" max="10509" width="8.33203125" style="71" customWidth="1"/>
    <col min="10510" max="10510" width="8.44140625" style="71" customWidth="1"/>
    <col min="10511" max="10511" width="7.33203125" style="71" customWidth="1"/>
    <col min="10512" max="10513" width="9.109375" style="71" customWidth="1"/>
    <col min="10514" max="10514" width="8" style="71" customWidth="1"/>
    <col min="10515" max="10516" width="9.109375" style="71" customWidth="1"/>
    <col min="10517" max="10517" width="8" style="71" customWidth="1"/>
    <col min="10518" max="10518" width="9" style="71" customWidth="1"/>
    <col min="10519" max="10519" width="9.33203125" style="71" customWidth="1"/>
    <col min="10520" max="10520" width="6.88671875" style="71" customWidth="1"/>
    <col min="10521" max="10745" width="8.88671875" style="71"/>
    <col min="10746" max="10746" width="19.33203125" style="71" customWidth="1"/>
    <col min="10747" max="10747" width="9.6640625" style="71" customWidth="1"/>
    <col min="10748" max="10748" width="9.44140625" style="71" customWidth="1"/>
    <col min="10749" max="10749" width="8.6640625" style="71" customWidth="1"/>
    <col min="10750" max="10751" width="9.44140625" style="71" customWidth="1"/>
    <col min="10752" max="10752" width="7.6640625" style="71" customWidth="1"/>
    <col min="10753" max="10753" width="8.88671875" style="71" customWidth="1"/>
    <col min="10754" max="10754" width="8.6640625" style="71" customWidth="1"/>
    <col min="10755" max="10755" width="7.6640625" style="71" customWidth="1"/>
    <col min="10756" max="10757" width="8.109375" style="71" customWidth="1"/>
    <col min="10758" max="10758" width="6.44140625" style="71" customWidth="1"/>
    <col min="10759" max="10760" width="7.44140625" style="71" customWidth="1"/>
    <col min="10761" max="10761" width="6.33203125" style="71" customWidth="1"/>
    <col min="10762" max="10762" width="7.6640625" style="71" customWidth="1"/>
    <col min="10763" max="10763" width="7.33203125" style="71" customWidth="1"/>
    <col min="10764" max="10764" width="7.5546875" style="71" customWidth="1"/>
    <col min="10765" max="10765" width="8.33203125" style="71" customWidth="1"/>
    <col min="10766" max="10766" width="8.44140625" style="71" customWidth="1"/>
    <col min="10767" max="10767" width="7.33203125" style="71" customWidth="1"/>
    <col min="10768" max="10769" width="9.109375" style="71" customWidth="1"/>
    <col min="10770" max="10770" width="8" style="71" customWidth="1"/>
    <col min="10771" max="10772" width="9.109375" style="71" customWidth="1"/>
    <col min="10773" max="10773" width="8" style="71" customWidth="1"/>
    <col min="10774" max="10774" width="9" style="71" customWidth="1"/>
    <col min="10775" max="10775" width="9.33203125" style="71" customWidth="1"/>
    <col min="10776" max="10776" width="6.88671875" style="71" customWidth="1"/>
    <col min="10777" max="11001" width="8.88671875" style="71"/>
    <col min="11002" max="11002" width="19.33203125" style="71" customWidth="1"/>
    <col min="11003" max="11003" width="9.6640625" style="71" customWidth="1"/>
    <col min="11004" max="11004" width="9.44140625" style="71" customWidth="1"/>
    <col min="11005" max="11005" width="8.6640625" style="71" customWidth="1"/>
    <col min="11006" max="11007" width="9.44140625" style="71" customWidth="1"/>
    <col min="11008" max="11008" width="7.6640625" style="71" customWidth="1"/>
    <col min="11009" max="11009" width="8.88671875" style="71" customWidth="1"/>
    <col min="11010" max="11010" width="8.6640625" style="71" customWidth="1"/>
    <col min="11011" max="11011" width="7.6640625" style="71" customWidth="1"/>
    <col min="11012" max="11013" width="8.109375" style="71" customWidth="1"/>
    <col min="11014" max="11014" width="6.44140625" style="71" customWidth="1"/>
    <col min="11015" max="11016" width="7.44140625" style="71" customWidth="1"/>
    <col min="11017" max="11017" width="6.33203125" style="71" customWidth="1"/>
    <col min="11018" max="11018" width="7.6640625" style="71" customWidth="1"/>
    <col min="11019" max="11019" width="7.33203125" style="71" customWidth="1"/>
    <col min="11020" max="11020" width="7.5546875" style="71" customWidth="1"/>
    <col min="11021" max="11021" width="8.33203125" style="71" customWidth="1"/>
    <col min="11022" max="11022" width="8.44140625" style="71" customWidth="1"/>
    <col min="11023" max="11023" width="7.33203125" style="71" customWidth="1"/>
    <col min="11024" max="11025" width="9.109375" style="71" customWidth="1"/>
    <col min="11026" max="11026" width="8" style="71" customWidth="1"/>
    <col min="11027" max="11028" width="9.109375" style="71" customWidth="1"/>
    <col min="11029" max="11029" width="8" style="71" customWidth="1"/>
    <col min="11030" max="11030" width="9" style="71" customWidth="1"/>
    <col min="11031" max="11031" width="9.33203125" style="71" customWidth="1"/>
    <col min="11032" max="11032" width="6.88671875" style="71" customWidth="1"/>
    <col min="11033" max="11257" width="8.88671875" style="71"/>
    <col min="11258" max="11258" width="19.33203125" style="71" customWidth="1"/>
    <col min="11259" max="11259" width="9.6640625" style="71" customWidth="1"/>
    <col min="11260" max="11260" width="9.44140625" style="71" customWidth="1"/>
    <col min="11261" max="11261" width="8.6640625" style="71" customWidth="1"/>
    <col min="11262" max="11263" width="9.44140625" style="71" customWidth="1"/>
    <col min="11264" max="11264" width="7.6640625" style="71" customWidth="1"/>
    <col min="11265" max="11265" width="8.88671875" style="71" customWidth="1"/>
    <col min="11266" max="11266" width="8.6640625" style="71" customWidth="1"/>
    <col min="11267" max="11267" width="7.6640625" style="71" customWidth="1"/>
    <col min="11268" max="11269" width="8.109375" style="71" customWidth="1"/>
    <col min="11270" max="11270" width="6.44140625" style="71" customWidth="1"/>
    <col min="11271" max="11272" width="7.44140625" style="71" customWidth="1"/>
    <col min="11273" max="11273" width="6.33203125" style="71" customWidth="1"/>
    <col min="11274" max="11274" width="7.6640625" style="71" customWidth="1"/>
    <col min="11275" max="11275" width="7.33203125" style="71" customWidth="1"/>
    <col min="11276" max="11276" width="7.5546875" style="71" customWidth="1"/>
    <col min="11277" max="11277" width="8.33203125" style="71" customWidth="1"/>
    <col min="11278" max="11278" width="8.44140625" style="71" customWidth="1"/>
    <col min="11279" max="11279" width="7.33203125" style="71" customWidth="1"/>
    <col min="11280" max="11281" width="9.109375" style="71" customWidth="1"/>
    <col min="11282" max="11282" width="8" style="71" customWidth="1"/>
    <col min="11283" max="11284" width="9.109375" style="71" customWidth="1"/>
    <col min="11285" max="11285" width="8" style="71" customWidth="1"/>
    <col min="11286" max="11286" width="9" style="71" customWidth="1"/>
    <col min="11287" max="11287" width="9.33203125" style="71" customWidth="1"/>
    <col min="11288" max="11288" width="6.88671875" style="71" customWidth="1"/>
    <col min="11289" max="11513" width="8.88671875" style="71"/>
    <col min="11514" max="11514" width="19.33203125" style="71" customWidth="1"/>
    <col min="11515" max="11515" width="9.6640625" style="71" customWidth="1"/>
    <col min="11516" max="11516" width="9.44140625" style="71" customWidth="1"/>
    <col min="11517" max="11517" width="8.6640625" style="71" customWidth="1"/>
    <col min="11518" max="11519" width="9.44140625" style="71" customWidth="1"/>
    <col min="11520" max="11520" width="7.6640625" style="71" customWidth="1"/>
    <col min="11521" max="11521" width="8.88671875" style="71" customWidth="1"/>
    <col min="11522" max="11522" width="8.6640625" style="71" customWidth="1"/>
    <col min="11523" max="11523" width="7.6640625" style="71" customWidth="1"/>
    <col min="11524" max="11525" width="8.109375" style="71" customWidth="1"/>
    <col min="11526" max="11526" width="6.44140625" style="71" customWidth="1"/>
    <col min="11527" max="11528" width="7.44140625" style="71" customWidth="1"/>
    <col min="11529" max="11529" width="6.33203125" style="71" customWidth="1"/>
    <col min="11530" max="11530" width="7.6640625" style="71" customWidth="1"/>
    <col min="11531" max="11531" width="7.33203125" style="71" customWidth="1"/>
    <col min="11532" max="11532" width="7.5546875" style="71" customWidth="1"/>
    <col min="11533" max="11533" width="8.33203125" style="71" customWidth="1"/>
    <col min="11534" max="11534" width="8.44140625" style="71" customWidth="1"/>
    <col min="11535" max="11535" width="7.33203125" style="71" customWidth="1"/>
    <col min="11536" max="11537" width="9.109375" style="71" customWidth="1"/>
    <col min="11538" max="11538" width="8" style="71" customWidth="1"/>
    <col min="11539" max="11540" width="9.109375" style="71" customWidth="1"/>
    <col min="11541" max="11541" width="8" style="71" customWidth="1"/>
    <col min="11542" max="11542" width="9" style="71" customWidth="1"/>
    <col min="11543" max="11543" width="9.33203125" style="71" customWidth="1"/>
    <col min="11544" max="11544" width="6.88671875" style="71" customWidth="1"/>
    <col min="11545" max="11769" width="8.88671875" style="71"/>
    <col min="11770" max="11770" width="19.33203125" style="71" customWidth="1"/>
    <col min="11771" max="11771" width="9.6640625" style="71" customWidth="1"/>
    <col min="11772" max="11772" width="9.44140625" style="71" customWidth="1"/>
    <col min="11773" max="11773" width="8.6640625" style="71" customWidth="1"/>
    <col min="11774" max="11775" width="9.44140625" style="71" customWidth="1"/>
    <col min="11776" max="11776" width="7.6640625" style="71" customWidth="1"/>
    <col min="11777" max="11777" width="8.88671875" style="71" customWidth="1"/>
    <col min="11778" max="11778" width="8.6640625" style="71" customWidth="1"/>
    <col min="11779" max="11779" width="7.6640625" style="71" customWidth="1"/>
    <col min="11780" max="11781" width="8.109375" style="71" customWidth="1"/>
    <col min="11782" max="11782" width="6.44140625" style="71" customWidth="1"/>
    <col min="11783" max="11784" width="7.44140625" style="71" customWidth="1"/>
    <col min="11785" max="11785" width="6.33203125" style="71" customWidth="1"/>
    <col min="11786" max="11786" width="7.6640625" style="71" customWidth="1"/>
    <col min="11787" max="11787" width="7.33203125" style="71" customWidth="1"/>
    <col min="11788" max="11788" width="7.5546875" style="71" customWidth="1"/>
    <col min="11789" max="11789" width="8.33203125" style="71" customWidth="1"/>
    <col min="11790" max="11790" width="8.44140625" style="71" customWidth="1"/>
    <col min="11791" max="11791" width="7.33203125" style="71" customWidth="1"/>
    <col min="11792" max="11793" width="9.109375" style="71" customWidth="1"/>
    <col min="11794" max="11794" width="8" style="71" customWidth="1"/>
    <col min="11795" max="11796" width="9.109375" style="71" customWidth="1"/>
    <col min="11797" max="11797" width="8" style="71" customWidth="1"/>
    <col min="11798" max="11798" width="9" style="71" customWidth="1"/>
    <col min="11799" max="11799" width="9.33203125" style="71" customWidth="1"/>
    <col min="11800" max="11800" width="6.88671875" style="71" customWidth="1"/>
    <col min="11801" max="12025" width="8.88671875" style="71"/>
    <col min="12026" max="12026" width="19.33203125" style="71" customWidth="1"/>
    <col min="12027" max="12027" width="9.6640625" style="71" customWidth="1"/>
    <col min="12028" max="12028" width="9.44140625" style="71" customWidth="1"/>
    <col min="12029" max="12029" width="8.6640625" style="71" customWidth="1"/>
    <col min="12030" max="12031" width="9.44140625" style="71" customWidth="1"/>
    <col min="12032" max="12032" width="7.6640625" style="71" customWidth="1"/>
    <col min="12033" max="12033" width="8.88671875" style="71" customWidth="1"/>
    <col min="12034" max="12034" width="8.6640625" style="71" customWidth="1"/>
    <col min="12035" max="12035" width="7.6640625" style="71" customWidth="1"/>
    <col min="12036" max="12037" width="8.109375" style="71" customWidth="1"/>
    <col min="12038" max="12038" width="6.44140625" style="71" customWidth="1"/>
    <col min="12039" max="12040" width="7.44140625" style="71" customWidth="1"/>
    <col min="12041" max="12041" width="6.33203125" style="71" customWidth="1"/>
    <col min="12042" max="12042" width="7.6640625" style="71" customWidth="1"/>
    <col min="12043" max="12043" width="7.33203125" style="71" customWidth="1"/>
    <col min="12044" max="12044" width="7.5546875" style="71" customWidth="1"/>
    <col min="12045" max="12045" width="8.33203125" style="71" customWidth="1"/>
    <col min="12046" max="12046" width="8.44140625" style="71" customWidth="1"/>
    <col min="12047" max="12047" width="7.33203125" style="71" customWidth="1"/>
    <col min="12048" max="12049" width="9.109375" style="71" customWidth="1"/>
    <col min="12050" max="12050" width="8" style="71" customWidth="1"/>
    <col min="12051" max="12052" width="9.109375" style="71" customWidth="1"/>
    <col min="12053" max="12053" width="8" style="71" customWidth="1"/>
    <col min="12054" max="12054" width="9" style="71" customWidth="1"/>
    <col min="12055" max="12055" width="9.33203125" style="71" customWidth="1"/>
    <col min="12056" max="12056" width="6.88671875" style="71" customWidth="1"/>
    <col min="12057" max="12281" width="8.88671875" style="71"/>
    <col min="12282" max="12282" width="19.33203125" style="71" customWidth="1"/>
    <col min="12283" max="12283" width="9.6640625" style="71" customWidth="1"/>
    <col min="12284" max="12284" width="9.44140625" style="71" customWidth="1"/>
    <col min="12285" max="12285" width="8.6640625" style="71" customWidth="1"/>
    <col min="12286" max="12287" width="9.44140625" style="71" customWidth="1"/>
    <col min="12288" max="12288" width="7.6640625" style="71" customWidth="1"/>
    <col min="12289" max="12289" width="8.88671875" style="71" customWidth="1"/>
    <col min="12290" max="12290" width="8.6640625" style="71" customWidth="1"/>
    <col min="12291" max="12291" width="7.6640625" style="71" customWidth="1"/>
    <col min="12292" max="12293" width="8.109375" style="71" customWidth="1"/>
    <col min="12294" max="12294" width="6.44140625" style="71" customWidth="1"/>
    <col min="12295" max="12296" width="7.44140625" style="71" customWidth="1"/>
    <col min="12297" max="12297" width="6.33203125" style="71" customWidth="1"/>
    <col min="12298" max="12298" width="7.6640625" style="71" customWidth="1"/>
    <col min="12299" max="12299" width="7.33203125" style="71" customWidth="1"/>
    <col min="12300" max="12300" width="7.5546875" style="71" customWidth="1"/>
    <col min="12301" max="12301" width="8.33203125" style="71" customWidth="1"/>
    <col min="12302" max="12302" width="8.44140625" style="71" customWidth="1"/>
    <col min="12303" max="12303" width="7.33203125" style="71" customWidth="1"/>
    <col min="12304" max="12305" width="9.109375" style="71" customWidth="1"/>
    <col min="12306" max="12306" width="8" style="71" customWidth="1"/>
    <col min="12307" max="12308" width="9.109375" style="71" customWidth="1"/>
    <col min="12309" max="12309" width="8" style="71" customWidth="1"/>
    <col min="12310" max="12310" width="9" style="71" customWidth="1"/>
    <col min="12311" max="12311" width="9.33203125" style="71" customWidth="1"/>
    <col min="12312" max="12312" width="6.88671875" style="71" customWidth="1"/>
    <col min="12313" max="12537" width="8.88671875" style="71"/>
    <col min="12538" max="12538" width="19.33203125" style="71" customWidth="1"/>
    <col min="12539" max="12539" width="9.6640625" style="71" customWidth="1"/>
    <col min="12540" max="12540" width="9.44140625" style="71" customWidth="1"/>
    <col min="12541" max="12541" width="8.6640625" style="71" customWidth="1"/>
    <col min="12542" max="12543" width="9.44140625" style="71" customWidth="1"/>
    <col min="12544" max="12544" width="7.6640625" style="71" customWidth="1"/>
    <col min="12545" max="12545" width="8.88671875" style="71" customWidth="1"/>
    <col min="12546" max="12546" width="8.6640625" style="71" customWidth="1"/>
    <col min="12547" max="12547" width="7.6640625" style="71" customWidth="1"/>
    <col min="12548" max="12549" width="8.109375" style="71" customWidth="1"/>
    <col min="12550" max="12550" width="6.44140625" style="71" customWidth="1"/>
    <col min="12551" max="12552" width="7.44140625" style="71" customWidth="1"/>
    <col min="12553" max="12553" width="6.33203125" style="71" customWidth="1"/>
    <col min="12554" max="12554" width="7.6640625" style="71" customWidth="1"/>
    <col min="12555" max="12555" width="7.33203125" style="71" customWidth="1"/>
    <col min="12556" max="12556" width="7.5546875" style="71" customWidth="1"/>
    <col min="12557" max="12557" width="8.33203125" style="71" customWidth="1"/>
    <col min="12558" max="12558" width="8.44140625" style="71" customWidth="1"/>
    <col min="12559" max="12559" width="7.33203125" style="71" customWidth="1"/>
    <col min="12560" max="12561" width="9.109375" style="71" customWidth="1"/>
    <col min="12562" max="12562" width="8" style="71" customWidth="1"/>
    <col min="12563" max="12564" width="9.109375" style="71" customWidth="1"/>
    <col min="12565" max="12565" width="8" style="71" customWidth="1"/>
    <col min="12566" max="12566" width="9" style="71" customWidth="1"/>
    <col min="12567" max="12567" width="9.33203125" style="71" customWidth="1"/>
    <col min="12568" max="12568" width="6.88671875" style="71" customWidth="1"/>
    <col min="12569" max="12793" width="8.88671875" style="71"/>
    <col min="12794" max="12794" width="19.33203125" style="71" customWidth="1"/>
    <col min="12795" max="12795" width="9.6640625" style="71" customWidth="1"/>
    <col min="12796" max="12796" width="9.44140625" style="71" customWidth="1"/>
    <col min="12797" max="12797" width="8.6640625" style="71" customWidth="1"/>
    <col min="12798" max="12799" width="9.44140625" style="71" customWidth="1"/>
    <col min="12800" max="12800" width="7.6640625" style="71" customWidth="1"/>
    <col min="12801" max="12801" width="8.88671875" style="71" customWidth="1"/>
    <col min="12802" max="12802" width="8.6640625" style="71" customWidth="1"/>
    <col min="12803" max="12803" width="7.6640625" style="71" customWidth="1"/>
    <col min="12804" max="12805" width="8.109375" style="71" customWidth="1"/>
    <col min="12806" max="12806" width="6.44140625" style="71" customWidth="1"/>
    <col min="12807" max="12808" width="7.44140625" style="71" customWidth="1"/>
    <col min="12809" max="12809" width="6.33203125" style="71" customWidth="1"/>
    <col min="12810" max="12810" width="7.6640625" style="71" customWidth="1"/>
    <col min="12811" max="12811" width="7.33203125" style="71" customWidth="1"/>
    <col min="12812" max="12812" width="7.5546875" style="71" customWidth="1"/>
    <col min="12813" max="12813" width="8.33203125" style="71" customWidth="1"/>
    <col min="12814" max="12814" width="8.44140625" style="71" customWidth="1"/>
    <col min="12815" max="12815" width="7.33203125" style="71" customWidth="1"/>
    <col min="12816" max="12817" width="9.109375" style="71" customWidth="1"/>
    <col min="12818" max="12818" width="8" style="71" customWidth="1"/>
    <col min="12819" max="12820" width="9.109375" style="71" customWidth="1"/>
    <col min="12821" max="12821" width="8" style="71" customWidth="1"/>
    <col min="12822" max="12822" width="9" style="71" customWidth="1"/>
    <col min="12823" max="12823" width="9.33203125" style="71" customWidth="1"/>
    <col min="12824" max="12824" width="6.88671875" style="71" customWidth="1"/>
    <col min="12825" max="13049" width="8.88671875" style="71"/>
    <col min="13050" max="13050" width="19.33203125" style="71" customWidth="1"/>
    <col min="13051" max="13051" width="9.6640625" style="71" customWidth="1"/>
    <col min="13052" max="13052" width="9.44140625" style="71" customWidth="1"/>
    <col min="13053" max="13053" width="8.6640625" style="71" customWidth="1"/>
    <col min="13054" max="13055" width="9.44140625" style="71" customWidth="1"/>
    <col min="13056" max="13056" width="7.6640625" style="71" customWidth="1"/>
    <col min="13057" max="13057" width="8.88671875" style="71" customWidth="1"/>
    <col min="13058" max="13058" width="8.6640625" style="71" customWidth="1"/>
    <col min="13059" max="13059" width="7.6640625" style="71" customWidth="1"/>
    <col min="13060" max="13061" width="8.109375" style="71" customWidth="1"/>
    <col min="13062" max="13062" width="6.44140625" style="71" customWidth="1"/>
    <col min="13063" max="13064" width="7.44140625" style="71" customWidth="1"/>
    <col min="13065" max="13065" width="6.33203125" style="71" customWidth="1"/>
    <col min="13066" max="13066" width="7.6640625" style="71" customWidth="1"/>
    <col min="13067" max="13067" width="7.33203125" style="71" customWidth="1"/>
    <col min="13068" max="13068" width="7.5546875" style="71" customWidth="1"/>
    <col min="13069" max="13069" width="8.33203125" style="71" customWidth="1"/>
    <col min="13070" max="13070" width="8.44140625" style="71" customWidth="1"/>
    <col min="13071" max="13071" width="7.33203125" style="71" customWidth="1"/>
    <col min="13072" max="13073" width="9.109375" style="71" customWidth="1"/>
    <col min="13074" max="13074" width="8" style="71" customWidth="1"/>
    <col min="13075" max="13076" width="9.109375" style="71" customWidth="1"/>
    <col min="13077" max="13077" width="8" style="71" customWidth="1"/>
    <col min="13078" max="13078" width="9" style="71" customWidth="1"/>
    <col min="13079" max="13079" width="9.33203125" style="71" customWidth="1"/>
    <col min="13080" max="13080" width="6.88671875" style="71" customWidth="1"/>
    <col min="13081" max="13305" width="8.88671875" style="71"/>
    <col min="13306" max="13306" width="19.33203125" style="71" customWidth="1"/>
    <col min="13307" max="13307" width="9.6640625" style="71" customWidth="1"/>
    <col min="13308" max="13308" width="9.44140625" style="71" customWidth="1"/>
    <col min="13309" max="13309" width="8.6640625" style="71" customWidth="1"/>
    <col min="13310" max="13311" width="9.44140625" style="71" customWidth="1"/>
    <col min="13312" max="13312" width="7.6640625" style="71" customWidth="1"/>
    <col min="13313" max="13313" width="8.88671875" style="71" customWidth="1"/>
    <col min="13314" max="13314" width="8.6640625" style="71" customWidth="1"/>
    <col min="13315" max="13315" width="7.6640625" style="71" customWidth="1"/>
    <col min="13316" max="13317" width="8.109375" style="71" customWidth="1"/>
    <col min="13318" max="13318" width="6.44140625" style="71" customWidth="1"/>
    <col min="13319" max="13320" width="7.44140625" style="71" customWidth="1"/>
    <col min="13321" max="13321" width="6.33203125" style="71" customWidth="1"/>
    <col min="13322" max="13322" width="7.6640625" style="71" customWidth="1"/>
    <col min="13323" max="13323" width="7.33203125" style="71" customWidth="1"/>
    <col min="13324" max="13324" width="7.5546875" style="71" customWidth="1"/>
    <col min="13325" max="13325" width="8.33203125" style="71" customWidth="1"/>
    <col min="13326" max="13326" width="8.44140625" style="71" customWidth="1"/>
    <col min="13327" max="13327" width="7.33203125" style="71" customWidth="1"/>
    <col min="13328" max="13329" width="9.109375" style="71" customWidth="1"/>
    <col min="13330" max="13330" width="8" style="71" customWidth="1"/>
    <col min="13331" max="13332" width="9.109375" style="71" customWidth="1"/>
    <col min="13333" max="13333" width="8" style="71" customWidth="1"/>
    <col min="13334" max="13334" width="9" style="71" customWidth="1"/>
    <col min="13335" max="13335" width="9.33203125" style="71" customWidth="1"/>
    <col min="13336" max="13336" width="6.88671875" style="71" customWidth="1"/>
    <col min="13337" max="13561" width="8.88671875" style="71"/>
    <col min="13562" max="13562" width="19.33203125" style="71" customWidth="1"/>
    <col min="13563" max="13563" width="9.6640625" style="71" customWidth="1"/>
    <col min="13564" max="13564" width="9.44140625" style="71" customWidth="1"/>
    <col min="13565" max="13565" width="8.6640625" style="71" customWidth="1"/>
    <col min="13566" max="13567" width="9.44140625" style="71" customWidth="1"/>
    <col min="13568" max="13568" width="7.6640625" style="71" customWidth="1"/>
    <col min="13569" max="13569" width="8.88671875" style="71" customWidth="1"/>
    <col min="13570" max="13570" width="8.6640625" style="71" customWidth="1"/>
    <col min="13571" max="13571" width="7.6640625" style="71" customWidth="1"/>
    <col min="13572" max="13573" width="8.109375" style="71" customWidth="1"/>
    <col min="13574" max="13574" width="6.44140625" style="71" customWidth="1"/>
    <col min="13575" max="13576" width="7.44140625" style="71" customWidth="1"/>
    <col min="13577" max="13577" width="6.33203125" style="71" customWidth="1"/>
    <col min="13578" max="13578" width="7.6640625" style="71" customWidth="1"/>
    <col min="13579" max="13579" width="7.33203125" style="71" customWidth="1"/>
    <col min="13580" max="13580" width="7.5546875" style="71" customWidth="1"/>
    <col min="13581" max="13581" width="8.33203125" style="71" customWidth="1"/>
    <col min="13582" max="13582" width="8.44140625" style="71" customWidth="1"/>
    <col min="13583" max="13583" width="7.33203125" style="71" customWidth="1"/>
    <col min="13584" max="13585" width="9.109375" style="71" customWidth="1"/>
    <col min="13586" max="13586" width="8" style="71" customWidth="1"/>
    <col min="13587" max="13588" width="9.109375" style="71" customWidth="1"/>
    <col min="13589" max="13589" width="8" style="71" customWidth="1"/>
    <col min="13590" max="13590" width="9" style="71" customWidth="1"/>
    <col min="13591" max="13591" width="9.33203125" style="71" customWidth="1"/>
    <col min="13592" max="13592" width="6.88671875" style="71" customWidth="1"/>
    <col min="13593" max="13817" width="8.88671875" style="71"/>
    <col min="13818" max="13818" width="19.33203125" style="71" customWidth="1"/>
    <col min="13819" max="13819" width="9.6640625" style="71" customWidth="1"/>
    <col min="13820" max="13820" width="9.44140625" style="71" customWidth="1"/>
    <col min="13821" max="13821" width="8.6640625" style="71" customWidth="1"/>
    <col min="13822" max="13823" width="9.44140625" style="71" customWidth="1"/>
    <col min="13824" max="13824" width="7.6640625" style="71" customWidth="1"/>
    <col min="13825" max="13825" width="8.88671875" style="71" customWidth="1"/>
    <col min="13826" max="13826" width="8.6640625" style="71" customWidth="1"/>
    <col min="13827" max="13827" width="7.6640625" style="71" customWidth="1"/>
    <col min="13828" max="13829" width="8.109375" style="71" customWidth="1"/>
    <col min="13830" max="13830" width="6.44140625" style="71" customWidth="1"/>
    <col min="13831" max="13832" width="7.44140625" style="71" customWidth="1"/>
    <col min="13833" max="13833" width="6.33203125" style="71" customWidth="1"/>
    <col min="13834" max="13834" width="7.6640625" style="71" customWidth="1"/>
    <col min="13835" max="13835" width="7.33203125" style="71" customWidth="1"/>
    <col min="13836" max="13836" width="7.5546875" style="71" customWidth="1"/>
    <col min="13837" max="13837" width="8.33203125" style="71" customWidth="1"/>
    <col min="13838" max="13838" width="8.44140625" style="71" customWidth="1"/>
    <col min="13839" max="13839" width="7.33203125" style="71" customWidth="1"/>
    <col min="13840" max="13841" width="9.109375" style="71" customWidth="1"/>
    <col min="13842" max="13842" width="8" style="71" customWidth="1"/>
    <col min="13843" max="13844" width="9.109375" style="71" customWidth="1"/>
    <col min="13845" max="13845" width="8" style="71" customWidth="1"/>
    <col min="13846" max="13846" width="9" style="71" customWidth="1"/>
    <col min="13847" max="13847" width="9.33203125" style="71" customWidth="1"/>
    <col min="13848" max="13848" width="6.88671875" style="71" customWidth="1"/>
    <col min="13849" max="14073" width="8.88671875" style="71"/>
    <col min="14074" max="14074" width="19.33203125" style="71" customWidth="1"/>
    <col min="14075" max="14075" width="9.6640625" style="71" customWidth="1"/>
    <col min="14076" max="14076" width="9.44140625" style="71" customWidth="1"/>
    <col min="14077" max="14077" width="8.6640625" style="71" customWidth="1"/>
    <col min="14078" max="14079" width="9.44140625" style="71" customWidth="1"/>
    <col min="14080" max="14080" width="7.6640625" style="71" customWidth="1"/>
    <col min="14081" max="14081" width="8.88671875" style="71" customWidth="1"/>
    <col min="14082" max="14082" width="8.6640625" style="71" customWidth="1"/>
    <col min="14083" max="14083" width="7.6640625" style="71" customWidth="1"/>
    <col min="14084" max="14085" width="8.109375" style="71" customWidth="1"/>
    <col min="14086" max="14086" width="6.44140625" style="71" customWidth="1"/>
    <col min="14087" max="14088" width="7.44140625" style="71" customWidth="1"/>
    <col min="14089" max="14089" width="6.33203125" style="71" customWidth="1"/>
    <col min="14090" max="14090" width="7.6640625" style="71" customWidth="1"/>
    <col min="14091" max="14091" width="7.33203125" style="71" customWidth="1"/>
    <col min="14092" max="14092" width="7.5546875" style="71" customWidth="1"/>
    <col min="14093" max="14093" width="8.33203125" style="71" customWidth="1"/>
    <col min="14094" max="14094" width="8.44140625" style="71" customWidth="1"/>
    <col min="14095" max="14095" width="7.33203125" style="71" customWidth="1"/>
    <col min="14096" max="14097" width="9.109375" style="71" customWidth="1"/>
    <col min="14098" max="14098" width="8" style="71" customWidth="1"/>
    <col min="14099" max="14100" width="9.109375" style="71" customWidth="1"/>
    <col min="14101" max="14101" width="8" style="71" customWidth="1"/>
    <col min="14102" max="14102" width="9" style="71" customWidth="1"/>
    <col min="14103" max="14103" width="9.33203125" style="71" customWidth="1"/>
    <col min="14104" max="14104" width="6.88671875" style="71" customWidth="1"/>
    <col min="14105" max="14329" width="8.88671875" style="71"/>
    <col min="14330" max="14330" width="19.33203125" style="71" customWidth="1"/>
    <col min="14331" max="14331" width="9.6640625" style="71" customWidth="1"/>
    <col min="14332" max="14332" width="9.44140625" style="71" customWidth="1"/>
    <col min="14333" max="14333" width="8.6640625" style="71" customWidth="1"/>
    <col min="14334" max="14335" width="9.44140625" style="71" customWidth="1"/>
    <col min="14336" max="14336" width="7.6640625" style="71" customWidth="1"/>
    <col min="14337" max="14337" width="8.88671875" style="71" customWidth="1"/>
    <col min="14338" max="14338" width="8.6640625" style="71" customWidth="1"/>
    <col min="14339" max="14339" width="7.6640625" style="71" customWidth="1"/>
    <col min="14340" max="14341" width="8.109375" style="71" customWidth="1"/>
    <col min="14342" max="14342" width="6.44140625" style="71" customWidth="1"/>
    <col min="14343" max="14344" width="7.44140625" style="71" customWidth="1"/>
    <col min="14345" max="14345" width="6.33203125" style="71" customWidth="1"/>
    <col min="14346" max="14346" width="7.6640625" style="71" customWidth="1"/>
    <col min="14347" max="14347" width="7.33203125" style="71" customWidth="1"/>
    <col min="14348" max="14348" width="7.5546875" style="71" customWidth="1"/>
    <col min="14349" max="14349" width="8.33203125" style="71" customWidth="1"/>
    <col min="14350" max="14350" width="8.44140625" style="71" customWidth="1"/>
    <col min="14351" max="14351" width="7.33203125" style="71" customWidth="1"/>
    <col min="14352" max="14353" width="9.109375" style="71" customWidth="1"/>
    <col min="14354" max="14354" width="8" style="71" customWidth="1"/>
    <col min="14355" max="14356" width="9.109375" style="71" customWidth="1"/>
    <col min="14357" max="14357" width="8" style="71" customWidth="1"/>
    <col min="14358" max="14358" width="9" style="71" customWidth="1"/>
    <col min="14359" max="14359" width="9.33203125" style="71" customWidth="1"/>
    <col min="14360" max="14360" width="6.88671875" style="71" customWidth="1"/>
    <col min="14361" max="14585" width="8.88671875" style="71"/>
    <col min="14586" max="14586" width="19.33203125" style="71" customWidth="1"/>
    <col min="14587" max="14587" width="9.6640625" style="71" customWidth="1"/>
    <col min="14588" max="14588" width="9.44140625" style="71" customWidth="1"/>
    <col min="14589" max="14589" width="8.6640625" style="71" customWidth="1"/>
    <col min="14590" max="14591" width="9.44140625" style="71" customWidth="1"/>
    <col min="14592" max="14592" width="7.6640625" style="71" customWidth="1"/>
    <col min="14593" max="14593" width="8.88671875" style="71" customWidth="1"/>
    <col min="14594" max="14594" width="8.6640625" style="71" customWidth="1"/>
    <col min="14595" max="14595" width="7.6640625" style="71" customWidth="1"/>
    <col min="14596" max="14597" width="8.109375" style="71" customWidth="1"/>
    <col min="14598" max="14598" width="6.44140625" style="71" customWidth="1"/>
    <col min="14599" max="14600" width="7.44140625" style="71" customWidth="1"/>
    <col min="14601" max="14601" width="6.33203125" style="71" customWidth="1"/>
    <col min="14602" max="14602" width="7.6640625" style="71" customWidth="1"/>
    <col min="14603" max="14603" width="7.33203125" style="71" customWidth="1"/>
    <col min="14604" max="14604" width="7.5546875" style="71" customWidth="1"/>
    <col min="14605" max="14605" width="8.33203125" style="71" customWidth="1"/>
    <col min="14606" max="14606" width="8.44140625" style="71" customWidth="1"/>
    <col min="14607" max="14607" width="7.33203125" style="71" customWidth="1"/>
    <col min="14608" max="14609" width="9.109375" style="71" customWidth="1"/>
    <col min="14610" max="14610" width="8" style="71" customWidth="1"/>
    <col min="14611" max="14612" width="9.109375" style="71" customWidth="1"/>
    <col min="14613" max="14613" width="8" style="71" customWidth="1"/>
    <col min="14614" max="14614" width="9" style="71" customWidth="1"/>
    <col min="14615" max="14615" width="9.33203125" style="71" customWidth="1"/>
    <col min="14616" max="14616" width="6.88671875" style="71" customWidth="1"/>
    <col min="14617" max="14841" width="8.88671875" style="71"/>
    <col min="14842" max="14842" width="19.33203125" style="71" customWidth="1"/>
    <col min="14843" max="14843" width="9.6640625" style="71" customWidth="1"/>
    <col min="14844" max="14844" width="9.44140625" style="71" customWidth="1"/>
    <col min="14845" max="14845" width="8.6640625" style="71" customWidth="1"/>
    <col min="14846" max="14847" width="9.44140625" style="71" customWidth="1"/>
    <col min="14848" max="14848" width="7.6640625" style="71" customWidth="1"/>
    <col min="14849" max="14849" width="8.88671875" style="71" customWidth="1"/>
    <col min="14850" max="14850" width="8.6640625" style="71" customWidth="1"/>
    <col min="14851" max="14851" width="7.6640625" style="71" customWidth="1"/>
    <col min="14852" max="14853" width="8.109375" style="71" customWidth="1"/>
    <col min="14854" max="14854" width="6.44140625" style="71" customWidth="1"/>
    <col min="14855" max="14856" width="7.44140625" style="71" customWidth="1"/>
    <col min="14857" max="14857" width="6.33203125" style="71" customWidth="1"/>
    <col min="14858" max="14858" width="7.6640625" style="71" customWidth="1"/>
    <col min="14859" max="14859" width="7.33203125" style="71" customWidth="1"/>
    <col min="14860" max="14860" width="7.5546875" style="71" customWidth="1"/>
    <col min="14861" max="14861" width="8.33203125" style="71" customWidth="1"/>
    <col min="14862" max="14862" width="8.44140625" style="71" customWidth="1"/>
    <col min="14863" max="14863" width="7.33203125" style="71" customWidth="1"/>
    <col min="14864" max="14865" width="9.109375" style="71" customWidth="1"/>
    <col min="14866" max="14866" width="8" style="71" customWidth="1"/>
    <col min="14867" max="14868" width="9.109375" style="71" customWidth="1"/>
    <col min="14869" max="14869" width="8" style="71" customWidth="1"/>
    <col min="14870" max="14870" width="9" style="71" customWidth="1"/>
    <col min="14871" max="14871" width="9.33203125" style="71" customWidth="1"/>
    <col min="14872" max="14872" width="6.88671875" style="71" customWidth="1"/>
    <col min="14873" max="15097" width="8.88671875" style="71"/>
    <col min="15098" max="15098" width="19.33203125" style="71" customWidth="1"/>
    <col min="15099" max="15099" width="9.6640625" style="71" customWidth="1"/>
    <col min="15100" max="15100" width="9.44140625" style="71" customWidth="1"/>
    <col min="15101" max="15101" width="8.6640625" style="71" customWidth="1"/>
    <col min="15102" max="15103" width="9.44140625" style="71" customWidth="1"/>
    <col min="15104" max="15104" width="7.6640625" style="71" customWidth="1"/>
    <col min="15105" max="15105" width="8.88671875" style="71" customWidth="1"/>
    <col min="15106" max="15106" width="8.6640625" style="71" customWidth="1"/>
    <col min="15107" max="15107" width="7.6640625" style="71" customWidth="1"/>
    <col min="15108" max="15109" width="8.109375" style="71" customWidth="1"/>
    <col min="15110" max="15110" width="6.44140625" style="71" customWidth="1"/>
    <col min="15111" max="15112" width="7.44140625" style="71" customWidth="1"/>
    <col min="15113" max="15113" width="6.33203125" style="71" customWidth="1"/>
    <col min="15114" max="15114" width="7.6640625" style="71" customWidth="1"/>
    <col min="15115" max="15115" width="7.33203125" style="71" customWidth="1"/>
    <col min="15116" max="15116" width="7.5546875" style="71" customWidth="1"/>
    <col min="15117" max="15117" width="8.33203125" style="71" customWidth="1"/>
    <col min="15118" max="15118" width="8.44140625" style="71" customWidth="1"/>
    <col min="15119" max="15119" width="7.33203125" style="71" customWidth="1"/>
    <col min="15120" max="15121" width="9.109375" style="71" customWidth="1"/>
    <col min="15122" max="15122" width="8" style="71" customWidth="1"/>
    <col min="15123" max="15124" width="9.109375" style="71" customWidth="1"/>
    <col min="15125" max="15125" width="8" style="71" customWidth="1"/>
    <col min="15126" max="15126" width="9" style="71" customWidth="1"/>
    <col min="15127" max="15127" width="9.33203125" style="71" customWidth="1"/>
    <col min="15128" max="15128" width="6.88671875" style="71" customWidth="1"/>
    <col min="15129" max="15353" width="8.88671875" style="71"/>
    <col min="15354" max="15354" width="19.33203125" style="71" customWidth="1"/>
    <col min="15355" max="15355" width="9.6640625" style="71" customWidth="1"/>
    <col min="15356" max="15356" width="9.44140625" style="71" customWidth="1"/>
    <col min="15357" max="15357" width="8.6640625" style="71" customWidth="1"/>
    <col min="15358" max="15359" width="9.44140625" style="71" customWidth="1"/>
    <col min="15360" max="15360" width="7.6640625" style="71" customWidth="1"/>
    <col min="15361" max="15361" width="8.88671875" style="71" customWidth="1"/>
    <col min="15362" max="15362" width="8.6640625" style="71" customWidth="1"/>
    <col min="15363" max="15363" width="7.6640625" style="71" customWidth="1"/>
    <col min="15364" max="15365" width="8.109375" style="71" customWidth="1"/>
    <col min="15366" max="15366" width="6.44140625" style="71" customWidth="1"/>
    <col min="15367" max="15368" width="7.44140625" style="71" customWidth="1"/>
    <col min="15369" max="15369" width="6.33203125" style="71" customWidth="1"/>
    <col min="15370" max="15370" width="7.6640625" style="71" customWidth="1"/>
    <col min="15371" max="15371" width="7.33203125" style="71" customWidth="1"/>
    <col min="15372" max="15372" width="7.5546875" style="71" customWidth="1"/>
    <col min="15373" max="15373" width="8.33203125" style="71" customWidth="1"/>
    <col min="15374" max="15374" width="8.44140625" style="71" customWidth="1"/>
    <col min="15375" max="15375" width="7.33203125" style="71" customWidth="1"/>
    <col min="15376" max="15377" width="9.109375" style="71" customWidth="1"/>
    <col min="15378" max="15378" width="8" style="71" customWidth="1"/>
    <col min="15379" max="15380" width="9.109375" style="71" customWidth="1"/>
    <col min="15381" max="15381" width="8" style="71" customWidth="1"/>
    <col min="15382" max="15382" width="9" style="71" customWidth="1"/>
    <col min="15383" max="15383" width="9.33203125" style="71" customWidth="1"/>
    <col min="15384" max="15384" width="6.88671875" style="71" customWidth="1"/>
    <col min="15385" max="15609" width="8.88671875" style="71"/>
    <col min="15610" max="15610" width="19.33203125" style="71" customWidth="1"/>
    <col min="15611" max="15611" width="9.6640625" style="71" customWidth="1"/>
    <col min="15612" max="15612" width="9.44140625" style="71" customWidth="1"/>
    <col min="15613" max="15613" width="8.6640625" style="71" customWidth="1"/>
    <col min="15614" max="15615" width="9.44140625" style="71" customWidth="1"/>
    <col min="15616" max="15616" width="7.6640625" style="71" customWidth="1"/>
    <col min="15617" max="15617" width="8.88671875" style="71" customWidth="1"/>
    <col min="15618" max="15618" width="8.6640625" style="71" customWidth="1"/>
    <col min="15619" max="15619" width="7.6640625" style="71" customWidth="1"/>
    <col min="15620" max="15621" width="8.109375" style="71" customWidth="1"/>
    <col min="15622" max="15622" width="6.44140625" style="71" customWidth="1"/>
    <col min="15623" max="15624" width="7.44140625" style="71" customWidth="1"/>
    <col min="15625" max="15625" width="6.33203125" style="71" customWidth="1"/>
    <col min="15626" max="15626" width="7.6640625" style="71" customWidth="1"/>
    <col min="15627" max="15627" width="7.33203125" style="71" customWidth="1"/>
    <col min="15628" max="15628" width="7.5546875" style="71" customWidth="1"/>
    <col min="15629" max="15629" width="8.33203125" style="71" customWidth="1"/>
    <col min="15630" max="15630" width="8.44140625" style="71" customWidth="1"/>
    <col min="15631" max="15631" width="7.33203125" style="71" customWidth="1"/>
    <col min="15632" max="15633" width="9.109375" style="71" customWidth="1"/>
    <col min="15634" max="15634" width="8" style="71" customWidth="1"/>
    <col min="15635" max="15636" width="9.109375" style="71" customWidth="1"/>
    <col min="15637" max="15637" width="8" style="71" customWidth="1"/>
    <col min="15638" max="15638" width="9" style="71" customWidth="1"/>
    <col min="15639" max="15639" width="9.33203125" style="71" customWidth="1"/>
    <col min="15640" max="15640" width="6.88671875" style="71" customWidth="1"/>
    <col min="15641" max="15865" width="8.88671875" style="71"/>
    <col min="15866" max="15866" width="19.33203125" style="71" customWidth="1"/>
    <col min="15867" max="15867" width="9.6640625" style="71" customWidth="1"/>
    <col min="15868" max="15868" width="9.44140625" style="71" customWidth="1"/>
    <col min="15869" max="15869" width="8.6640625" style="71" customWidth="1"/>
    <col min="15870" max="15871" width="9.44140625" style="71" customWidth="1"/>
    <col min="15872" max="15872" width="7.6640625" style="71" customWidth="1"/>
    <col min="15873" max="15873" width="8.88671875" style="71" customWidth="1"/>
    <col min="15874" max="15874" width="8.6640625" style="71" customWidth="1"/>
    <col min="15875" max="15875" width="7.6640625" style="71" customWidth="1"/>
    <col min="15876" max="15877" width="8.109375" style="71" customWidth="1"/>
    <col min="15878" max="15878" width="6.44140625" style="71" customWidth="1"/>
    <col min="15879" max="15880" width="7.44140625" style="71" customWidth="1"/>
    <col min="15881" max="15881" width="6.33203125" style="71" customWidth="1"/>
    <col min="15882" max="15882" width="7.6640625" style="71" customWidth="1"/>
    <col min="15883" max="15883" width="7.33203125" style="71" customWidth="1"/>
    <col min="15884" max="15884" width="7.5546875" style="71" customWidth="1"/>
    <col min="15885" max="15885" width="8.33203125" style="71" customWidth="1"/>
    <col min="15886" max="15886" width="8.44140625" style="71" customWidth="1"/>
    <col min="15887" max="15887" width="7.33203125" style="71" customWidth="1"/>
    <col min="15888" max="15889" width="9.109375" style="71" customWidth="1"/>
    <col min="15890" max="15890" width="8" style="71" customWidth="1"/>
    <col min="15891" max="15892" width="9.109375" style="71" customWidth="1"/>
    <col min="15893" max="15893" width="8" style="71" customWidth="1"/>
    <col min="15894" max="15894" width="9" style="71" customWidth="1"/>
    <col min="15895" max="15895" width="9.33203125" style="71" customWidth="1"/>
    <col min="15896" max="15896" width="6.88671875" style="71" customWidth="1"/>
    <col min="15897" max="16121" width="8.88671875" style="71"/>
    <col min="16122" max="16122" width="19.33203125" style="71" customWidth="1"/>
    <col min="16123" max="16123" width="9.6640625" style="71" customWidth="1"/>
    <col min="16124" max="16124" width="9.44140625" style="71" customWidth="1"/>
    <col min="16125" max="16125" width="8.6640625" style="71" customWidth="1"/>
    <col min="16126" max="16127" width="9.44140625" style="71" customWidth="1"/>
    <col min="16128" max="16128" width="7.6640625" style="71" customWidth="1"/>
    <col min="16129" max="16129" width="8.88671875" style="71" customWidth="1"/>
    <col min="16130" max="16130" width="8.6640625" style="71" customWidth="1"/>
    <col min="16131" max="16131" width="7.6640625" style="71" customWidth="1"/>
    <col min="16132" max="16133" width="8.109375" style="71" customWidth="1"/>
    <col min="16134" max="16134" width="6.44140625" style="71" customWidth="1"/>
    <col min="16135" max="16136" width="7.44140625" style="71" customWidth="1"/>
    <col min="16137" max="16137" width="6.33203125" style="71" customWidth="1"/>
    <col min="16138" max="16138" width="7.6640625" style="71" customWidth="1"/>
    <col min="16139" max="16139" width="7.33203125" style="71" customWidth="1"/>
    <col min="16140" max="16140" width="7.5546875" style="71" customWidth="1"/>
    <col min="16141" max="16141" width="8.33203125" style="71" customWidth="1"/>
    <col min="16142" max="16142" width="8.44140625" style="71" customWidth="1"/>
    <col min="16143" max="16143" width="7.33203125" style="71" customWidth="1"/>
    <col min="16144" max="16145" width="9.109375" style="71" customWidth="1"/>
    <col min="16146" max="16146" width="8" style="71" customWidth="1"/>
    <col min="16147" max="16148" width="9.109375" style="71" customWidth="1"/>
    <col min="16149" max="16149" width="8" style="71" customWidth="1"/>
    <col min="16150" max="16150" width="9" style="71" customWidth="1"/>
    <col min="16151" max="16151" width="9.33203125" style="71" customWidth="1"/>
    <col min="16152" max="16152" width="6.88671875" style="71" customWidth="1"/>
    <col min="16153" max="16384" width="8.88671875" style="71"/>
  </cols>
  <sheetData>
    <row r="1" spans="1:28" ht="6" customHeight="1" x14ac:dyDescent="0.3"/>
    <row r="2" spans="1:28" s="55" customFormat="1" ht="40.5" customHeight="1" x14ac:dyDescent="0.35">
      <c r="A2" s="133"/>
      <c r="B2" s="246" t="s">
        <v>92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79"/>
      <c r="P2" s="52"/>
      <c r="Q2" s="51"/>
      <c r="R2" s="80"/>
      <c r="S2" s="51"/>
      <c r="T2" s="51"/>
      <c r="U2" s="51"/>
      <c r="V2" s="51"/>
      <c r="W2" s="52"/>
      <c r="X2" s="79"/>
      <c r="Y2" s="52"/>
      <c r="AA2" s="56"/>
      <c r="AB2" s="157" t="s">
        <v>24</v>
      </c>
    </row>
    <row r="3" spans="1:28" s="55" customFormat="1" ht="11.4" customHeight="1" x14ac:dyDescent="0.3">
      <c r="E3" s="81"/>
      <c r="F3" s="82"/>
      <c r="G3" s="81"/>
      <c r="H3" s="82"/>
      <c r="I3" s="82"/>
      <c r="J3" s="81"/>
      <c r="K3" s="81"/>
      <c r="P3" s="57" t="s">
        <v>8</v>
      </c>
      <c r="Q3" s="81"/>
      <c r="R3" s="82"/>
      <c r="S3" s="81"/>
      <c r="T3" s="81"/>
      <c r="U3" s="81"/>
      <c r="V3" s="81"/>
      <c r="W3" s="81"/>
      <c r="X3" s="115"/>
      <c r="Y3" s="116"/>
      <c r="Z3" s="116"/>
      <c r="AA3" s="116"/>
      <c r="AB3" s="57" t="s">
        <v>8</v>
      </c>
    </row>
    <row r="4" spans="1:28" s="83" customFormat="1" ht="21.75" customHeight="1" x14ac:dyDescent="0.25">
      <c r="A4" s="210"/>
      <c r="B4" s="222" t="s">
        <v>9</v>
      </c>
      <c r="C4" s="223"/>
      <c r="D4" s="224"/>
      <c r="E4" s="222" t="s">
        <v>22</v>
      </c>
      <c r="F4" s="223"/>
      <c r="G4" s="224"/>
      <c r="H4" s="231" t="s">
        <v>37</v>
      </c>
      <c r="I4" s="231"/>
      <c r="J4" s="231"/>
      <c r="K4" s="222" t="s">
        <v>16</v>
      </c>
      <c r="L4" s="223"/>
      <c r="M4" s="224"/>
      <c r="N4" s="222" t="s">
        <v>23</v>
      </c>
      <c r="O4" s="223"/>
      <c r="P4" s="224"/>
      <c r="Q4" s="222" t="s">
        <v>12</v>
      </c>
      <c r="R4" s="223"/>
      <c r="S4" s="224"/>
      <c r="T4" s="222" t="s">
        <v>17</v>
      </c>
      <c r="U4" s="223"/>
      <c r="V4" s="224"/>
      <c r="W4" s="232" t="s">
        <v>19</v>
      </c>
      <c r="X4" s="233"/>
      <c r="Y4" s="234"/>
      <c r="Z4" s="222" t="s">
        <v>18</v>
      </c>
      <c r="AA4" s="223"/>
      <c r="AB4" s="224"/>
    </row>
    <row r="5" spans="1:28" s="84" customFormat="1" ht="18.75" customHeight="1" x14ac:dyDescent="0.25">
      <c r="A5" s="211"/>
      <c r="B5" s="225"/>
      <c r="C5" s="226"/>
      <c r="D5" s="227"/>
      <c r="E5" s="225"/>
      <c r="F5" s="226"/>
      <c r="G5" s="227"/>
      <c r="H5" s="231"/>
      <c r="I5" s="231"/>
      <c r="J5" s="231"/>
      <c r="K5" s="226"/>
      <c r="L5" s="226"/>
      <c r="M5" s="227"/>
      <c r="N5" s="225"/>
      <c r="O5" s="226"/>
      <c r="P5" s="227"/>
      <c r="Q5" s="225"/>
      <c r="R5" s="226"/>
      <c r="S5" s="227"/>
      <c r="T5" s="225"/>
      <c r="U5" s="226"/>
      <c r="V5" s="227"/>
      <c r="W5" s="235"/>
      <c r="X5" s="236"/>
      <c r="Y5" s="237"/>
      <c r="Z5" s="225"/>
      <c r="AA5" s="226"/>
      <c r="AB5" s="227"/>
    </row>
    <row r="6" spans="1:28" s="84" customFormat="1" ht="17.25" customHeight="1" x14ac:dyDescent="0.25">
      <c r="A6" s="211"/>
      <c r="B6" s="228"/>
      <c r="C6" s="229"/>
      <c r="D6" s="230"/>
      <c r="E6" s="228"/>
      <c r="F6" s="229"/>
      <c r="G6" s="230"/>
      <c r="H6" s="231"/>
      <c r="I6" s="231"/>
      <c r="J6" s="231"/>
      <c r="K6" s="229"/>
      <c r="L6" s="229"/>
      <c r="M6" s="230"/>
      <c r="N6" s="228"/>
      <c r="O6" s="229"/>
      <c r="P6" s="230"/>
      <c r="Q6" s="228"/>
      <c r="R6" s="229"/>
      <c r="S6" s="230"/>
      <c r="T6" s="228"/>
      <c r="U6" s="229"/>
      <c r="V6" s="230"/>
      <c r="W6" s="238"/>
      <c r="X6" s="239"/>
      <c r="Y6" s="240"/>
      <c r="Z6" s="228"/>
      <c r="AA6" s="229"/>
      <c r="AB6" s="230"/>
    </row>
    <row r="7" spans="1:28" s="58" customFormat="1" ht="24.75" customHeight="1" x14ac:dyDescent="0.25">
      <c r="A7" s="212"/>
      <c r="B7" s="59">
        <v>2020</v>
      </c>
      <c r="C7" s="59">
        <v>2021</v>
      </c>
      <c r="D7" s="60" t="s">
        <v>2</v>
      </c>
      <c r="E7" s="59">
        <v>2020</v>
      </c>
      <c r="F7" s="59">
        <v>2021</v>
      </c>
      <c r="G7" s="60" t="s">
        <v>2</v>
      </c>
      <c r="H7" s="59">
        <v>2020</v>
      </c>
      <c r="I7" s="59">
        <v>2021</v>
      </c>
      <c r="J7" s="60" t="s">
        <v>2</v>
      </c>
      <c r="K7" s="59">
        <v>2020</v>
      </c>
      <c r="L7" s="59">
        <v>2021</v>
      </c>
      <c r="M7" s="60" t="s">
        <v>2</v>
      </c>
      <c r="N7" s="59">
        <v>2020</v>
      </c>
      <c r="O7" s="59">
        <v>2021</v>
      </c>
      <c r="P7" s="60" t="s">
        <v>2</v>
      </c>
      <c r="Q7" s="59">
        <v>2020</v>
      </c>
      <c r="R7" s="59">
        <v>2021</v>
      </c>
      <c r="S7" s="60" t="s">
        <v>2</v>
      </c>
      <c r="T7" s="59">
        <v>2020</v>
      </c>
      <c r="U7" s="59">
        <v>2021</v>
      </c>
      <c r="V7" s="60" t="s">
        <v>2</v>
      </c>
      <c r="W7" s="59">
        <v>2020</v>
      </c>
      <c r="X7" s="59">
        <v>2021</v>
      </c>
      <c r="Y7" s="60" t="s">
        <v>2</v>
      </c>
      <c r="Z7" s="59">
        <v>2020</v>
      </c>
      <c r="AA7" s="59">
        <v>2021</v>
      </c>
      <c r="AB7" s="60" t="s">
        <v>2</v>
      </c>
    </row>
    <row r="8" spans="1:28" s="62" customFormat="1" ht="12" customHeight="1" x14ac:dyDescent="0.2">
      <c r="A8" s="61" t="s">
        <v>4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>
        <v>23</v>
      </c>
      <c r="Y8" s="61">
        <v>24</v>
      </c>
      <c r="Z8" s="61">
        <v>25</v>
      </c>
      <c r="AA8" s="61">
        <v>26</v>
      </c>
      <c r="AB8" s="61">
        <v>27</v>
      </c>
    </row>
    <row r="9" spans="1:28" s="63" customFormat="1" ht="24.6" customHeight="1" x14ac:dyDescent="0.3">
      <c r="A9" s="33" t="s">
        <v>49</v>
      </c>
      <c r="B9" s="34">
        <f>SUM(B10:B29)</f>
        <v>64174</v>
      </c>
      <c r="C9" s="34">
        <f>SUM(C10:C29)</f>
        <v>55789</v>
      </c>
      <c r="D9" s="35">
        <f>C9/B9*100</f>
        <v>86.933960794091064</v>
      </c>
      <c r="E9" s="34">
        <f>SUM(E10:E29)</f>
        <v>40616</v>
      </c>
      <c r="F9" s="34">
        <f>SUM(F10:F29)</f>
        <v>37348</v>
      </c>
      <c r="G9" s="35">
        <f>F9/E9*100</f>
        <v>91.953909789245614</v>
      </c>
      <c r="H9" s="34">
        <f>SUM(H10:H29)</f>
        <v>16026</v>
      </c>
      <c r="I9" s="34">
        <f>SUM(I10:I29)</f>
        <v>11269</v>
      </c>
      <c r="J9" s="35">
        <f>I9/H9*100</f>
        <v>70.316984899538255</v>
      </c>
      <c r="K9" s="34">
        <f>SUM(K10:K29)</f>
        <v>1105</v>
      </c>
      <c r="L9" s="34">
        <f>SUM(L10:L29)</f>
        <v>713</v>
      </c>
      <c r="M9" s="35">
        <f>L9/K9*100</f>
        <v>64.524886877828052</v>
      </c>
      <c r="N9" s="34">
        <f>SUM(N10:N29)</f>
        <v>3960</v>
      </c>
      <c r="O9" s="34">
        <f>SUM(O10:O29)</f>
        <v>1462</v>
      </c>
      <c r="P9" s="35">
        <f>O9/N9*100</f>
        <v>36.919191919191917</v>
      </c>
      <c r="Q9" s="34">
        <f>SUM(Q10:Q29)</f>
        <v>36788</v>
      </c>
      <c r="R9" s="34">
        <f>SUM(R10:R29)</f>
        <v>35382</v>
      </c>
      <c r="S9" s="35">
        <f>R9/Q9*100</f>
        <v>96.178101554854848</v>
      </c>
      <c r="T9" s="34">
        <f>SUM(T10:T29)</f>
        <v>40959</v>
      </c>
      <c r="U9" s="34">
        <f>SUM(U10:U29)</f>
        <v>29453</v>
      </c>
      <c r="V9" s="35">
        <f>U9/T9*100</f>
        <v>71.908493859713374</v>
      </c>
      <c r="W9" s="34">
        <f>SUM(W10:W29)</f>
        <v>25814</v>
      </c>
      <c r="X9" s="34">
        <f>SUM(X10:X29)</f>
        <v>15298</v>
      </c>
      <c r="Y9" s="35">
        <f>X9/W9*100</f>
        <v>59.26241574339506</v>
      </c>
      <c r="Z9" s="34">
        <f>SUM(Z10:Z29)</f>
        <v>19933</v>
      </c>
      <c r="AA9" s="34">
        <f>SUM(AA10:AA29)</f>
        <v>12393</v>
      </c>
      <c r="AB9" s="35">
        <f>AA9/Z9*100</f>
        <v>62.173280489640291</v>
      </c>
    </row>
    <row r="10" spans="1:28" ht="16.5" customHeight="1" x14ac:dyDescent="0.3">
      <c r="A10" s="145" t="s">
        <v>50</v>
      </c>
      <c r="B10" s="64">
        <v>22588</v>
      </c>
      <c r="C10" s="64">
        <v>17918</v>
      </c>
      <c r="D10" s="39">
        <f>C10/B10*100</f>
        <v>79.325305471931998</v>
      </c>
      <c r="E10" s="172">
        <v>11562</v>
      </c>
      <c r="F10" s="69">
        <v>9013</v>
      </c>
      <c r="G10" s="39">
        <f>F10/E10*100</f>
        <v>77.953641238540044</v>
      </c>
      <c r="H10" s="72">
        <v>3398</v>
      </c>
      <c r="I10" s="72">
        <v>1581</v>
      </c>
      <c r="J10" s="39">
        <f>I10/H10*100</f>
        <v>46.527369040612129</v>
      </c>
      <c r="K10" s="69">
        <v>221</v>
      </c>
      <c r="L10" s="69">
        <v>127</v>
      </c>
      <c r="M10" s="39">
        <f>L10/K10*100</f>
        <v>57.466063348416284</v>
      </c>
      <c r="N10" s="72">
        <v>169</v>
      </c>
      <c r="O10" s="72">
        <v>10</v>
      </c>
      <c r="P10" s="39">
        <f>O10/N10*100</f>
        <v>5.9171597633136095</v>
      </c>
      <c r="Q10" s="72">
        <v>9261</v>
      </c>
      <c r="R10" s="72">
        <v>8162</v>
      </c>
      <c r="S10" s="39">
        <f>R10/Q10*100</f>
        <v>88.13303099017385</v>
      </c>
      <c r="T10" s="72">
        <v>17024</v>
      </c>
      <c r="U10" s="72">
        <v>11835</v>
      </c>
      <c r="V10" s="39">
        <f>U10/T10*100</f>
        <v>69.519501879699249</v>
      </c>
      <c r="W10" s="69">
        <v>8870</v>
      </c>
      <c r="X10" s="69">
        <v>3445</v>
      </c>
      <c r="Y10" s="39">
        <f>X10/W10*100</f>
        <v>38.838782412626834</v>
      </c>
      <c r="Z10" s="69">
        <v>6887</v>
      </c>
      <c r="AA10" s="69">
        <v>2882</v>
      </c>
      <c r="AB10" s="39">
        <f>AA10/Z10*100</f>
        <v>41.846958036881084</v>
      </c>
    </row>
    <row r="11" spans="1:28" ht="16.5" customHeight="1" x14ac:dyDescent="0.3">
      <c r="A11" s="145" t="s">
        <v>51</v>
      </c>
      <c r="B11" s="64">
        <v>5276</v>
      </c>
      <c r="C11" s="64">
        <v>4689</v>
      </c>
      <c r="D11" s="39">
        <f t="shared" ref="D11:D29" si="0">C11/B11*100</f>
        <v>88.874147081122061</v>
      </c>
      <c r="E11" s="172">
        <v>3747</v>
      </c>
      <c r="F11" s="69">
        <v>3548</v>
      </c>
      <c r="G11" s="39">
        <f t="shared" ref="G11:G29" si="1">F11/E11*100</f>
        <v>94.689084601014144</v>
      </c>
      <c r="H11" s="72">
        <v>1387</v>
      </c>
      <c r="I11" s="72">
        <v>953</v>
      </c>
      <c r="J11" s="39">
        <f t="shared" ref="J11:J29" si="2">I11/H11*100</f>
        <v>68.709444844989193</v>
      </c>
      <c r="K11" s="69">
        <v>90</v>
      </c>
      <c r="L11" s="69">
        <v>39</v>
      </c>
      <c r="M11" s="39">
        <f t="shared" ref="M11:M29" si="3">L11/K11*100</f>
        <v>43.333333333333336</v>
      </c>
      <c r="N11" s="72">
        <v>424</v>
      </c>
      <c r="O11" s="72">
        <v>53</v>
      </c>
      <c r="P11" s="39">
        <f t="shared" ref="P11:P29" si="4">O11/N11*100</f>
        <v>12.5</v>
      </c>
      <c r="Q11" s="72">
        <v>3704</v>
      </c>
      <c r="R11" s="72">
        <v>3394</v>
      </c>
      <c r="S11" s="39">
        <f t="shared" ref="S11:S29" si="5">R11/Q11*100</f>
        <v>91.63066954643628</v>
      </c>
      <c r="T11" s="72">
        <v>3397</v>
      </c>
      <c r="U11" s="72">
        <v>2396</v>
      </c>
      <c r="V11" s="39">
        <f t="shared" ref="V11:V29" si="6">U11/T11*100</f>
        <v>70.532823079187523</v>
      </c>
      <c r="W11" s="69">
        <v>2638</v>
      </c>
      <c r="X11" s="69">
        <v>1368</v>
      </c>
      <c r="Y11" s="39">
        <f t="shared" ref="Y11:Y29" si="7">X11/W11*100</f>
        <v>51.857467778620169</v>
      </c>
      <c r="Z11" s="69">
        <v>2125</v>
      </c>
      <c r="AA11" s="69">
        <v>1130</v>
      </c>
      <c r="AB11" s="39">
        <f t="shared" ref="AB11:AB29" si="8">AA11/Z11*100</f>
        <v>53.17647058823529</v>
      </c>
    </row>
    <row r="12" spans="1:28" ht="16.5" customHeight="1" x14ac:dyDescent="0.3">
      <c r="A12" s="145" t="s">
        <v>52</v>
      </c>
      <c r="B12" s="64">
        <v>5374</v>
      </c>
      <c r="C12" s="64">
        <v>4737</v>
      </c>
      <c r="D12" s="39">
        <f t="shared" si="0"/>
        <v>88.146631931522151</v>
      </c>
      <c r="E12" s="172">
        <v>3130</v>
      </c>
      <c r="F12" s="69">
        <v>2519</v>
      </c>
      <c r="G12" s="39">
        <f t="shared" si="1"/>
        <v>80.479233226837067</v>
      </c>
      <c r="H12" s="72">
        <v>1547</v>
      </c>
      <c r="I12" s="72">
        <v>613</v>
      </c>
      <c r="J12" s="39">
        <f t="shared" si="2"/>
        <v>39.625080801551391</v>
      </c>
      <c r="K12" s="69">
        <v>81</v>
      </c>
      <c r="L12" s="69">
        <v>48</v>
      </c>
      <c r="M12" s="39">
        <f t="shared" si="3"/>
        <v>59.259259259259252</v>
      </c>
      <c r="N12" s="72">
        <v>226</v>
      </c>
      <c r="O12" s="72">
        <v>56</v>
      </c>
      <c r="P12" s="39">
        <f t="shared" si="4"/>
        <v>24.778761061946902</v>
      </c>
      <c r="Q12" s="72">
        <v>2925</v>
      </c>
      <c r="R12" s="72">
        <v>2364</v>
      </c>
      <c r="S12" s="39">
        <f t="shared" si="5"/>
        <v>80.820512820512818</v>
      </c>
      <c r="T12" s="72">
        <v>3240</v>
      </c>
      <c r="U12" s="72">
        <v>1219</v>
      </c>
      <c r="V12" s="39">
        <f t="shared" si="6"/>
        <v>37.623456790123456</v>
      </c>
      <c r="W12" s="69">
        <v>1948</v>
      </c>
      <c r="X12" s="69">
        <v>1046</v>
      </c>
      <c r="Y12" s="39">
        <f t="shared" si="7"/>
        <v>53.696098562628336</v>
      </c>
      <c r="Z12" s="69">
        <v>1628</v>
      </c>
      <c r="AA12" s="69">
        <v>940</v>
      </c>
      <c r="AB12" s="39">
        <f t="shared" si="8"/>
        <v>57.739557739557732</v>
      </c>
    </row>
    <row r="13" spans="1:28" ht="16.5" customHeight="1" x14ac:dyDescent="0.3">
      <c r="A13" s="145" t="s">
        <v>53</v>
      </c>
      <c r="B13" s="64">
        <v>3447</v>
      </c>
      <c r="C13" s="64">
        <v>3033</v>
      </c>
      <c r="D13" s="39">
        <f t="shared" si="0"/>
        <v>87.989556135770229</v>
      </c>
      <c r="E13" s="172">
        <v>2842</v>
      </c>
      <c r="F13" s="69">
        <v>2454</v>
      </c>
      <c r="G13" s="39">
        <f t="shared" si="1"/>
        <v>86.347642505277975</v>
      </c>
      <c r="H13" s="72">
        <v>690</v>
      </c>
      <c r="I13" s="72">
        <v>445</v>
      </c>
      <c r="J13" s="39">
        <f t="shared" si="2"/>
        <v>64.492753623188406</v>
      </c>
      <c r="K13" s="69">
        <v>37</v>
      </c>
      <c r="L13" s="69">
        <v>29</v>
      </c>
      <c r="M13" s="39">
        <f t="shared" si="3"/>
        <v>78.378378378378372</v>
      </c>
      <c r="N13" s="72">
        <v>325</v>
      </c>
      <c r="O13" s="72">
        <v>91</v>
      </c>
      <c r="P13" s="39">
        <f t="shared" si="4"/>
        <v>28.000000000000004</v>
      </c>
      <c r="Q13" s="72">
        <v>2592</v>
      </c>
      <c r="R13" s="72">
        <v>2153</v>
      </c>
      <c r="S13" s="39">
        <f t="shared" si="5"/>
        <v>83.063271604938265</v>
      </c>
      <c r="T13" s="72">
        <v>2199</v>
      </c>
      <c r="U13" s="72">
        <v>1713</v>
      </c>
      <c r="V13" s="39">
        <f t="shared" si="6"/>
        <v>77.899045020463845</v>
      </c>
      <c r="W13" s="69">
        <v>1900</v>
      </c>
      <c r="X13" s="69">
        <v>1246</v>
      </c>
      <c r="Y13" s="39">
        <f t="shared" si="7"/>
        <v>65.578947368421041</v>
      </c>
      <c r="Z13" s="69">
        <v>1537</v>
      </c>
      <c r="AA13" s="69">
        <v>1091</v>
      </c>
      <c r="AB13" s="39">
        <f t="shared" si="8"/>
        <v>70.982433311646062</v>
      </c>
    </row>
    <row r="14" spans="1:28" ht="16.5" customHeight="1" x14ac:dyDescent="0.3">
      <c r="A14" s="145" t="s">
        <v>54</v>
      </c>
      <c r="B14" s="64">
        <v>3981</v>
      </c>
      <c r="C14" s="64">
        <v>2826</v>
      </c>
      <c r="D14" s="39">
        <f t="shared" si="0"/>
        <v>70.987189148455172</v>
      </c>
      <c r="E14" s="172">
        <v>824</v>
      </c>
      <c r="F14" s="69">
        <v>981</v>
      </c>
      <c r="G14" s="39">
        <f t="shared" si="1"/>
        <v>119.05339805825244</v>
      </c>
      <c r="H14" s="72">
        <v>501</v>
      </c>
      <c r="I14" s="72">
        <v>506</v>
      </c>
      <c r="J14" s="39">
        <f t="shared" si="2"/>
        <v>100.99800399201597</v>
      </c>
      <c r="K14" s="69">
        <v>26</v>
      </c>
      <c r="L14" s="69">
        <v>17</v>
      </c>
      <c r="M14" s="39">
        <f t="shared" si="3"/>
        <v>65.384615384615387</v>
      </c>
      <c r="N14" s="72">
        <v>29</v>
      </c>
      <c r="O14" s="72">
        <v>8</v>
      </c>
      <c r="P14" s="39">
        <f t="shared" si="4"/>
        <v>27.586206896551722</v>
      </c>
      <c r="Q14" s="72">
        <v>807</v>
      </c>
      <c r="R14" s="72">
        <v>954</v>
      </c>
      <c r="S14" s="39">
        <f t="shared" si="5"/>
        <v>118.21561338289963</v>
      </c>
      <c r="T14" s="72">
        <v>2957</v>
      </c>
      <c r="U14" s="72">
        <v>1802</v>
      </c>
      <c r="V14" s="39">
        <f t="shared" si="6"/>
        <v>60.940142035847146</v>
      </c>
      <c r="W14" s="69">
        <v>466</v>
      </c>
      <c r="X14" s="69">
        <v>315</v>
      </c>
      <c r="Y14" s="39">
        <f t="shared" si="7"/>
        <v>67.596566523605148</v>
      </c>
      <c r="Z14" s="69">
        <v>385</v>
      </c>
      <c r="AA14" s="69">
        <v>271</v>
      </c>
      <c r="AB14" s="39">
        <f t="shared" si="8"/>
        <v>70.389610389610397</v>
      </c>
    </row>
    <row r="15" spans="1:28" ht="16.5" customHeight="1" x14ac:dyDescent="0.3">
      <c r="A15" s="145" t="s">
        <v>55</v>
      </c>
      <c r="B15" s="64">
        <v>2578</v>
      </c>
      <c r="C15" s="64">
        <v>2552</v>
      </c>
      <c r="D15" s="39">
        <f t="shared" si="0"/>
        <v>98.991466252909234</v>
      </c>
      <c r="E15" s="172">
        <v>1580</v>
      </c>
      <c r="F15" s="69">
        <v>1678</v>
      </c>
      <c r="G15" s="39">
        <f t="shared" si="1"/>
        <v>106.20253164556964</v>
      </c>
      <c r="H15" s="72">
        <v>753</v>
      </c>
      <c r="I15" s="72">
        <v>602</v>
      </c>
      <c r="J15" s="39">
        <f t="shared" si="2"/>
        <v>79.946879150066394</v>
      </c>
      <c r="K15" s="69">
        <v>62</v>
      </c>
      <c r="L15" s="69">
        <v>46</v>
      </c>
      <c r="M15" s="39">
        <f t="shared" si="3"/>
        <v>74.193548387096769</v>
      </c>
      <c r="N15" s="72">
        <v>240</v>
      </c>
      <c r="O15" s="72">
        <v>102</v>
      </c>
      <c r="P15" s="39">
        <f t="shared" si="4"/>
        <v>42.5</v>
      </c>
      <c r="Q15" s="72">
        <v>1395</v>
      </c>
      <c r="R15" s="72">
        <v>1615</v>
      </c>
      <c r="S15" s="39">
        <f t="shared" si="5"/>
        <v>115.77060931899641</v>
      </c>
      <c r="T15" s="72">
        <v>1651</v>
      </c>
      <c r="U15" s="72">
        <v>1478</v>
      </c>
      <c r="V15" s="39">
        <f t="shared" si="6"/>
        <v>89.52150211992732</v>
      </c>
      <c r="W15" s="69">
        <v>1017</v>
      </c>
      <c r="X15" s="69">
        <v>731</v>
      </c>
      <c r="Y15" s="39">
        <f t="shared" si="7"/>
        <v>71.878072763028513</v>
      </c>
      <c r="Z15" s="69">
        <v>800</v>
      </c>
      <c r="AA15" s="69">
        <v>612</v>
      </c>
      <c r="AB15" s="39">
        <f t="shared" si="8"/>
        <v>76.5</v>
      </c>
    </row>
    <row r="16" spans="1:28" ht="16.5" customHeight="1" x14ac:dyDescent="0.3">
      <c r="A16" s="145" t="s">
        <v>56</v>
      </c>
      <c r="B16" s="64">
        <v>928</v>
      </c>
      <c r="C16" s="64">
        <v>690</v>
      </c>
      <c r="D16" s="39">
        <f t="shared" si="0"/>
        <v>74.353448275862064</v>
      </c>
      <c r="E16" s="172">
        <v>677</v>
      </c>
      <c r="F16" s="69">
        <v>626</v>
      </c>
      <c r="G16" s="39">
        <f t="shared" si="1"/>
        <v>92.466765140324952</v>
      </c>
      <c r="H16" s="72">
        <v>381</v>
      </c>
      <c r="I16" s="72">
        <v>279</v>
      </c>
      <c r="J16" s="39">
        <f t="shared" si="2"/>
        <v>73.228346456692918</v>
      </c>
      <c r="K16" s="69">
        <v>59</v>
      </c>
      <c r="L16" s="69">
        <v>59</v>
      </c>
      <c r="M16" s="39">
        <f t="shared" si="3"/>
        <v>100</v>
      </c>
      <c r="N16" s="72">
        <v>72</v>
      </c>
      <c r="O16" s="72">
        <v>34</v>
      </c>
      <c r="P16" s="39">
        <f t="shared" si="4"/>
        <v>47.222222222222221</v>
      </c>
      <c r="Q16" s="72">
        <v>665</v>
      </c>
      <c r="R16" s="72">
        <v>624</v>
      </c>
      <c r="S16" s="39">
        <f t="shared" si="5"/>
        <v>93.834586466165419</v>
      </c>
      <c r="T16" s="72">
        <v>431</v>
      </c>
      <c r="U16" s="72">
        <v>227</v>
      </c>
      <c r="V16" s="39">
        <f t="shared" si="6"/>
        <v>52.668213457076561</v>
      </c>
      <c r="W16" s="69">
        <v>306</v>
      </c>
      <c r="X16" s="69">
        <v>220</v>
      </c>
      <c r="Y16" s="39">
        <f t="shared" si="7"/>
        <v>71.895424836601308</v>
      </c>
      <c r="Z16" s="69">
        <v>262</v>
      </c>
      <c r="AA16" s="69">
        <v>201</v>
      </c>
      <c r="AB16" s="39">
        <f t="shared" si="8"/>
        <v>76.717557251908403</v>
      </c>
    </row>
    <row r="17" spans="1:28" ht="16.5" customHeight="1" x14ac:dyDescent="0.3">
      <c r="A17" s="145" t="s">
        <v>57</v>
      </c>
      <c r="B17" s="64">
        <v>1338</v>
      </c>
      <c r="C17" s="64">
        <v>1259</v>
      </c>
      <c r="D17" s="39">
        <f t="shared" si="0"/>
        <v>94.095665171898361</v>
      </c>
      <c r="E17" s="172">
        <v>1074</v>
      </c>
      <c r="F17" s="69">
        <v>1033</v>
      </c>
      <c r="G17" s="39">
        <f t="shared" si="1"/>
        <v>96.18249534450652</v>
      </c>
      <c r="H17" s="72">
        <v>444</v>
      </c>
      <c r="I17" s="72">
        <v>394</v>
      </c>
      <c r="J17" s="39">
        <f t="shared" si="2"/>
        <v>88.738738738738746</v>
      </c>
      <c r="K17" s="69">
        <v>34</v>
      </c>
      <c r="L17" s="69">
        <v>22</v>
      </c>
      <c r="M17" s="39">
        <f t="shared" si="3"/>
        <v>64.705882352941174</v>
      </c>
      <c r="N17" s="72">
        <v>90</v>
      </c>
      <c r="O17" s="72">
        <v>68</v>
      </c>
      <c r="P17" s="39">
        <f t="shared" si="4"/>
        <v>75.555555555555557</v>
      </c>
      <c r="Q17" s="72">
        <v>992</v>
      </c>
      <c r="R17" s="72">
        <v>1008</v>
      </c>
      <c r="S17" s="39">
        <f t="shared" si="5"/>
        <v>101.61290322580645</v>
      </c>
      <c r="T17" s="72">
        <v>753</v>
      </c>
      <c r="U17" s="72">
        <v>597</v>
      </c>
      <c r="V17" s="39">
        <f t="shared" si="6"/>
        <v>79.282868525896404</v>
      </c>
      <c r="W17" s="69">
        <v>582</v>
      </c>
      <c r="X17" s="69">
        <v>403</v>
      </c>
      <c r="Y17" s="39">
        <f t="shared" si="7"/>
        <v>69.243986254295535</v>
      </c>
      <c r="Z17" s="69">
        <v>457</v>
      </c>
      <c r="AA17" s="69">
        <v>325</v>
      </c>
      <c r="AB17" s="39">
        <f t="shared" si="8"/>
        <v>71.115973741794321</v>
      </c>
    </row>
    <row r="18" spans="1:28" ht="16.5" customHeight="1" x14ac:dyDescent="0.3">
      <c r="A18" s="145" t="s">
        <v>58</v>
      </c>
      <c r="B18" s="64">
        <v>1584</v>
      </c>
      <c r="C18" s="64">
        <v>1521</v>
      </c>
      <c r="D18" s="39">
        <f t="shared" si="0"/>
        <v>96.022727272727266</v>
      </c>
      <c r="E18" s="172">
        <v>1368</v>
      </c>
      <c r="F18" s="69">
        <v>1437</v>
      </c>
      <c r="G18" s="39">
        <f t="shared" si="1"/>
        <v>105.04385964912282</v>
      </c>
      <c r="H18" s="72">
        <v>565</v>
      </c>
      <c r="I18" s="72">
        <v>486</v>
      </c>
      <c r="J18" s="39">
        <f t="shared" si="2"/>
        <v>86.017699115044238</v>
      </c>
      <c r="K18" s="69">
        <v>32</v>
      </c>
      <c r="L18" s="69">
        <v>18</v>
      </c>
      <c r="M18" s="39">
        <f t="shared" si="3"/>
        <v>56.25</v>
      </c>
      <c r="N18" s="72">
        <v>200</v>
      </c>
      <c r="O18" s="72">
        <v>155</v>
      </c>
      <c r="P18" s="39">
        <f t="shared" si="4"/>
        <v>77.5</v>
      </c>
      <c r="Q18" s="72">
        <v>1334</v>
      </c>
      <c r="R18" s="72">
        <v>1390</v>
      </c>
      <c r="S18" s="39">
        <f t="shared" si="5"/>
        <v>104.19790104947526</v>
      </c>
      <c r="T18" s="72">
        <v>772</v>
      </c>
      <c r="U18" s="72">
        <v>610</v>
      </c>
      <c r="V18" s="39">
        <f t="shared" si="6"/>
        <v>79.015544041450781</v>
      </c>
      <c r="W18" s="69">
        <v>730</v>
      </c>
      <c r="X18" s="69">
        <v>609</v>
      </c>
      <c r="Y18" s="39">
        <f t="shared" si="7"/>
        <v>83.424657534246577</v>
      </c>
      <c r="Z18" s="69">
        <v>478</v>
      </c>
      <c r="AA18" s="69">
        <v>381</v>
      </c>
      <c r="AB18" s="39">
        <f t="shared" si="8"/>
        <v>79.707112970711307</v>
      </c>
    </row>
    <row r="19" spans="1:28" ht="16.5" customHeight="1" x14ac:dyDescent="0.3">
      <c r="A19" s="145" t="s">
        <v>59</v>
      </c>
      <c r="B19" s="64">
        <v>1046</v>
      </c>
      <c r="C19" s="64">
        <v>2651</v>
      </c>
      <c r="D19" s="39">
        <f t="shared" si="0"/>
        <v>253.44168260038242</v>
      </c>
      <c r="E19" s="172">
        <v>685</v>
      </c>
      <c r="F19" s="69">
        <v>2020</v>
      </c>
      <c r="G19" s="39">
        <f t="shared" si="1"/>
        <v>294.8905109489051</v>
      </c>
      <c r="H19" s="72">
        <v>325</v>
      </c>
      <c r="I19" s="72">
        <v>562</v>
      </c>
      <c r="J19" s="39">
        <f t="shared" si="2"/>
        <v>172.92307692307691</v>
      </c>
      <c r="K19" s="69">
        <v>62</v>
      </c>
      <c r="L19" s="69">
        <v>74</v>
      </c>
      <c r="M19" s="39">
        <f t="shared" si="3"/>
        <v>119.35483870967742</v>
      </c>
      <c r="N19" s="72">
        <v>106</v>
      </c>
      <c r="O19" s="72">
        <v>45</v>
      </c>
      <c r="P19" s="39">
        <f t="shared" si="4"/>
        <v>42.452830188679243</v>
      </c>
      <c r="Q19" s="72">
        <v>558</v>
      </c>
      <c r="R19" s="72">
        <v>1953</v>
      </c>
      <c r="S19" s="39">
        <f t="shared" si="5"/>
        <v>350</v>
      </c>
      <c r="T19" s="72">
        <v>676</v>
      </c>
      <c r="U19" s="72">
        <v>1458</v>
      </c>
      <c r="V19" s="39">
        <f t="shared" si="6"/>
        <v>215.68047337278108</v>
      </c>
      <c r="W19" s="69">
        <v>444</v>
      </c>
      <c r="X19" s="69">
        <v>974</v>
      </c>
      <c r="Y19" s="39">
        <f t="shared" si="7"/>
        <v>219.36936936936937</v>
      </c>
      <c r="Z19" s="69">
        <v>328</v>
      </c>
      <c r="AA19" s="69">
        <v>841</v>
      </c>
      <c r="AB19" s="39">
        <f t="shared" si="8"/>
        <v>256.40243902439022</v>
      </c>
    </row>
    <row r="20" spans="1:28" ht="16.5" customHeight="1" x14ac:dyDescent="0.3">
      <c r="A20" s="145" t="s">
        <v>60</v>
      </c>
      <c r="B20" s="64">
        <v>1875</v>
      </c>
      <c r="C20" s="64">
        <v>1568</v>
      </c>
      <c r="D20" s="39">
        <f t="shared" si="0"/>
        <v>83.626666666666665</v>
      </c>
      <c r="E20" s="172">
        <v>1385</v>
      </c>
      <c r="F20" s="69">
        <v>1214</v>
      </c>
      <c r="G20" s="39">
        <f t="shared" si="1"/>
        <v>87.653429602888082</v>
      </c>
      <c r="H20" s="72">
        <v>556</v>
      </c>
      <c r="I20" s="72">
        <v>317</v>
      </c>
      <c r="J20" s="39">
        <f t="shared" si="2"/>
        <v>57.014388489208635</v>
      </c>
      <c r="K20" s="69">
        <v>21</v>
      </c>
      <c r="L20" s="69">
        <v>20</v>
      </c>
      <c r="M20" s="39">
        <f t="shared" si="3"/>
        <v>95.238095238095227</v>
      </c>
      <c r="N20" s="72">
        <v>198</v>
      </c>
      <c r="O20" s="72">
        <v>39</v>
      </c>
      <c r="P20" s="39">
        <f t="shared" si="4"/>
        <v>19.696969696969695</v>
      </c>
      <c r="Q20" s="72">
        <v>1315</v>
      </c>
      <c r="R20" s="72">
        <v>1157</v>
      </c>
      <c r="S20" s="39">
        <f t="shared" si="5"/>
        <v>87.984790874524705</v>
      </c>
      <c r="T20" s="72">
        <v>1055</v>
      </c>
      <c r="U20" s="72">
        <v>952</v>
      </c>
      <c r="V20" s="39">
        <f t="shared" si="6"/>
        <v>90.236966824644554</v>
      </c>
      <c r="W20" s="69">
        <v>797</v>
      </c>
      <c r="X20" s="69">
        <v>658</v>
      </c>
      <c r="Y20" s="39">
        <f t="shared" si="7"/>
        <v>82.559598494353821</v>
      </c>
      <c r="Z20" s="69">
        <v>575</v>
      </c>
      <c r="AA20" s="69">
        <v>480</v>
      </c>
      <c r="AB20" s="39">
        <f t="shared" si="8"/>
        <v>83.478260869565219</v>
      </c>
    </row>
    <row r="21" spans="1:28" ht="16.5" customHeight="1" x14ac:dyDescent="0.3">
      <c r="A21" s="145" t="s">
        <v>61</v>
      </c>
      <c r="B21" s="64">
        <v>2005</v>
      </c>
      <c r="C21" s="64">
        <v>1812</v>
      </c>
      <c r="D21" s="39">
        <f t="shared" si="0"/>
        <v>90.374064837905237</v>
      </c>
      <c r="E21" s="172">
        <v>1788</v>
      </c>
      <c r="F21" s="69">
        <v>1732</v>
      </c>
      <c r="G21" s="39">
        <f t="shared" si="1"/>
        <v>96.868008948545864</v>
      </c>
      <c r="H21" s="72">
        <v>910</v>
      </c>
      <c r="I21" s="72">
        <v>726</v>
      </c>
      <c r="J21" s="39">
        <f t="shared" si="2"/>
        <v>79.780219780219781</v>
      </c>
      <c r="K21" s="69">
        <v>26</v>
      </c>
      <c r="L21" s="69">
        <v>26</v>
      </c>
      <c r="M21" s="39">
        <f t="shared" si="3"/>
        <v>100</v>
      </c>
      <c r="N21" s="72">
        <v>270</v>
      </c>
      <c r="O21" s="72">
        <v>133</v>
      </c>
      <c r="P21" s="39">
        <f t="shared" si="4"/>
        <v>49.25925925925926</v>
      </c>
      <c r="Q21" s="72">
        <v>1727</v>
      </c>
      <c r="R21" s="72">
        <v>1653</v>
      </c>
      <c r="S21" s="39">
        <f t="shared" si="5"/>
        <v>95.715112912565132</v>
      </c>
      <c r="T21" s="72">
        <v>861</v>
      </c>
      <c r="U21" s="72">
        <v>712</v>
      </c>
      <c r="V21" s="39">
        <f t="shared" si="6"/>
        <v>82.694541231126593</v>
      </c>
      <c r="W21" s="69">
        <v>837</v>
      </c>
      <c r="X21" s="69">
        <v>703</v>
      </c>
      <c r="Y21" s="39">
        <f t="shared" si="7"/>
        <v>83.99044205495818</v>
      </c>
      <c r="Z21" s="69">
        <v>626</v>
      </c>
      <c r="AA21" s="69">
        <v>522</v>
      </c>
      <c r="AB21" s="39">
        <f t="shared" si="8"/>
        <v>83.386581469648561</v>
      </c>
    </row>
    <row r="22" spans="1:28" ht="16.5" customHeight="1" x14ac:dyDescent="0.3">
      <c r="A22" s="145" t="s">
        <v>62</v>
      </c>
      <c r="B22" s="64">
        <v>1123</v>
      </c>
      <c r="C22" s="64">
        <v>1044</v>
      </c>
      <c r="D22" s="39">
        <f t="shared" si="0"/>
        <v>92.965271593944792</v>
      </c>
      <c r="E22" s="172">
        <v>934</v>
      </c>
      <c r="F22" s="69">
        <v>913</v>
      </c>
      <c r="G22" s="39">
        <f t="shared" si="1"/>
        <v>97.751605995717355</v>
      </c>
      <c r="H22" s="72">
        <v>368</v>
      </c>
      <c r="I22" s="72">
        <v>312</v>
      </c>
      <c r="J22" s="39">
        <f t="shared" si="2"/>
        <v>84.782608695652172</v>
      </c>
      <c r="K22" s="69">
        <v>20</v>
      </c>
      <c r="L22" s="69">
        <v>21</v>
      </c>
      <c r="M22" s="39">
        <f t="shared" si="3"/>
        <v>105</v>
      </c>
      <c r="N22" s="72">
        <v>247</v>
      </c>
      <c r="O22" s="72">
        <v>132</v>
      </c>
      <c r="P22" s="39">
        <f t="shared" si="4"/>
        <v>53.441295546558706</v>
      </c>
      <c r="Q22" s="72">
        <v>921</v>
      </c>
      <c r="R22" s="72">
        <v>906</v>
      </c>
      <c r="S22" s="39">
        <f t="shared" si="5"/>
        <v>98.371335504885991</v>
      </c>
      <c r="T22" s="72">
        <v>568</v>
      </c>
      <c r="U22" s="72">
        <v>483</v>
      </c>
      <c r="V22" s="39">
        <f t="shared" si="6"/>
        <v>85.035211267605632</v>
      </c>
      <c r="W22" s="69">
        <v>503</v>
      </c>
      <c r="X22" s="69">
        <v>402</v>
      </c>
      <c r="Y22" s="39">
        <f t="shared" si="7"/>
        <v>79.920477137176931</v>
      </c>
      <c r="Z22" s="69">
        <v>390</v>
      </c>
      <c r="AA22" s="69">
        <v>297</v>
      </c>
      <c r="AB22" s="39">
        <f t="shared" si="8"/>
        <v>76.153846153846146</v>
      </c>
    </row>
    <row r="23" spans="1:28" ht="16.5" customHeight="1" x14ac:dyDescent="0.3">
      <c r="A23" s="145" t="s">
        <v>63</v>
      </c>
      <c r="B23" s="64">
        <v>1146</v>
      </c>
      <c r="C23" s="64">
        <v>1023</v>
      </c>
      <c r="D23" s="39">
        <f t="shared" si="0"/>
        <v>89.267015706806291</v>
      </c>
      <c r="E23" s="172">
        <v>1001</v>
      </c>
      <c r="F23" s="69">
        <v>948</v>
      </c>
      <c r="G23" s="39">
        <f t="shared" si="1"/>
        <v>94.705294705294705</v>
      </c>
      <c r="H23" s="72">
        <v>406</v>
      </c>
      <c r="I23" s="72">
        <v>325</v>
      </c>
      <c r="J23" s="39">
        <f t="shared" si="2"/>
        <v>80.049261083743843</v>
      </c>
      <c r="K23" s="69">
        <v>48</v>
      </c>
      <c r="L23" s="69">
        <v>10</v>
      </c>
      <c r="M23" s="39">
        <f t="shared" si="3"/>
        <v>20.833333333333336</v>
      </c>
      <c r="N23" s="72">
        <v>143</v>
      </c>
      <c r="O23" s="72">
        <v>68</v>
      </c>
      <c r="P23" s="39">
        <f t="shared" si="4"/>
        <v>47.552447552447553</v>
      </c>
      <c r="Q23" s="72">
        <v>992</v>
      </c>
      <c r="R23" s="72">
        <v>940</v>
      </c>
      <c r="S23" s="39">
        <f t="shared" si="5"/>
        <v>94.758064516129039</v>
      </c>
      <c r="T23" s="72">
        <v>526</v>
      </c>
      <c r="U23" s="72">
        <v>474</v>
      </c>
      <c r="V23" s="39">
        <f t="shared" si="6"/>
        <v>90.114068441064646</v>
      </c>
      <c r="W23" s="69">
        <v>509</v>
      </c>
      <c r="X23" s="69">
        <v>411</v>
      </c>
      <c r="Y23" s="39">
        <f t="shared" si="7"/>
        <v>80.746561886051083</v>
      </c>
      <c r="Z23" s="69">
        <v>257</v>
      </c>
      <c r="AA23" s="69">
        <v>222</v>
      </c>
      <c r="AB23" s="39">
        <f t="shared" si="8"/>
        <v>86.381322957198449</v>
      </c>
    </row>
    <row r="24" spans="1:28" ht="16.5" customHeight="1" x14ac:dyDescent="0.3">
      <c r="A24" s="145" t="s">
        <v>64</v>
      </c>
      <c r="B24" s="64">
        <v>1939</v>
      </c>
      <c r="C24" s="64">
        <v>1902</v>
      </c>
      <c r="D24" s="39">
        <f t="shared" si="0"/>
        <v>98.091799896854042</v>
      </c>
      <c r="E24" s="172">
        <v>1362</v>
      </c>
      <c r="F24" s="69">
        <v>1203</v>
      </c>
      <c r="G24" s="39">
        <f t="shared" si="1"/>
        <v>88.325991189427313</v>
      </c>
      <c r="H24" s="72">
        <v>643</v>
      </c>
      <c r="I24" s="72">
        <v>547</v>
      </c>
      <c r="J24" s="39">
        <f t="shared" si="2"/>
        <v>85.069984447900467</v>
      </c>
      <c r="K24" s="69">
        <v>54</v>
      </c>
      <c r="L24" s="69">
        <v>33</v>
      </c>
      <c r="M24" s="39">
        <f t="shared" si="3"/>
        <v>61.111111111111114</v>
      </c>
      <c r="N24" s="72">
        <v>182</v>
      </c>
      <c r="O24" s="72">
        <v>29</v>
      </c>
      <c r="P24" s="39">
        <f t="shared" si="4"/>
        <v>15.934065934065933</v>
      </c>
      <c r="Q24" s="72">
        <v>1133</v>
      </c>
      <c r="R24" s="72">
        <v>1155</v>
      </c>
      <c r="S24" s="39">
        <f t="shared" si="5"/>
        <v>101.94174757281553</v>
      </c>
      <c r="T24" s="72">
        <v>1088</v>
      </c>
      <c r="U24" s="72">
        <v>1037</v>
      </c>
      <c r="V24" s="39">
        <f t="shared" si="6"/>
        <v>95.3125</v>
      </c>
      <c r="W24" s="69">
        <v>754</v>
      </c>
      <c r="X24" s="69">
        <v>524</v>
      </c>
      <c r="Y24" s="39">
        <f t="shared" si="7"/>
        <v>69.49602122015915</v>
      </c>
      <c r="Z24" s="69">
        <v>593</v>
      </c>
      <c r="AA24" s="69">
        <v>449</v>
      </c>
      <c r="AB24" s="39">
        <f t="shared" si="8"/>
        <v>75.716694772344013</v>
      </c>
    </row>
    <row r="25" spans="1:28" ht="16.5" customHeight="1" x14ac:dyDescent="0.3">
      <c r="A25" s="145" t="s">
        <v>65</v>
      </c>
      <c r="B25" s="64">
        <v>1868</v>
      </c>
      <c r="C25" s="64">
        <v>1494</v>
      </c>
      <c r="D25" s="39">
        <f t="shared" si="0"/>
        <v>79.978586723768743</v>
      </c>
      <c r="E25" s="172">
        <v>1563</v>
      </c>
      <c r="F25" s="69">
        <v>1434</v>
      </c>
      <c r="G25" s="39">
        <f t="shared" si="1"/>
        <v>91.746641074856043</v>
      </c>
      <c r="H25" s="72">
        <v>732</v>
      </c>
      <c r="I25" s="72">
        <v>519</v>
      </c>
      <c r="J25" s="39">
        <f t="shared" si="2"/>
        <v>70.901639344262293</v>
      </c>
      <c r="K25" s="69">
        <v>44</v>
      </c>
      <c r="L25" s="69">
        <v>27</v>
      </c>
      <c r="M25" s="39">
        <f t="shared" si="3"/>
        <v>61.363636363636367</v>
      </c>
      <c r="N25" s="72">
        <v>124</v>
      </c>
      <c r="O25" s="72">
        <v>66</v>
      </c>
      <c r="P25" s="39">
        <f t="shared" si="4"/>
        <v>53.225806451612897</v>
      </c>
      <c r="Q25" s="72">
        <v>1485</v>
      </c>
      <c r="R25" s="72">
        <v>1394</v>
      </c>
      <c r="S25" s="39">
        <f t="shared" si="5"/>
        <v>93.872053872053868</v>
      </c>
      <c r="T25" s="72">
        <v>843</v>
      </c>
      <c r="U25" s="72">
        <v>632</v>
      </c>
      <c r="V25" s="39">
        <f t="shared" si="6"/>
        <v>74.970344009489921</v>
      </c>
      <c r="W25" s="69">
        <v>836</v>
      </c>
      <c r="X25" s="69">
        <v>630</v>
      </c>
      <c r="Y25" s="39">
        <f t="shared" si="7"/>
        <v>75.358851674641144</v>
      </c>
      <c r="Z25" s="69">
        <v>569</v>
      </c>
      <c r="AA25" s="69">
        <v>429</v>
      </c>
      <c r="AB25" s="39">
        <f t="shared" si="8"/>
        <v>75.395430579964852</v>
      </c>
    </row>
    <row r="26" spans="1:28" ht="16.5" customHeight="1" x14ac:dyDescent="0.3">
      <c r="A26" s="145" t="s">
        <v>66</v>
      </c>
      <c r="B26" s="64">
        <v>1398</v>
      </c>
      <c r="C26" s="64">
        <v>1010</v>
      </c>
      <c r="D26" s="39">
        <f t="shared" si="0"/>
        <v>72.246065808297573</v>
      </c>
      <c r="E26" s="172">
        <v>1095</v>
      </c>
      <c r="F26" s="69">
        <v>960</v>
      </c>
      <c r="G26" s="39">
        <f t="shared" si="1"/>
        <v>87.671232876712324</v>
      </c>
      <c r="H26" s="72">
        <v>829</v>
      </c>
      <c r="I26" s="72">
        <v>629</v>
      </c>
      <c r="J26" s="39">
        <f t="shared" si="2"/>
        <v>75.874547647768395</v>
      </c>
      <c r="K26" s="69">
        <v>51</v>
      </c>
      <c r="L26" s="69">
        <v>29</v>
      </c>
      <c r="M26" s="39">
        <f t="shared" si="3"/>
        <v>56.862745098039213</v>
      </c>
      <c r="N26" s="72">
        <v>180</v>
      </c>
      <c r="O26" s="72">
        <v>107</v>
      </c>
      <c r="P26" s="39">
        <f t="shared" si="4"/>
        <v>59.444444444444443</v>
      </c>
      <c r="Q26" s="72">
        <v>1079</v>
      </c>
      <c r="R26" s="72">
        <v>951</v>
      </c>
      <c r="S26" s="39">
        <f t="shared" si="5"/>
        <v>88.137164040778501</v>
      </c>
      <c r="T26" s="72">
        <v>417</v>
      </c>
      <c r="U26" s="72">
        <v>227</v>
      </c>
      <c r="V26" s="39">
        <f t="shared" si="6"/>
        <v>54.436450839328529</v>
      </c>
      <c r="W26" s="69">
        <v>367</v>
      </c>
      <c r="X26" s="69">
        <v>221</v>
      </c>
      <c r="Y26" s="39">
        <f t="shared" si="7"/>
        <v>60.217983651226156</v>
      </c>
      <c r="Z26" s="69">
        <v>316</v>
      </c>
      <c r="AA26" s="69">
        <v>196</v>
      </c>
      <c r="AB26" s="39">
        <f t="shared" si="8"/>
        <v>62.025316455696199</v>
      </c>
    </row>
    <row r="27" spans="1:28" ht="16.5" customHeight="1" x14ac:dyDescent="0.3">
      <c r="A27" s="145" t="s">
        <v>67</v>
      </c>
      <c r="B27" s="64">
        <v>2141</v>
      </c>
      <c r="C27" s="64">
        <v>1912</v>
      </c>
      <c r="D27" s="39">
        <f t="shared" si="0"/>
        <v>89.304063521718831</v>
      </c>
      <c r="E27" s="172">
        <v>1949</v>
      </c>
      <c r="F27" s="69">
        <v>1695</v>
      </c>
      <c r="G27" s="39">
        <f t="shared" si="1"/>
        <v>86.967675731144183</v>
      </c>
      <c r="H27" s="72">
        <v>590</v>
      </c>
      <c r="I27" s="72">
        <v>633</v>
      </c>
      <c r="J27" s="39">
        <f t="shared" si="2"/>
        <v>107.28813559322035</v>
      </c>
      <c r="K27" s="69">
        <v>59</v>
      </c>
      <c r="L27" s="69">
        <v>24</v>
      </c>
      <c r="M27" s="39">
        <f t="shared" si="3"/>
        <v>40.677966101694921</v>
      </c>
      <c r="N27" s="72">
        <v>457</v>
      </c>
      <c r="O27" s="72">
        <v>141</v>
      </c>
      <c r="P27" s="39">
        <f t="shared" si="4"/>
        <v>30.853391684901531</v>
      </c>
      <c r="Q27" s="72">
        <v>1926</v>
      </c>
      <c r="R27" s="72">
        <v>1684</v>
      </c>
      <c r="S27" s="39">
        <f t="shared" si="5"/>
        <v>87.435098650051927</v>
      </c>
      <c r="T27" s="72">
        <v>1288</v>
      </c>
      <c r="U27" s="72">
        <v>754</v>
      </c>
      <c r="V27" s="39">
        <f t="shared" si="6"/>
        <v>58.54037267080745</v>
      </c>
      <c r="W27" s="69">
        <v>1188</v>
      </c>
      <c r="X27" s="69">
        <v>605</v>
      </c>
      <c r="Y27" s="39">
        <f t="shared" si="7"/>
        <v>50.925925925925931</v>
      </c>
      <c r="Z27" s="69">
        <v>856</v>
      </c>
      <c r="AA27" s="69">
        <v>485</v>
      </c>
      <c r="AB27" s="39">
        <f t="shared" si="8"/>
        <v>56.658878504672892</v>
      </c>
    </row>
    <row r="28" spans="1:28" ht="16.5" customHeight="1" x14ac:dyDescent="0.3">
      <c r="A28" s="145" t="s">
        <v>68</v>
      </c>
      <c r="B28" s="64">
        <v>895</v>
      </c>
      <c r="C28" s="64">
        <v>750</v>
      </c>
      <c r="D28" s="39">
        <f t="shared" si="0"/>
        <v>83.798882681564251</v>
      </c>
      <c r="E28" s="172">
        <v>706</v>
      </c>
      <c r="F28" s="69">
        <v>662</v>
      </c>
      <c r="G28" s="39">
        <f t="shared" si="1"/>
        <v>93.767705382436262</v>
      </c>
      <c r="H28" s="72">
        <v>398</v>
      </c>
      <c r="I28" s="72">
        <v>350</v>
      </c>
      <c r="J28" s="39">
        <f t="shared" si="2"/>
        <v>87.939698492462313</v>
      </c>
      <c r="K28" s="69">
        <v>19</v>
      </c>
      <c r="L28" s="69">
        <v>24</v>
      </c>
      <c r="M28" s="39">
        <f t="shared" si="3"/>
        <v>126.31578947368421</v>
      </c>
      <c r="N28" s="72">
        <v>202</v>
      </c>
      <c r="O28" s="72">
        <v>65</v>
      </c>
      <c r="P28" s="39">
        <f t="shared" si="4"/>
        <v>32.178217821782177</v>
      </c>
      <c r="Q28" s="72">
        <v>697</v>
      </c>
      <c r="R28" s="72">
        <v>660</v>
      </c>
      <c r="S28" s="39">
        <f t="shared" si="5"/>
        <v>94.69153515064562</v>
      </c>
      <c r="T28" s="72">
        <v>390</v>
      </c>
      <c r="U28" s="72">
        <v>233</v>
      </c>
      <c r="V28" s="39">
        <f t="shared" si="6"/>
        <v>59.743589743589745</v>
      </c>
      <c r="W28" s="69">
        <v>366</v>
      </c>
      <c r="X28" s="69">
        <v>218</v>
      </c>
      <c r="Y28" s="39">
        <f t="shared" si="7"/>
        <v>59.562841530054641</v>
      </c>
      <c r="Z28" s="69">
        <v>298</v>
      </c>
      <c r="AA28" s="69">
        <v>197</v>
      </c>
      <c r="AB28" s="39">
        <f t="shared" si="8"/>
        <v>66.107382550335572</v>
      </c>
    </row>
    <row r="29" spans="1:28" ht="16.5" customHeight="1" x14ac:dyDescent="0.3">
      <c r="A29" s="145" t="s">
        <v>69</v>
      </c>
      <c r="B29" s="64">
        <v>1644</v>
      </c>
      <c r="C29" s="64">
        <v>1398</v>
      </c>
      <c r="D29" s="39">
        <f t="shared" si="0"/>
        <v>85.03649635036497</v>
      </c>
      <c r="E29" s="172">
        <v>1344</v>
      </c>
      <c r="F29" s="69">
        <v>1278</v>
      </c>
      <c r="G29" s="39">
        <f t="shared" si="1"/>
        <v>95.089285714285708</v>
      </c>
      <c r="H29" s="72">
        <v>603</v>
      </c>
      <c r="I29" s="72">
        <v>490</v>
      </c>
      <c r="J29" s="39">
        <f t="shared" si="2"/>
        <v>81.260364842454393</v>
      </c>
      <c r="K29" s="69">
        <v>59</v>
      </c>
      <c r="L29" s="69">
        <v>20</v>
      </c>
      <c r="M29" s="39">
        <f t="shared" si="3"/>
        <v>33.898305084745758</v>
      </c>
      <c r="N29" s="72">
        <v>76</v>
      </c>
      <c r="O29" s="72">
        <v>60</v>
      </c>
      <c r="P29" s="39">
        <f t="shared" si="4"/>
        <v>78.94736842105263</v>
      </c>
      <c r="Q29" s="72">
        <v>1280</v>
      </c>
      <c r="R29" s="72">
        <v>1265</v>
      </c>
      <c r="S29" s="39">
        <f t="shared" si="5"/>
        <v>98.828125</v>
      </c>
      <c r="T29" s="72">
        <v>823</v>
      </c>
      <c r="U29" s="72">
        <v>614</v>
      </c>
      <c r="V29" s="39">
        <f t="shared" si="6"/>
        <v>74.605103280680439</v>
      </c>
      <c r="W29" s="69">
        <v>756</v>
      </c>
      <c r="X29" s="69">
        <v>569</v>
      </c>
      <c r="Y29" s="39">
        <f t="shared" si="7"/>
        <v>75.264550264550266</v>
      </c>
      <c r="Z29" s="69">
        <v>566</v>
      </c>
      <c r="AA29" s="69">
        <v>442</v>
      </c>
      <c r="AB29" s="39">
        <f t="shared" si="8"/>
        <v>78.091872791519435</v>
      </c>
    </row>
    <row r="30" spans="1:28" x14ac:dyDescent="0.3">
      <c r="E30" s="46"/>
      <c r="Q30" s="85"/>
      <c r="R30" s="86"/>
      <c r="S30" s="87"/>
      <c r="T30" s="87"/>
      <c r="U30" s="87"/>
      <c r="V30" s="87"/>
    </row>
  </sheetData>
  <mergeCells count="11">
    <mergeCell ref="Q4:S6"/>
    <mergeCell ref="T4:V6"/>
    <mergeCell ref="W4:Y6"/>
    <mergeCell ref="Z4:AB6"/>
    <mergeCell ref="B2:N2"/>
    <mergeCell ref="N4:P6"/>
    <mergeCell ref="A4:A7"/>
    <mergeCell ref="B4:D6"/>
    <mergeCell ref="E4:G6"/>
    <mergeCell ref="H4:J6"/>
    <mergeCell ref="K4:M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83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E9" sqref="E9"/>
    </sheetView>
  </sheetViews>
  <sheetFormatPr defaultColWidth="9.109375" defaultRowHeight="13.8" x14ac:dyDescent="0.25"/>
  <cols>
    <col min="1" max="1" width="18.33203125" style="47" customWidth="1"/>
    <col min="2" max="2" width="11" style="47" customWidth="1"/>
    <col min="3" max="3" width="9.88671875" style="47" customWidth="1"/>
    <col min="4" max="4" width="8.33203125" style="47" customWidth="1"/>
    <col min="5" max="6" width="11.6640625" style="47" customWidth="1"/>
    <col min="7" max="7" width="7.44140625" style="47" customWidth="1"/>
    <col min="8" max="8" width="11.88671875" style="47" customWidth="1"/>
    <col min="9" max="9" width="11" style="47" customWidth="1"/>
    <col min="10" max="10" width="7.44140625" style="47" customWidth="1"/>
    <col min="11" max="12" width="9.44140625" style="47" customWidth="1"/>
    <col min="13" max="13" width="9" style="47" customWidth="1"/>
    <col min="14" max="14" width="10" style="47" customWidth="1"/>
    <col min="15" max="15" width="9.109375" style="47" customWidth="1"/>
    <col min="16" max="16" width="8.109375" style="47" customWidth="1"/>
    <col min="17" max="18" width="9.5546875" style="47" customWidth="1"/>
    <col min="19" max="19" width="8.109375" style="47" customWidth="1"/>
    <col min="20" max="20" width="10.5546875" style="47" customWidth="1"/>
    <col min="21" max="21" width="10.6640625" style="47" customWidth="1"/>
    <col min="22" max="22" width="8.109375" style="47" customWidth="1"/>
    <col min="23" max="23" width="8.33203125" style="47" customWidth="1"/>
    <col min="24" max="24" width="8.44140625" style="47" customWidth="1"/>
    <col min="25" max="25" width="8.33203125" style="47" customWidth="1"/>
    <col min="26" max="16384" width="9.109375" style="47"/>
  </cols>
  <sheetData>
    <row r="1" spans="1:32" s="23" customFormat="1" ht="61.2" customHeight="1" x14ac:dyDescent="0.4">
      <c r="B1" s="191" t="s">
        <v>79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22"/>
      <c r="O1" s="22"/>
      <c r="P1" s="22"/>
      <c r="Q1" s="22"/>
      <c r="R1" s="22"/>
      <c r="S1" s="22"/>
      <c r="T1" s="22"/>
      <c r="U1" s="22"/>
      <c r="V1" s="22"/>
      <c r="W1" s="22"/>
      <c r="X1" s="197"/>
      <c r="Y1" s="197"/>
      <c r="Z1" s="128"/>
      <c r="AB1" s="157" t="s">
        <v>24</v>
      </c>
    </row>
    <row r="2" spans="1:32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43" t="s">
        <v>8</v>
      </c>
      <c r="N2" s="143"/>
      <c r="O2" s="24"/>
      <c r="P2" s="24"/>
      <c r="Q2" s="25"/>
      <c r="R2" s="25"/>
      <c r="S2" s="25"/>
      <c r="T2" s="25"/>
      <c r="U2" s="25"/>
      <c r="V2" s="25"/>
      <c r="X2" s="192"/>
      <c r="Y2" s="192"/>
      <c r="Z2" s="201" t="s">
        <v>8</v>
      </c>
      <c r="AA2" s="201"/>
    </row>
    <row r="3" spans="1:32" s="28" customFormat="1" ht="67.5" customHeight="1" x14ac:dyDescent="0.3">
      <c r="A3" s="193"/>
      <c r="B3" s="194" t="s">
        <v>35</v>
      </c>
      <c r="C3" s="194"/>
      <c r="D3" s="194"/>
      <c r="E3" s="194" t="s">
        <v>36</v>
      </c>
      <c r="F3" s="194"/>
      <c r="G3" s="194"/>
      <c r="H3" s="194" t="s">
        <v>21</v>
      </c>
      <c r="I3" s="194"/>
      <c r="J3" s="194"/>
      <c r="K3" s="194" t="s">
        <v>13</v>
      </c>
      <c r="L3" s="194"/>
      <c r="M3" s="194"/>
      <c r="N3" s="194" t="s">
        <v>14</v>
      </c>
      <c r="O3" s="194"/>
      <c r="P3" s="194"/>
      <c r="Q3" s="198" t="s">
        <v>12</v>
      </c>
      <c r="R3" s="199"/>
      <c r="S3" s="200"/>
      <c r="T3" s="194" t="s">
        <v>30</v>
      </c>
      <c r="U3" s="194"/>
      <c r="V3" s="194"/>
      <c r="W3" s="194" t="s">
        <v>15</v>
      </c>
      <c r="X3" s="194"/>
      <c r="Y3" s="194"/>
      <c r="Z3" s="194" t="s">
        <v>18</v>
      </c>
      <c r="AA3" s="194"/>
      <c r="AB3" s="194"/>
    </row>
    <row r="4" spans="1:32" s="29" customFormat="1" ht="19.5" customHeight="1" x14ac:dyDescent="0.3">
      <c r="A4" s="193"/>
      <c r="B4" s="195" t="s">
        <v>27</v>
      </c>
      <c r="C4" s="195" t="s">
        <v>70</v>
      </c>
      <c r="D4" s="196" t="s">
        <v>2</v>
      </c>
      <c r="E4" s="195" t="s">
        <v>27</v>
      </c>
      <c r="F4" s="195" t="s">
        <v>70</v>
      </c>
      <c r="G4" s="196" t="s">
        <v>2</v>
      </c>
      <c r="H4" s="195">
        <v>2020</v>
      </c>
      <c r="I4" s="195">
        <v>2021</v>
      </c>
      <c r="J4" s="196" t="s">
        <v>2</v>
      </c>
      <c r="K4" s="195">
        <v>2020</v>
      </c>
      <c r="L4" s="195">
        <v>2021</v>
      </c>
      <c r="M4" s="196" t="s">
        <v>2</v>
      </c>
      <c r="N4" s="195">
        <v>2020</v>
      </c>
      <c r="O4" s="195">
        <v>2021</v>
      </c>
      <c r="P4" s="196" t="s">
        <v>2</v>
      </c>
      <c r="Q4" s="195">
        <v>2020</v>
      </c>
      <c r="R4" s="195">
        <v>2021</v>
      </c>
      <c r="S4" s="196" t="s">
        <v>2</v>
      </c>
      <c r="T4" s="195">
        <v>2020</v>
      </c>
      <c r="U4" s="195">
        <v>2021</v>
      </c>
      <c r="V4" s="196" t="s">
        <v>2</v>
      </c>
      <c r="W4" s="195">
        <v>2020</v>
      </c>
      <c r="X4" s="195">
        <v>2021</v>
      </c>
      <c r="Y4" s="196" t="s">
        <v>2</v>
      </c>
      <c r="Z4" s="195">
        <v>2020</v>
      </c>
      <c r="AA4" s="195">
        <v>2021</v>
      </c>
      <c r="AB4" s="196" t="s">
        <v>2</v>
      </c>
    </row>
    <row r="5" spans="1:32" s="29" customFormat="1" ht="15.75" customHeight="1" x14ac:dyDescent="0.3">
      <c r="A5" s="193"/>
      <c r="B5" s="195"/>
      <c r="C5" s="195"/>
      <c r="D5" s="196"/>
      <c r="E5" s="195"/>
      <c r="F5" s="195"/>
      <c r="G5" s="196"/>
      <c r="H5" s="195"/>
      <c r="I5" s="195"/>
      <c r="J5" s="196"/>
      <c r="K5" s="195"/>
      <c r="L5" s="195"/>
      <c r="M5" s="196"/>
      <c r="N5" s="195"/>
      <c r="O5" s="195"/>
      <c r="P5" s="196"/>
      <c r="Q5" s="195"/>
      <c r="R5" s="195"/>
      <c r="S5" s="196"/>
      <c r="T5" s="195"/>
      <c r="U5" s="195"/>
      <c r="V5" s="196"/>
      <c r="W5" s="195"/>
      <c r="X5" s="195"/>
      <c r="Y5" s="196"/>
      <c r="Z5" s="195"/>
      <c r="AA5" s="195"/>
      <c r="AB5" s="196"/>
    </row>
    <row r="6" spans="1:32" s="131" customFormat="1" ht="11.25" customHeight="1" x14ac:dyDescent="0.25">
      <c r="A6" s="129" t="s">
        <v>4</v>
      </c>
      <c r="B6" s="130">
        <v>1</v>
      </c>
      <c r="C6" s="130">
        <v>2</v>
      </c>
      <c r="D6" s="130">
        <v>3</v>
      </c>
      <c r="E6" s="130">
        <v>4</v>
      </c>
      <c r="F6" s="130">
        <v>5</v>
      </c>
      <c r="G6" s="130">
        <v>6</v>
      </c>
      <c r="H6" s="130">
        <v>7</v>
      </c>
      <c r="I6" s="130">
        <v>8</v>
      </c>
      <c r="J6" s="130">
        <v>9</v>
      </c>
      <c r="K6" s="130">
        <v>10</v>
      </c>
      <c r="L6" s="130">
        <v>11</v>
      </c>
      <c r="M6" s="130">
        <v>12</v>
      </c>
      <c r="N6" s="130">
        <v>13</v>
      </c>
      <c r="O6" s="130">
        <v>14</v>
      </c>
      <c r="P6" s="130">
        <v>15</v>
      </c>
      <c r="Q6" s="130">
        <v>16</v>
      </c>
      <c r="R6" s="130">
        <v>17</v>
      </c>
      <c r="S6" s="130">
        <v>18</v>
      </c>
      <c r="T6" s="130">
        <v>19</v>
      </c>
      <c r="U6" s="130">
        <v>20</v>
      </c>
      <c r="V6" s="130">
        <v>21</v>
      </c>
      <c r="W6" s="130">
        <v>22</v>
      </c>
      <c r="X6" s="130">
        <v>23</v>
      </c>
      <c r="Y6" s="130">
        <v>24</v>
      </c>
      <c r="Z6" s="130">
        <v>25</v>
      </c>
      <c r="AA6" s="130">
        <v>26</v>
      </c>
      <c r="AB6" s="130">
        <v>27</v>
      </c>
    </row>
    <row r="7" spans="1:32" s="37" customFormat="1" ht="18" customHeight="1" x14ac:dyDescent="0.25">
      <c r="A7" s="33" t="s">
        <v>49</v>
      </c>
      <c r="B7" s="34">
        <f>SUM(B8:B27)</f>
        <v>12259</v>
      </c>
      <c r="C7" s="34">
        <f>SUM(C8:C27)</f>
        <v>10074</v>
      </c>
      <c r="D7" s="35">
        <f>C7/B7*100</f>
        <v>82.176360225140712</v>
      </c>
      <c r="E7" s="34">
        <f>SUM(E8:E27)</f>
        <v>8888</v>
      </c>
      <c r="F7" s="34">
        <f>SUM(F8:F27)</f>
        <v>7554</v>
      </c>
      <c r="G7" s="35">
        <f>F7/E7*100</f>
        <v>84.990999099909999</v>
      </c>
      <c r="H7" s="34">
        <f>SUM(H8:H27)</f>
        <v>1769</v>
      </c>
      <c r="I7" s="34">
        <f>SUM(I8:I27)</f>
        <v>1285</v>
      </c>
      <c r="J7" s="35">
        <f>I7/H7*100</f>
        <v>72.639909553420011</v>
      </c>
      <c r="K7" s="34">
        <f>SUM(K8:K27)</f>
        <v>239</v>
      </c>
      <c r="L7" s="34">
        <f>SUM(L8:L27)</f>
        <v>105</v>
      </c>
      <c r="M7" s="35">
        <f>L7/K7*100</f>
        <v>43.93305439330544</v>
      </c>
      <c r="N7" s="34">
        <f>SUM(N8:N27)</f>
        <v>705</v>
      </c>
      <c r="O7" s="34">
        <f>SUM(O8:O27)</f>
        <v>124</v>
      </c>
      <c r="P7" s="35">
        <f>O7/N7*100</f>
        <v>17.588652482269502</v>
      </c>
      <c r="Q7" s="34">
        <f>SUM(Q8:Q27)</f>
        <v>8344</v>
      </c>
      <c r="R7" s="34">
        <f>SUM(R8:R27)</f>
        <v>7128</v>
      </c>
      <c r="S7" s="35">
        <f>R7/Q7*100</f>
        <v>85.426653883029729</v>
      </c>
      <c r="T7" s="34">
        <f>SUM(T8:T27)</f>
        <v>7891</v>
      </c>
      <c r="U7" s="34">
        <f>SUM(U8:U27)</f>
        <v>5475</v>
      </c>
      <c r="V7" s="35">
        <f>U7/T7*100</f>
        <v>69.382841211506786</v>
      </c>
      <c r="W7" s="34">
        <f>SUM(W8:W27)</f>
        <v>5288</v>
      </c>
      <c r="X7" s="34">
        <f>SUM(X8:X27)</f>
        <v>3404</v>
      </c>
      <c r="Y7" s="35">
        <f>X7/W7*100</f>
        <v>64.372163388804836</v>
      </c>
      <c r="Z7" s="34">
        <f>SUM(Z8:Z27)</f>
        <v>4350</v>
      </c>
      <c r="AA7" s="34">
        <f>SUM(AA8:AA27)</f>
        <v>2886</v>
      </c>
      <c r="AB7" s="35">
        <f>AA7/Z7*100</f>
        <v>66.344827586206904</v>
      </c>
      <c r="AC7" s="36"/>
      <c r="AF7" s="43"/>
    </row>
    <row r="8" spans="1:32" s="43" customFormat="1" ht="18" customHeight="1" x14ac:dyDescent="0.25">
      <c r="A8" s="145" t="s">
        <v>50</v>
      </c>
      <c r="B8" s="38">
        <v>4407</v>
      </c>
      <c r="C8" s="176">
        <v>3723</v>
      </c>
      <c r="D8" s="39">
        <f>C8/B8*100</f>
        <v>84.479237576582705</v>
      </c>
      <c r="E8" s="38">
        <v>2521</v>
      </c>
      <c r="F8" s="38">
        <v>2219</v>
      </c>
      <c r="G8" s="39">
        <f>F8/E8*100</f>
        <v>88.020626735422454</v>
      </c>
      <c r="H8" s="38">
        <v>317</v>
      </c>
      <c r="I8" s="38">
        <v>233</v>
      </c>
      <c r="J8" s="39">
        <f>I8/H8*100</f>
        <v>73.50157728706624</v>
      </c>
      <c r="K8" s="38">
        <v>46</v>
      </c>
      <c r="L8" s="38">
        <v>21</v>
      </c>
      <c r="M8" s="39">
        <f>L8/K8*100</f>
        <v>45.652173913043477</v>
      </c>
      <c r="N8" s="38">
        <v>51</v>
      </c>
      <c r="O8" s="38">
        <v>2</v>
      </c>
      <c r="P8" s="39">
        <f>O8/N8*100</f>
        <v>3.9215686274509802</v>
      </c>
      <c r="Q8" s="38">
        <v>2240</v>
      </c>
      <c r="R8" s="144">
        <v>1994</v>
      </c>
      <c r="S8" s="39">
        <f>R8/Q8*100</f>
        <v>89.017857142857139</v>
      </c>
      <c r="T8" s="38">
        <v>3271</v>
      </c>
      <c r="U8" s="177">
        <v>2330</v>
      </c>
      <c r="V8" s="39">
        <f>U8/T8*100</f>
        <v>71.232039131763997</v>
      </c>
      <c r="W8" s="38">
        <v>1694</v>
      </c>
      <c r="X8" s="144">
        <v>927</v>
      </c>
      <c r="Y8" s="39">
        <f>X8/W8*100</f>
        <v>54.722550177095627</v>
      </c>
      <c r="Z8" s="38">
        <v>1400</v>
      </c>
      <c r="AA8" s="144">
        <v>779</v>
      </c>
      <c r="AB8" s="39">
        <f>AA8/Z8*100</f>
        <v>55.642857142857139</v>
      </c>
      <c r="AC8" s="36"/>
      <c r="AD8" s="42"/>
    </row>
    <row r="9" spans="1:32" s="44" customFormat="1" ht="18" customHeight="1" x14ac:dyDescent="0.25">
      <c r="A9" s="145" t="s">
        <v>51</v>
      </c>
      <c r="B9" s="38">
        <v>1837</v>
      </c>
      <c r="C9" s="176">
        <v>1783</v>
      </c>
      <c r="D9" s="39">
        <f t="shared" ref="D9:D27" si="0">C9/B9*100</f>
        <v>97.060424605334788</v>
      </c>
      <c r="E9" s="38">
        <v>1468</v>
      </c>
      <c r="F9" s="38">
        <v>1504</v>
      </c>
      <c r="G9" s="39">
        <f t="shared" ref="G9:G27" si="1">F9/E9*100</f>
        <v>102.45231607629428</v>
      </c>
      <c r="H9" s="38">
        <v>361</v>
      </c>
      <c r="I9" s="38">
        <v>344</v>
      </c>
      <c r="J9" s="39">
        <f t="shared" ref="J9:J27" si="2">I9/H9*100</f>
        <v>95.29085872576178</v>
      </c>
      <c r="K9" s="38">
        <v>39</v>
      </c>
      <c r="L9" s="38">
        <v>10</v>
      </c>
      <c r="M9" s="39">
        <f t="shared" ref="M9:M27" si="3">L9/K9*100</f>
        <v>25.641025641025639</v>
      </c>
      <c r="N9" s="38">
        <v>171</v>
      </c>
      <c r="O9" s="38">
        <v>20</v>
      </c>
      <c r="P9" s="39">
        <f t="shared" ref="P9:P27" si="4">O9/N9*100</f>
        <v>11.695906432748536</v>
      </c>
      <c r="Q9" s="38">
        <v>1454</v>
      </c>
      <c r="R9" s="144">
        <v>1443</v>
      </c>
      <c r="S9" s="39">
        <f t="shared" ref="S9:S27" si="5">R9/Q9*100</f>
        <v>99.243466299862447</v>
      </c>
      <c r="T9" s="38">
        <v>1228</v>
      </c>
      <c r="U9" s="177">
        <v>804</v>
      </c>
      <c r="V9" s="39">
        <f t="shared" ref="V9:V27" si="6">U9/T9*100</f>
        <v>65.472312703583057</v>
      </c>
      <c r="W9" s="38">
        <v>1034</v>
      </c>
      <c r="X9" s="144">
        <v>579</v>
      </c>
      <c r="Y9" s="39">
        <f t="shared" ref="Y9:Y27" si="7">X9/W9*100</f>
        <v>55.996131528046419</v>
      </c>
      <c r="Z9" s="38">
        <v>820</v>
      </c>
      <c r="AA9" s="144">
        <v>484</v>
      </c>
      <c r="AB9" s="39">
        <f t="shared" ref="AB9:AB27" si="8">AA9/Z9*100</f>
        <v>59.024390243902438</v>
      </c>
      <c r="AC9" s="36"/>
      <c r="AD9" s="42"/>
    </row>
    <row r="10" spans="1:32" s="43" customFormat="1" ht="18" customHeight="1" x14ac:dyDescent="0.25">
      <c r="A10" s="145" t="s">
        <v>52</v>
      </c>
      <c r="B10" s="38">
        <v>541</v>
      </c>
      <c r="C10" s="176">
        <v>307</v>
      </c>
      <c r="D10" s="39">
        <f t="shared" si="0"/>
        <v>56.746765249537887</v>
      </c>
      <c r="E10" s="38">
        <v>351</v>
      </c>
      <c r="F10" s="38">
        <v>208</v>
      </c>
      <c r="G10" s="39">
        <f t="shared" si="1"/>
        <v>59.259259259259252</v>
      </c>
      <c r="H10" s="38">
        <v>55</v>
      </c>
      <c r="I10" s="38">
        <v>25</v>
      </c>
      <c r="J10" s="39">
        <f t="shared" si="2"/>
        <v>45.454545454545453</v>
      </c>
      <c r="K10" s="38">
        <v>11</v>
      </c>
      <c r="L10" s="38">
        <v>2</v>
      </c>
      <c r="M10" s="39">
        <f t="shared" si="3"/>
        <v>18.181818181818183</v>
      </c>
      <c r="N10" s="38">
        <v>21</v>
      </c>
      <c r="O10" s="38">
        <v>3</v>
      </c>
      <c r="P10" s="39">
        <f t="shared" si="4"/>
        <v>14.285714285714285</v>
      </c>
      <c r="Q10" s="38">
        <v>338</v>
      </c>
      <c r="R10" s="144">
        <v>191</v>
      </c>
      <c r="S10" s="39">
        <f t="shared" si="5"/>
        <v>56.508875739644971</v>
      </c>
      <c r="T10" s="38">
        <v>287</v>
      </c>
      <c r="U10" s="177">
        <v>80</v>
      </c>
      <c r="V10" s="39">
        <f t="shared" si="6"/>
        <v>27.874564459930312</v>
      </c>
      <c r="W10" s="38">
        <v>176</v>
      </c>
      <c r="X10" s="144">
        <v>76</v>
      </c>
      <c r="Y10" s="39">
        <f t="shared" si="7"/>
        <v>43.18181818181818</v>
      </c>
      <c r="Z10" s="38">
        <v>161</v>
      </c>
      <c r="AA10" s="144">
        <v>71</v>
      </c>
      <c r="AB10" s="39">
        <f t="shared" si="8"/>
        <v>44.099378881987576</v>
      </c>
      <c r="AC10" s="36"/>
      <c r="AD10" s="42"/>
    </row>
    <row r="11" spans="1:32" s="43" customFormat="1" ht="18" customHeight="1" x14ac:dyDescent="0.25">
      <c r="A11" s="145" t="s">
        <v>53</v>
      </c>
      <c r="B11" s="38">
        <v>913</v>
      </c>
      <c r="C11" s="176">
        <v>550</v>
      </c>
      <c r="D11" s="39">
        <f t="shared" si="0"/>
        <v>60.24096385542169</v>
      </c>
      <c r="E11" s="38">
        <v>830</v>
      </c>
      <c r="F11" s="38">
        <v>491</v>
      </c>
      <c r="G11" s="39">
        <f t="shared" si="1"/>
        <v>59.156626506024104</v>
      </c>
      <c r="H11" s="38">
        <v>116</v>
      </c>
      <c r="I11" s="38">
        <v>33</v>
      </c>
      <c r="J11" s="39">
        <f t="shared" si="2"/>
        <v>28.448275862068968</v>
      </c>
      <c r="K11" s="38">
        <v>10</v>
      </c>
      <c r="L11" s="38">
        <v>5</v>
      </c>
      <c r="M11" s="39">
        <f t="shared" si="3"/>
        <v>50</v>
      </c>
      <c r="N11" s="38">
        <v>99</v>
      </c>
      <c r="O11" s="38">
        <v>7</v>
      </c>
      <c r="P11" s="39">
        <f t="shared" si="4"/>
        <v>7.0707070707070701</v>
      </c>
      <c r="Q11" s="38">
        <v>763</v>
      </c>
      <c r="R11" s="144">
        <v>431</v>
      </c>
      <c r="S11" s="39">
        <f t="shared" si="5"/>
        <v>56.487549148099603</v>
      </c>
      <c r="T11" s="38">
        <v>550</v>
      </c>
      <c r="U11" s="177">
        <v>327</v>
      </c>
      <c r="V11" s="39">
        <f t="shared" si="6"/>
        <v>59.45454545454546</v>
      </c>
      <c r="W11" s="38">
        <v>494</v>
      </c>
      <c r="X11" s="144">
        <v>272</v>
      </c>
      <c r="Y11" s="39">
        <f t="shared" si="7"/>
        <v>55.060728744939269</v>
      </c>
      <c r="Z11" s="38">
        <v>410</v>
      </c>
      <c r="AA11" s="144">
        <v>245</v>
      </c>
      <c r="AB11" s="39">
        <f t="shared" si="8"/>
        <v>59.756097560975604</v>
      </c>
      <c r="AC11" s="36"/>
      <c r="AD11" s="42"/>
    </row>
    <row r="12" spans="1:32" s="43" customFormat="1" ht="18" customHeight="1" x14ac:dyDescent="0.25">
      <c r="A12" s="145" t="s">
        <v>54</v>
      </c>
      <c r="B12" s="38">
        <v>585</v>
      </c>
      <c r="C12" s="176">
        <v>356</v>
      </c>
      <c r="D12" s="39">
        <f t="shared" si="0"/>
        <v>60.854700854700852</v>
      </c>
      <c r="E12" s="38">
        <v>200</v>
      </c>
      <c r="F12" s="38">
        <v>188</v>
      </c>
      <c r="G12" s="39">
        <f t="shared" si="1"/>
        <v>94</v>
      </c>
      <c r="H12" s="38">
        <v>42</v>
      </c>
      <c r="I12" s="38">
        <v>42</v>
      </c>
      <c r="J12" s="39">
        <f t="shared" si="2"/>
        <v>100</v>
      </c>
      <c r="K12" s="38">
        <v>6</v>
      </c>
      <c r="L12" s="38">
        <v>3</v>
      </c>
      <c r="M12" s="39">
        <f t="shared" si="3"/>
        <v>50</v>
      </c>
      <c r="N12" s="38">
        <v>16</v>
      </c>
      <c r="O12" s="38">
        <v>1</v>
      </c>
      <c r="P12" s="39">
        <f t="shared" si="4"/>
        <v>6.25</v>
      </c>
      <c r="Q12" s="38">
        <v>195</v>
      </c>
      <c r="R12" s="144">
        <v>186</v>
      </c>
      <c r="S12" s="39">
        <f t="shared" si="5"/>
        <v>95.384615384615387</v>
      </c>
      <c r="T12" s="38">
        <v>409</v>
      </c>
      <c r="U12" s="177">
        <v>138</v>
      </c>
      <c r="V12" s="39">
        <f t="shared" si="6"/>
        <v>33.74083129584352</v>
      </c>
      <c r="W12" s="38">
        <v>114</v>
      </c>
      <c r="X12" s="144">
        <v>79</v>
      </c>
      <c r="Y12" s="39">
        <f t="shared" si="7"/>
        <v>69.298245614035096</v>
      </c>
      <c r="Z12" s="38">
        <v>103</v>
      </c>
      <c r="AA12" s="144">
        <v>71</v>
      </c>
      <c r="AB12" s="39">
        <f t="shared" si="8"/>
        <v>68.932038834951456</v>
      </c>
      <c r="AC12" s="36"/>
      <c r="AD12" s="42"/>
    </row>
    <row r="13" spans="1:32" s="43" customFormat="1" ht="18" customHeight="1" x14ac:dyDescent="0.25">
      <c r="A13" s="145" t="s">
        <v>55</v>
      </c>
      <c r="B13" s="38">
        <v>440</v>
      </c>
      <c r="C13" s="176">
        <v>426</v>
      </c>
      <c r="D13" s="39">
        <f t="shared" si="0"/>
        <v>96.818181818181813</v>
      </c>
      <c r="E13" s="38">
        <v>338</v>
      </c>
      <c r="F13" s="38">
        <v>335</v>
      </c>
      <c r="G13" s="39">
        <f t="shared" si="1"/>
        <v>99.112426035502949</v>
      </c>
      <c r="H13" s="38">
        <v>61</v>
      </c>
      <c r="I13" s="38">
        <v>67</v>
      </c>
      <c r="J13" s="39">
        <f t="shared" si="2"/>
        <v>109.8360655737705</v>
      </c>
      <c r="K13" s="38">
        <v>15</v>
      </c>
      <c r="L13" s="38">
        <v>11</v>
      </c>
      <c r="M13" s="39">
        <f t="shared" si="3"/>
        <v>73.333333333333329</v>
      </c>
      <c r="N13" s="38">
        <v>32</v>
      </c>
      <c r="O13" s="38">
        <v>5</v>
      </c>
      <c r="P13" s="39">
        <f t="shared" si="4"/>
        <v>15.625</v>
      </c>
      <c r="Q13" s="38">
        <v>318</v>
      </c>
      <c r="R13" s="144">
        <v>329</v>
      </c>
      <c r="S13" s="39">
        <f t="shared" si="5"/>
        <v>103.45911949685535</v>
      </c>
      <c r="T13" s="38">
        <v>275</v>
      </c>
      <c r="U13" s="177">
        <v>254</v>
      </c>
      <c r="V13" s="39">
        <f t="shared" si="6"/>
        <v>92.36363636363636</v>
      </c>
      <c r="W13" s="38">
        <v>188</v>
      </c>
      <c r="X13" s="144">
        <v>176</v>
      </c>
      <c r="Y13" s="39">
        <f t="shared" si="7"/>
        <v>93.61702127659575</v>
      </c>
      <c r="Z13" s="38">
        <v>159</v>
      </c>
      <c r="AA13" s="144">
        <v>150</v>
      </c>
      <c r="AB13" s="39">
        <f t="shared" si="8"/>
        <v>94.339622641509436</v>
      </c>
      <c r="AC13" s="36"/>
      <c r="AD13" s="42"/>
    </row>
    <row r="14" spans="1:32" s="43" customFormat="1" ht="18" customHeight="1" x14ac:dyDescent="0.25">
      <c r="A14" s="145" t="s">
        <v>56</v>
      </c>
      <c r="B14" s="38">
        <v>136</v>
      </c>
      <c r="C14" s="176">
        <v>128</v>
      </c>
      <c r="D14" s="39">
        <f t="shared" si="0"/>
        <v>94.117647058823522</v>
      </c>
      <c r="E14" s="38">
        <v>118</v>
      </c>
      <c r="F14" s="38">
        <v>128</v>
      </c>
      <c r="G14" s="39">
        <f t="shared" si="1"/>
        <v>108.47457627118644</v>
      </c>
      <c r="H14" s="38">
        <v>35</v>
      </c>
      <c r="I14" s="38">
        <v>28</v>
      </c>
      <c r="J14" s="39">
        <f t="shared" si="2"/>
        <v>80</v>
      </c>
      <c r="K14" s="38">
        <v>12</v>
      </c>
      <c r="L14" s="38">
        <v>11</v>
      </c>
      <c r="M14" s="39">
        <f t="shared" si="3"/>
        <v>91.666666666666657</v>
      </c>
      <c r="N14" s="38">
        <v>13</v>
      </c>
      <c r="O14" s="38">
        <v>5</v>
      </c>
      <c r="P14" s="39">
        <f t="shared" si="4"/>
        <v>38.461538461538467</v>
      </c>
      <c r="Q14" s="38">
        <v>116</v>
      </c>
      <c r="R14" s="144">
        <v>127</v>
      </c>
      <c r="S14" s="39">
        <f t="shared" si="5"/>
        <v>109.48275862068965</v>
      </c>
      <c r="T14" s="38">
        <v>55</v>
      </c>
      <c r="U14" s="177">
        <v>65</v>
      </c>
      <c r="V14" s="39">
        <f t="shared" si="6"/>
        <v>118.18181818181819</v>
      </c>
      <c r="W14" s="38">
        <v>53</v>
      </c>
      <c r="X14" s="144">
        <v>65</v>
      </c>
      <c r="Y14" s="39">
        <f t="shared" si="7"/>
        <v>122.64150943396226</v>
      </c>
      <c r="Z14" s="38">
        <v>47</v>
      </c>
      <c r="AA14" s="144">
        <v>63</v>
      </c>
      <c r="AB14" s="39">
        <f t="shared" si="8"/>
        <v>134.04255319148936</v>
      </c>
      <c r="AC14" s="36"/>
      <c r="AD14" s="42"/>
    </row>
    <row r="15" spans="1:32" s="43" customFormat="1" ht="18" customHeight="1" x14ac:dyDescent="0.25">
      <c r="A15" s="145" t="s">
        <v>57</v>
      </c>
      <c r="B15" s="38">
        <v>199</v>
      </c>
      <c r="C15" s="176">
        <v>135</v>
      </c>
      <c r="D15" s="39">
        <f t="shared" si="0"/>
        <v>67.8391959798995</v>
      </c>
      <c r="E15" s="38">
        <v>166</v>
      </c>
      <c r="F15" s="38">
        <v>111</v>
      </c>
      <c r="G15" s="39">
        <f t="shared" si="1"/>
        <v>66.867469879518069</v>
      </c>
      <c r="H15" s="38">
        <v>42</v>
      </c>
      <c r="I15" s="38">
        <v>24</v>
      </c>
      <c r="J15" s="39">
        <f t="shared" si="2"/>
        <v>57.142857142857139</v>
      </c>
      <c r="K15" s="38">
        <v>6</v>
      </c>
      <c r="L15" s="38">
        <v>4</v>
      </c>
      <c r="M15" s="39">
        <f t="shared" si="3"/>
        <v>66.666666666666657</v>
      </c>
      <c r="N15" s="38">
        <v>15</v>
      </c>
      <c r="O15" s="38">
        <v>0</v>
      </c>
      <c r="P15" s="39">
        <f t="shared" si="4"/>
        <v>0</v>
      </c>
      <c r="Q15" s="38">
        <v>155</v>
      </c>
      <c r="R15" s="144">
        <v>111</v>
      </c>
      <c r="S15" s="39">
        <f t="shared" si="5"/>
        <v>71.612903225806463</v>
      </c>
      <c r="T15" s="38">
        <v>104</v>
      </c>
      <c r="U15" s="177">
        <v>70</v>
      </c>
      <c r="V15" s="39">
        <f t="shared" si="6"/>
        <v>67.307692307692307</v>
      </c>
      <c r="W15" s="38">
        <v>74</v>
      </c>
      <c r="X15" s="144">
        <v>47</v>
      </c>
      <c r="Y15" s="39">
        <f t="shared" si="7"/>
        <v>63.513513513513509</v>
      </c>
      <c r="Z15" s="38">
        <v>72</v>
      </c>
      <c r="AA15" s="144">
        <v>46</v>
      </c>
      <c r="AB15" s="39">
        <f t="shared" si="8"/>
        <v>63.888888888888886</v>
      </c>
      <c r="AC15" s="36"/>
      <c r="AD15" s="42"/>
    </row>
    <row r="16" spans="1:32" s="43" customFormat="1" ht="18" customHeight="1" x14ac:dyDescent="0.25">
      <c r="A16" s="145" t="s">
        <v>58</v>
      </c>
      <c r="B16" s="38">
        <v>243</v>
      </c>
      <c r="C16" s="176">
        <v>138</v>
      </c>
      <c r="D16" s="39">
        <f t="shared" si="0"/>
        <v>56.79012345679012</v>
      </c>
      <c r="E16" s="38">
        <v>211</v>
      </c>
      <c r="F16" s="38">
        <v>114</v>
      </c>
      <c r="G16" s="39">
        <f t="shared" si="1"/>
        <v>54.02843601895735</v>
      </c>
      <c r="H16" s="38">
        <v>78</v>
      </c>
      <c r="I16" s="38">
        <v>20</v>
      </c>
      <c r="J16" s="39">
        <f t="shared" si="2"/>
        <v>25.641025641025639</v>
      </c>
      <c r="K16" s="38">
        <v>8</v>
      </c>
      <c r="L16" s="38">
        <v>3</v>
      </c>
      <c r="M16" s="39">
        <f t="shared" si="3"/>
        <v>37.5</v>
      </c>
      <c r="N16" s="38">
        <v>53</v>
      </c>
      <c r="O16" s="38">
        <v>11</v>
      </c>
      <c r="P16" s="39">
        <f t="shared" si="4"/>
        <v>20.754716981132077</v>
      </c>
      <c r="Q16" s="38">
        <v>204</v>
      </c>
      <c r="R16" s="144">
        <v>109</v>
      </c>
      <c r="S16" s="39">
        <f t="shared" si="5"/>
        <v>53.431372549019606</v>
      </c>
      <c r="T16" s="38">
        <v>112</v>
      </c>
      <c r="U16" s="177">
        <v>49</v>
      </c>
      <c r="V16" s="39">
        <f t="shared" si="6"/>
        <v>43.75</v>
      </c>
      <c r="W16" s="38">
        <v>85</v>
      </c>
      <c r="X16" s="144">
        <v>49</v>
      </c>
      <c r="Y16" s="39">
        <f t="shared" si="7"/>
        <v>57.647058823529406</v>
      </c>
      <c r="Z16" s="38">
        <v>77</v>
      </c>
      <c r="AA16" s="144">
        <v>43</v>
      </c>
      <c r="AB16" s="39">
        <f t="shared" si="8"/>
        <v>55.844155844155843</v>
      </c>
      <c r="AC16" s="36"/>
      <c r="AD16" s="42"/>
    </row>
    <row r="17" spans="1:30" s="43" customFormat="1" ht="18" customHeight="1" x14ac:dyDescent="0.25">
      <c r="A17" s="145" t="s">
        <v>59</v>
      </c>
      <c r="B17" s="38">
        <v>277</v>
      </c>
      <c r="C17" s="176">
        <v>593</v>
      </c>
      <c r="D17" s="39">
        <f t="shared" si="0"/>
        <v>214.07942238267145</v>
      </c>
      <c r="E17" s="38">
        <v>202</v>
      </c>
      <c r="F17" s="38">
        <v>485</v>
      </c>
      <c r="G17" s="39">
        <f t="shared" si="1"/>
        <v>240.0990099009901</v>
      </c>
      <c r="H17" s="38">
        <v>66</v>
      </c>
      <c r="I17" s="38">
        <v>89</v>
      </c>
      <c r="J17" s="39">
        <f t="shared" si="2"/>
        <v>134.84848484848484</v>
      </c>
      <c r="K17" s="38">
        <v>13</v>
      </c>
      <c r="L17" s="38">
        <v>8</v>
      </c>
      <c r="M17" s="39">
        <f t="shared" si="3"/>
        <v>61.53846153846154</v>
      </c>
      <c r="N17" s="38">
        <v>14</v>
      </c>
      <c r="O17" s="38">
        <v>2</v>
      </c>
      <c r="P17" s="39">
        <f t="shared" si="4"/>
        <v>14.285714285714285</v>
      </c>
      <c r="Q17" s="38">
        <v>175</v>
      </c>
      <c r="R17" s="144">
        <v>477</v>
      </c>
      <c r="S17" s="39">
        <f t="shared" si="5"/>
        <v>272.57142857142856</v>
      </c>
      <c r="T17" s="38">
        <v>178</v>
      </c>
      <c r="U17" s="177">
        <v>344</v>
      </c>
      <c r="V17" s="39">
        <f t="shared" si="6"/>
        <v>193.25842696629215</v>
      </c>
      <c r="W17" s="38">
        <v>120</v>
      </c>
      <c r="X17" s="144">
        <v>262</v>
      </c>
      <c r="Y17" s="39">
        <f t="shared" si="7"/>
        <v>218.33333333333331</v>
      </c>
      <c r="Z17" s="38">
        <v>96</v>
      </c>
      <c r="AA17" s="144">
        <v>233</v>
      </c>
      <c r="AB17" s="39">
        <f t="shared" si="8"/>
        <v>242.70833333333334</v>
      </c>
      <c r="AC17" s="36"/>
      <c r="AD17" s="42"/>
    </row>
    <row r="18" spans="1:30" s="43" customFormat="1" ht="18" customHeight="1" x14ac:dyDescent="0.25">
      <c r="A18" s="145" t="s">
        <v>60</v>
      </c>
      <c r="B18" s="38">
        <v>343</v>
      </c>
      <c r="C18" s="176">
        <v>218</v>
      </c>
      <c r="D18" s="39">
        <f t="shared" si="0"/>
        <v>63.556851311953352</v>
      </c>
      <c r="E18" s="38">
        <v>294</v>
      </c>
      <c r="F18" s="38">
        <v>186</v>
      </c>
      <c r="G18" s="39">
        <f t="shared" si="1"/>
        <v>63.265306122448983</v>
      </c>
      <c r="H18" s="38">
        <v>46</v>
      </c>
      <c r="I18" s="38">
        <v>21</v>
      </c>
      <c r="J18" s="39">
        <f t="shared" si="2"/>
        <v>45.652173913043477</v>
      </c>
      <c r="K18" s="38">
        <v>2</v>
      </c>
      <c r="L18" s="38">
        <v>2</v>
      </c>
      <c r="M18" s="39">
        <f t="shared" si="3"/>
        <v>100</v>
      </c>
      <c r="N18" s="38">
        <v>16</v>
      </c>
      <c r="O18" s="38">
        <v>4</v>
      </c>
      <c r="P18" s="39">
        <f t="shared" si="4"/>
        <v>25</v>
      </c>
      <c r="Q18" s="38">
        <v>276</v>
      </c>
      <c r="R18" s="144">
        <v>174</v>
      </c>
      <c r="S18" s="39">
        <f t="shared" si="5"/>
        <v>63.04347826086957</v>
      </c>
      <c r="T18" s="38">
        <v>192</v>
      </c>
      <c r="U18" s="177">
        <v>130</v>
      </c>
      <c r="V18" s="39">
        <f t="shared" si="6"/>
        <v>67.708333333333343</v>
      </c>
      <c r="W18" s="38">
        <v>151</v>
      </c>
      <c r="X18" s="144">
        <v>101</v>
      </c>
      <c r="Y18" s="39">
        <f t="shared" si="7"/>
        <v>66.88741721854305</v>
      </c>
      <c r="Z18" s="38">
        <v>110</v>
      </c>
      <c r="AA18" s="144">
        <v>77</v>
      </c>
      <c r="AB18" s="39">
        <f t="shared" si="8"/>
        <v>70</v>
      </c>
      <c r="AC18" s="36"/>
      <c r="AD18" s="42"/>
    </row>
    <row r="19" spans="1:30" s="43" customFormat="1" ht="18" customHeight="1" x14ac:dyDescent="0.25">
      <c r="A19" s="145" t="s">
        <v>61</v>
      </c>
      <c r="B19" s="38">
        <v>340</v>
      </c>
      <c r="C19" s="176">
        <v>221</v>
      </c>
      <c r="D19" s="39">
        <f t="shared" si="0"/>
        <v>65</v>
      </c>
      <c r="E19" s="38">
        <v>336</v>
      </c>
      <c r="F19" s="38">
        <v>216</v>
      </c>
      <c r="G19" s="39">
        <f t="shared" si="1"/>
        <v>64.285714285714292</v>
      </c>
      <c r="H19" s="38">
        <v>136</v>
      </c>
      <c r="I19" s="38">
        <v>72</v>
      </c>
      <c r="J19" s="39">
        <f t="shared" si="2"/>
        <v>52.941176470588239</v>
      </c>
      <c r="K19" s="38">
        <v>3</v>
      </c>
      <c r="L19" s="38">
        <v>2</v>
      </c>
      <c r="M19" s="39">
        <f t="shared" si="3"/>
        <v>66.666666666666657</v>
      </c>
      <c r="N19" s="38">
        <v>50</v>
      </c>
      <c r="O19" s="38">
        <v>19</v>
      </c>
      <c r="P19" s="39">
        <f t="shared" si="4"/>
        <v>38</v>
      </c>
      <c r="Q19" s="38">
        <v>328</v>
      </c>
      <c r="R19" s="144">
        <v>206</v>
      </c>
      <c r="S19" s="39">
        <f t="shared" si="5"/>
        <v>62.804878048780488</v>
      </c>
      <c r="T19" s="38">
        <v>139</v>
      </c>
      <c r="U19" s="177">
        <v>91</v>
      </c>
      <c r="V19" s="39">
        <f t="shared" si="6"/>
        <v>65.467625899280577</v>
      </c>
      <c r="W19" s="38">
        <v>137</v>
      </c>
      <c r="X19" s="144">
        <v>91</v>
      </c>
      <c r="Y19" s="39">
        <f t="shared" si="7"/>
        <v>66.423357664233578</v>
      </c>
      <c r="Z19" s="38">
        <v>117</v>
      </c>
      <c r="AA19" s="144">
        <v>84</v>
      </c>
      <c r="AB19" s="39">
        <f t="shared" si="8"/>
        <v>71.794871794871796</v>
      </c>
      <c r="AC19" s="36"/>
      <c r="AD19" s="42"/>
    </row>
    <row r="20" spans="1:30" s="43" customFormat="1" ht="18" customHeight="1" x14ac:dyDescent="0.25">
      <c r="A20" s="145" t="s">
        <v>62</v>
      </c>
      <c r="B20" s="38">
        <v>192</v>
      </c>
      <c r="C20" s="176">
        <v>132</v>
      </c>
      <c r="D20" s="39">
        <f t="shared" si="0"/>
        <v>68.75</v>
      </c>
      <c r="E20" s="38">
        <v>168</v>
      </c>
      <c r="F20" s="38">
        <v>108</v>
      </c>
      <c r="G20" s="39">
        <f t="shared" si="1"/>
        <v>64.285714285714292</v>
      </c>
      <c r="H20" s="38">
        <v>45</v>
      </c>
      <c r="I20" s="38">
        <v>17</v>
      </c>
      <c r="J20" s="39">
        <f t="shared" si="2"/>
        <v>37.777777777777779</v>
      </c>
      <c r="K20" s="38">
        <v>2</v>
      </c>
      <c r="L20" s="38">
        <v>2</v>
      </c>
      <c r="M20" s="39">
        <f t="shared" si="3"/>
        <v>100</v>
      </c>
      <c r="N20" s="38">
        <v>22</v>
      </c>
      <c r="O20" s="38">
        <v>6</v>
      </c>
      <c r="P20" s="39">
        <f t="shared" si="4"/>
        <v>27.27272727272727</v>
      </c>
      <c r="Q20" s="38">
        <v>166</v>
      </c>
      <c r="R20" s="144">
        <v>107</v>
      </c>
      <c r="S20" s="39">
        <f t="shared" si="5"/>
        <v>64.457831325301214</v>
      </c>
      <c r="T20" s="38">
        <v>96</v>
      </c>
      <c r="U20" s="177">
        <v>77</v>
      </c>
      <c r="V20" s="39">
        <f t="shared" si="6"/>
        <v>80.208333333333343</v>
      </c>
      <c r="W20" s="38">
        <v>72</v>
      </c>
      <c r="X20" s="144">
        <v>53</v>
      </c>
      <c r="Y20" s="39">
        <f t="shared" si="7"/>
        <v>73.611111111111114</v>
      </c>
      <c r="Z20" s="38">
        <v>66</v>
      </c>
      <c r="AA20" s="144">
        <v>45</v>
      </c>
      <c r="AB20" s="39">
        <f t="shared" si="8"/>
        <v>68.181818181818173</v>
      </c>
      <c r="AC20" s="36"/>
      <c r="AD20" s="42"/>
    </row>
    <row r="21" spans="1:30" s="43" customFormat="1" ht="18" customHeight="1" x14ac:dyDescent="0.25">
      <c r="A21" s="145" t="s">
        <v>63</v>
      </c>
      <c r="B21" s="38">
        <v>123</v>
      </c>
      <c r="C21" s="176">
        <v>72</v>
      </c>
      <c r="D21" s="39">
        <f t="shared" si="0"/>
        <v>58.536585365853654</v>
      </c>
      <c r="E21" s="38">
        <v>120</v>
      </c>
      <c r="F21" s="38">
        <v>69</v>
      </c>
      <c r="G21" s="39">
        <f t="shared" si="1"/>
        <v>57.499999999999993</v>
      </c>
      <c r="H21" s="38">
        <v>16</v>
      </c>
      <c r="I21" s="38">
        <v>18</v>
      </c>
      <c r="J21" s="39">
        <f t="shared" si="2"/>
        <v>112.5</v>
      </c>
      <c r="K21" s="38">
        <v>4</v>
      </c>
      <c r="L21" s="38">
        <v>0</v>
      </c>
      <c r="M21" s="39">
        <f t="shared" si="3"/>
        <v>0</v>
      </c>
      <c r="N21" s="38">
        <v>4</v>
      </c>
      <c r="O21" s="38">
        <v>0</v>
      </c>
      <c r="P21" s="39">
        <f t="shared" si="4"/>
        <v>0</v>
      </c>
      <c r="Q21" s="38">
        <v>119</v>
      </c>
      <c r="R21" s="144">
        <v>67</v>
      </c>
      <c r="S21" s="39">
        <f t="shared" si="5"/>
        <v>56.30252100840336</v>
      </c>
      <c r="T21" s="38">
        <v>46</v>
      </c>
      <c r="U21" s="177">
        <v>38</v>
      </c>
      <c r="V21" s="39">
        <f t="shared" si="6"/>
        <v>82.608695652173907</v>
      </c>
      <c r="W21" s="38">
        <v>43</v>
      </c>
      <c r="X21" s="144">
        <v>35</v>
      </c>
      <c r="Y21" s="39">
        <f t="shared" si="7"/>
        <v>81.395348837209298</v>
      </c>
      <c r="Z21" s="38">
        <v>35</v>
      </c>
      <c r="AA21" s="144">
        <v>28</v>
      </c>
      <c r="AB21" s="39">
        <f t="shared" si="8"/>
        <v>80</v>
      </c>
      <c r="AC21" s="36"/>
      <c r="AD21" s="42"/>
    </row>
    <row r="22" spans="1:30" s="43" customFormat="1" ht="18" customHeight="1" x14ac:dyDescent="0.25">
      <c r="A22" s="145" t="s">
        <v>64</v>
      </c>
      <c r="B22" s="38">
        <v>281</v>
      </c>
      <c r="C22" s="176">
        <v>170</v>
      </c>
      <c r="D22" s="39">
        <f t="shared" si="0"/>
        <v>60.4982206405694</v>
      </c>
      <c r="E22" s="38">
        <v>189</v>
      </c>
      <c r="F22" s="38">
        <v>89</v>
      </c>
      <c r="G22" s="39">
        <f t="shared" si="1"/>
        <v>47.089947089947088</v>
      </c>
      <c r="H22" s="38">
        <v>41</v>
      </c>
      <c r="I22" s="38">
        <v>15</v>
      </c>
      <c r="J22" s="39">
        <f t="shared" si="2"/>
        <v>36.585365853658537</v>
      </c>
      <c r="K22" s="38">
        <v>3</v>
      </c>
      <c r="L22" s="38">
        <v>0</v>
      </c>
      <c r="M22" s="39">
        <f t="shared" si="3"/>
        <v>0</v>
      </c>
      <c r="N22" s="38">
        <v>11</v>
      </c>
      <c r="O22" s="38">
        <v>0</v>
      </c>
      <c r="P22" s="39">
        <f t="shared" si="4"/>
        <v>0</v>
      </c>
      <c r="Q22" s="38">
        <v>169</v>
      </c>
      <c r="R22" s="144">
        <v>87</v>
      </c>
      <c r="S22" s="39">
        <f t="shared" si="5"/>
        <v>51.479289940828401</v>
      </c>
      <c r="T22" s="38">
        <v>191</v>
      </c>
      <c r="U22" s="177">
        <v>120</v>
      </c>
      <c r="V22" s="39">
        <f t="shared" si="6"/>
        <v>62.827225130890049</v>
      </c>
      <c r="W22" s="38">
        <v>107</v>
      </c>
      <c r="X22" s="144">
        <v>46</v>
      </c>
      <c r="Y22" s="39">
        <f t="shared" si="7"/>
        <v>42.990654205607477</v>
      </c>
      <c r="Z22" s="38">
        <v>88</v>
      </c>
      <c r="AA22" s="144">
        <v>42</v>
      </c>
      <c r="AB22" s="39">
        <f t="shared" si="8"/>
        <v>47.727272727272727</v>
      </c>
      <c r="AC22" s="36"/>
      <c r="AD22" s="42"/>
    </row>
    <row r="23" spans="1:30" s="43" customFormat="1" ht="18" customHeight="1" x14ac:dyDescent="0.25">
      <c r="A23" s="145" t="s">
        <v>65</v>
      </c>
      <c r="B23" s="38">
        <v>507</v>
      </c>
      <c r="C23" s="176">
        <v>434</v>
      </c>
      <c r="D23" s="39">
        <f t="shared" si="0"/>
        <v>85.601577909270219</v>
      </c>
      <c r="E23" s="38">
        <v>506</v>
      </c>
      <c r="F23" s="38">
        <v>432</v>
      </c>
      <c r="G23" s="39">
        <f t="shared" si="1"/>
        <v>85.375494071146235</v>
      </c>
      <c r="H23" s="38">
        <v>106</v>
      </c>
      <c r="I23" s="38">
        <v>70</v>
      </c>
      <c r="J23" s="39">
        <f t="shared" si="2"/>
        <v>66.037735849056602</v>
      </c>
      <c r="K23" s="38">
        <v>19</v>
      </c>
      <c r="L23" s="38">
        <v>8</v>
      </c>
      <c r="M23" s="39">
        <f t="shared" si="3"/>
        <v>42.105263157894733</v>
      </c>
      <c r="N23" s="38">
        <v>30</v>
      </c>
      <c r="O23" s="38">
        <v>6</v>
      </c>
      <c r="P23" s="39">
        <f t="shared" si="4"/>
        <v>20</v>
      </c>
      <c r="Q23" s="38">
        <v>484</v>
      </c>
      <c r="R23" s="144">
        <v>422</v>
      </c>
      <c r="S23" s="39">
        <f t="shared" si="5"/>
        <v>87.190082644628092</v>
      </c>
      <c r="T23" s="38">
        <v>265</v>
      </c>
      <c r="U23" s="177">
        <v>225</v>
      </c>
      <c r="V23" s="39">
        <f t="shared" si="6"/>
        <v>84.905660377358487</v>
      </c>
      <c r="W23" s="38">
        <v>265</v>
      </c>
      <c r="X23" s="144">
        <v>225</v>
      </c>
      <c r="Y23" s="39">
        <f t="shared" si="7"/>
        <v>84.905660377358487</v>
      </c>
      <c r="Z23" s="38">
        <v>173</v>
      </c>
      <c r="AA23" s="144">
        <v>136</v>
      </c>
      <c r="AB23" s="39">
        <f t="shared" si="8"/>
        <v>78.612716763005778</v>
      </c>
      <c r="AC23" s="36"/>
      <c r="AD23" s="42"/>
    </row>
    <row r="24" spans="1:30" s="43" customFormat="1" ht="18" customHeight="1" x14ac:dyDescent="0.25">
      <c r="A24" s="145" t="s">
        <v>66</v>
      </c>
      <c r="B24" s="38">
        <v>98</v>
      </c>
      <c r="C24" s="176">
        <v>62</v>
      </c>
      <c r="D24" s="39">
        <f t="shared" si="0"/>
        <v>63.265306122448983</v>
      </c>
      <c r="E24" s="38">
        <v>93</v>
      </c>
      <c r="F24" s="38">
        <v>61</v>
      </c>
      <c r="G24" s="39">
        <f t="shared" si="1"/>
        <v>65.591397849462368</v>
      </c>
      <c r="H24" s="38">
        <v>31</v>
      </c>
      <c r="I24" s="38">
        <v>23</v>
      </c>
      <c r="J24" s="39">
        <f t="shared" si="2"/>
        <v>74.193548387096769</v>
      </c>
      <c r="K24" s="38">
        <v>5</v>
      </c>
      <c r="L24" s="38">
        <v>3</v>
      </c>
      <c r="M24" s="39">
        <f t="shared" si="3"/>
        <v>60</v>
      </c>
      <c r="N24" s="38">
        <v>7</v>
      </c>
      <c r="O24" s="38">
        <v>2</v>
      </c>
      <c r="P24" s="39">
        <f t="shared" si="4"/>
        <v>28.571428571428569</v>
      </c>
      <c r="Q24" s="38">
        <v>91</v>
      </c>
      <c r="R24" s="144">
        <v>61</v>
      </c>
      <c r="S24" s="39">
        <f t="shared" si="5"/>
        <v>67.032967032967022</v>
      </c>
      <c r="T24" s="38">
        <v>43</v>
      </c>
      <c r="U24" s="177">
        <v>27</v>
      </c>
      <c r="V24" s="39">
        <f t="shared" si="6"/>
        <v>62.790697674418603</v>
      </c>
      <c r="W24" s="38">
        <v>42</v>
      </c>
      <c r="X24" s="144">
        <v>26</v>
      </c>
      <c r="Y24" s="39">
        <f t="shared" si="7"/>
        <v>61.904761904761905</v>
      </c>
      <c r="Z24" s="38">
        <v>42</v>
      </c>
      <c r="AA24" s="144">
        <v>24</v>
      </c>
      <c r="AB24" s="39">
        <f t="shared" si="8"/>
        <v>57.142857142857139</v>
      </c>
      <c r="AC24" s="36"/>
      <c r="AD24" s="42"/>
    </row>
    <row r="25" spans="1:30" s="43" customFormat="1" ht="18" customHeight="1" x14ac:dyDescent="0.25">
      <c r="A25" s="145" t="s">
        <v>67</v>
      </c>
      <c r="B25" s="38">
        <v>194</v>
      </c>
      <c r="C25" s="176">
        <v>116</v>
      </c>
      <c r="D25" s="39">
        <f t="shared" si="0"/>
        <v>59.793814432989691</v>
      </c>
      <c r="E25" s="38">
        <v>190</v>
      </c>
      <c r="F25" s="38">
        <v>109</v>
      </c>
      <c r="G25" s="39">
        <f t="shared" si="1"/>
        <v>57.368421052631582</v>
      </c>
      <c r="H25" s="38">
        <v>40</v>
      </c>
      <c r="I25" s="38">
        <v>22</v>
      </c>
      <c r="J25" s="39">
        <f t="shared" si="2"/>
        <v>55.000000000000007</v>
      </c>
      <c r="K25" s="38">
        <v>12</v>
      </c>
      <c r="L25" s="38">
        <v>5</v>
      </c>
      <c r="M25" s="39">
        <f t="shared" si="3"/>
        <v>41.666666666666671</v>
      </c>
      <c r="N25" s="38">
        <v>28</v>
      </c>
      <c r="O25" s="38">
        <v>3</v>
      </c>
      <c r="P25" s="39">
        <f t="shared" si="4"/>
        <v>10.714285714285714</v>
      </c>
      <c r="Q25" s="38">
        <v>188</v>
      </c>
      <c r="R25" s="144">
        <v>108</v>
      </c>
      <c r="S25" s="39">
        <f t="shared" si="5"/>
        <v>57.446808510638306</v>
      </c>
      <c r="T25" s="38">
        <v>102</v>
      </c>
      <c r="U25" s="177">
        <v>50</v>
      </c>
      <c r="V25" s="39">
        <f t="shared" si="6"/>
        <v>49.019607843137251</v>
      </c>
      <c r="W25" s="38">
        <v>100</v>
      </c>
      <c r="X25" s="144">
        <v>47</v>
      </c>
      <c r="Y25" s="39">
        <f t="shared" si="7"/>
        <v>47</v>
      </c>
      <c r="Z25" s="38">
        <v>88</v>
      </c>
      <c r="AA25" s="144">
        <v>46</v>
      </c>
      <c r="AB25" s="39">
        <f t="shared" si="8"/>
        <v>52.272727272727273</v>
      </c>
      <c r="AC25" s="36"/>
      <c r="AD25" s="42"/>
    </row>
    <row r="26" spans="1:30" s="43" customFormat="1" ht="18" customHeight="1" x14ac:dyDescent="0.25">
      <c r="A26" s="145" t="s">
        <v>68</v>
      </c>
      <c r="B26" s="38">
        <v>171</v>
      </c>
      <c r="C26" s="176">
        <v>101</v>
      </c>
      <c r="D26" s="39">
        <f t="shared" si="0"/>
        <v>59.064327485380119</v>
      </c>
      <c r="E26" s="38">
        <v>170</v>
      </c>
      <c r="F26" s="38">
        <v>101</v>
      </c>
      <c r="G26" s="39">
        <f t="shared" si="1"/>
        <v>59.411764705882355</v>
      </c>
      <c r="H26" s="38">
        <v>48</v>
      </c>
      <c r="I26" s="38">
        <v>19</v>
      </c>
      <c r="J26" s="39">
        <f t="shared" si="2"/>
        <v>39.583333333333329</v>
      </c>
      <c r="K26" s="38">
        <v>5</v>
      </c>
      <c r="L26" s="38">
        <v>3</v>
      </c>
      <c r="M26" s="39">
        <f t="shared" si="3"/>
        <v>60</v>
      </c>
      <c r="N26" s="38">
        <v>36</v>
      </c>
      <c r="O26" s="38">
        <v>10</v>
      </c>
      <c r="P26" s="39">
        <f t="shared" si="4"/>
        <v>27.777777777777779</v>
      </c>
      <c r="Q26" s="38">
        <v>169</v>
      </c>
      <c r="R26" s="144">
        <v>100</v>
      </c>
      <c r="S26" s="39">
        <f t="shared" si="5"/>
        <v>59.171597633136095</v>
      </c>
      <c r="T26" s="38">
        <v>93</v>
      </c>
      <c r="U26" s="177">
        <v>46</v>
      </c>
      <c r="V26" s="39">
        <f t="shared" si="6"/>
        <v>49.462365591397848</v>
      </c>
      <c r="W26" s="38">
        <v>93</v>
      </c>
      <c r="X26" s="144">
        <v>46</v>
      </c>
      <c r="Y26" s="39">
        <f t="shared" si="7"/>
        <v>49.462365591397848</v>
      </c>
      <c r="Z26" s="38">
        <v>75</v>
      </c>
      <c r="AA26" s="144">
        <v>42</v>
      </c>
      <c r="AB26" s="39">
        <f t="shared" si="8"/>
        <v>56.000000000000007</v>
      </c>
      <c r="AC26" s="36"/>
      <c r="AD26" s="42"/>
    </row>
    <row r="27" spans="1:30" s="43" customFormat="1" ht="18" customHeight="1" x14ac:dyDescent="0.25">
      <c r="A27" s="145" t="s">
        <v>69</v>
      </c>
      <c r="B27" s="38">
        <v>432</v>
      </c>
      <c r="C27" s="176">
        <v>409</v>
      </c>
      <c r="D27" s="39">
        <f t="shared" si="0"/>
        <v>94.675925925925924</v>
      </c>
      <c r="E27" s="38">
        <v>417</v>
      </c>
      <c r="F27" s="38">
        <v>400</v>
      </c>
      <c r="G27" s="39">
        <f t="shared" si="1"/>
        <v>95.923261390887291</v>
      </c>
      <c r="H27" s="38">
        <v>87</v>
      </c>
      <c r="I27" s="38">
        <v>103</v>
      </c>
      <c r="J27" s="39">
        <f t="shared" si="2"/>
        <v>118.39080459770115</v>
      </c>
      <c r="K27" s="38">
        <v>18</v>
      </c>
      <c r="L27" s="38">
        <v>2</v>
      </c>
      <c r="M27" s="39">
        <f t="shared" si="3"/>
        <v>11.111111111111111</v>
      </c>
      <c r="N27" s="38">
        <v>16</v>
      </c>
      <c r="O27" s="38">
        <v>18</v>
      </c>
      <c r="P27" s="39">
        <f t="shared" si="4"/>
        <v>112.5</v>
      </c>
      <c r="Q27" s="38">
        <v>396</v>
      </c>
      <c r="R27" s="144">
        <v>398</v>
      </c>
      <c r="S27" s="39">
        <f t="shared" si="5"/>
        <v>100.50505050505049</v>
      </c>
      <c r="T27" s="38">
        <v>255</v>
      </c>
      <c r="U27" s="177">
        <v>210</v>
      </c>
      <c r="V27" s="39">
        <f t="shared" si="6"/>
        <v>82.35294117647058</v>
      </c>
      <c r="W27" s="38">
        <v>246</v>
      </c>
      <c r="X27" s="144">
        <v>202</v>
      </c>
      <c r="Y27" s="39">
        <f t="shared" si="7"/>
        <v>82.113821138211378</v>
      </c>
      <c r="Z27" s="38">
        <v>211</v>
      </c>
      <c r="AA27" s="144">
        <v>177</v>
      </c>
      <c r="AB27" s="39">
        <f t="shared" si="8"/>
        <v>83.886255924170612</v>
      </c>
      <c r="AC27" s="36"/>
      <c r="AD27" s="42"/>
    </row>
    <row r="28" spans="1:30" x14ac:dyDescent="0.25">
      <c r="A28" s="45"/>
      <c r="B28" s="45"/>
      <c r="C28" s="45"/>
      <c r="D28" s="45"/>
      <c r="E28" s="46"/>
      <c r="F28" s="45"/>
      <c r="G28" s="45"/>
      <c r="H28" s="45"/>
      <c r="I28" s="45"/>
      <c r="J28" s="4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1:25" x14ac:dyDescent="0.2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80" zoomScaleNormal="70" zoomScaleSheetLayoutView="80" workbookViewId="0">
      <selection activeCell="B10" sqref="B10"/>
    </sheetView>
  </sheetViews>
  <sheetFormatPr defaultColWidth="8" defaultRowHeight="13.2" x14ac:dyDescent="0.25"/>
  <cols>
    <col min="1" max="1" width="60.88671875" style="3" customWidth="1"/>
    <col min="2" max="2" width="17.5546875" style="3" customWidth="1"/>
    <col min="3" max="3" width="17.66406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179" t="s">
        <v>73</v>
      </c>
      <c r="B1" s="179"/>
      <c r="C1" s="179"/>
      <c r="D1" s="179"/>
      <c r="E1" s="179"/>
    </row>
    <row r="2" spans="1:11" s="4" customFormat="1" ht="23.25" customHeight="1" x14ac:dyDescent="0.3">
      <c r="A2" s="184" t="s">
        <v>0</v>
      </c>
      <c r="B2" s="180" t="s">
        <v>84</v>
      </c>
      <c r="C2" s="180" t="s">
        <v>80</v>
      </c>
      <c r="D2" s="182" t="s">
        <v>1</v>
      </c>
      <c r="E2" s="183"/>
    </row>
    <row r="3" spans="1:11" s="4" customFormat="1" ht="42" customHeight="1" x14ac:dyDescent="0.3">
      <c r="A3" s="185"/>
      <c r="B3" s="181"/>
      <c r="C3" s="181"/>
      <c r="D3" s="5" t="s">
        <v>2</v>
      </c>
      <c r="E3" s="6" t="s">
        <v>47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42</v>
      </c>
      <c r="B5" s="165">
        <f>'4'!B7</f>
        <v>1986</v>
      </c>
      <c r="C5" s="165">
        <f>'4'!C7</f>
        <v>2152</v>
      </c>
      <c r="D5" s="11">
        <f>C5/B5*100</f>
        <v>108.35850956696878</v>
      </c>
      <c r="E5" s="166">
        <f>C5-B5</f>
        <v>166</v>
      </c>
      <c r="K5" s="12"/>
    </row>
    <row r="6" spans="1:11" s="4" customFormat="1" ht="31.5" customHeight="1" x14ac:dyDescent="0.3">
      <c r="A6" s="10" t="s">
        <v>43</v>
      </c>
      <c r="B6" s="165">
        <f>'4'!E7</f>
        <v>1770</v>
      </c>
      <c r="C6" s="165">
        <f>'4'!F7</f>
        <v>1952</v>
      </c>
      <c r="D6" s="11">
        <f t="shared" ref="D6:D10" si="0">C6/B6*100</f>
        <v>110.28248587570621</v>
      </c>
      <c r="E6" s="166">
        <f t="shared" ref="E6:E10" si="1">C6-B6</f>
        <v>182</v>
      </c>
      <c r="K6" s="12"/>
    </row>
    <row r="7" spans="1:11" s="4" customFormat="1" ht="54.75" customHeight="1" x14ac:dyDescent="0.3">
      <c r="A7" s="13" t="s">
        <v>44</v>
      </c>
      <c r="B7" s="165">
        <f>'4'!H7</f>
        <v>245</v>
      </c>
      <c r="C7" s="165">
        <f>'4'!I7</f>
        <v>278</v>
      </c>
      <c r="D7" s="11">
        <f t="shared" si="0"/>
        <v>113.46938775510205</v>
      </c>
      <c r="E7" s="166">
        <f t="shared" si="1"/>
        <v>33</v>
      </c>
      <c r="K7" s="12"/>
    </row>
    <row r="8" spans="1:11" s="4" customFormat="1" ht="35.25" customHeight="1" x14ac:dyDescent="0.3">
      <c r="A8" s="14" t="s">
        <v>45</v>
      </c>
      <c r="B8" s="165">
        <f>'4'!K7</f>
        <v>30</v>
      </c>
      <c r="C8" s="165">
        <f>'4'!L7</f>
        <v>20</v>
      </c>
      <c r="D8" s="11">
        <f t="shared" si="0"/>
        <v>66.666666666666657</v>
      </c>
      <c r="E8" s="166">
        <f t="shared" si="1"/>
        <v>-10</v>
      </c>
      <c r="K8" s="12"/>
    </row>
    <row r="9" spans="1:11" s="4" customFormat="1" ht="45.75" customHeight="1" x14ac:dyDescent="0.3">
      <c r="A9" s="14" t="s">
        <v>34</v>
      </c>
      <c r="B9" s="165">
        <f>'4'!N7</f>
        <v>58</v>
      </c>
      <c r="C9" s="165">
        <f>'4'!O7</f>
        <v>23</v>
      </c>
      <c r="D9" s="11">
        <f t="shared" si="0"/>
        <v>39.655172413793103</v>
      </c>
      <c r="E9" s="166">
        <f t="shared" si="1"/>
        <v>-35</v>
      </c>
      <c r="K9" s="12"/>
    </row>
    <row r="10" spans="1:11" s="4" customFormat="1" ht="55.5" customHeight="1" x14ac:dyDescent="0.3">
      <c r="A10" s="14" t="s">
        <v>46</v>
      </c>
      <c r="B10" s="165">
        <f>'4'!Q7</f>
        <v>1662</v>
      </c>
      <c r="C10" s="165">
        <f>'4'!R7</f>
        <v>1862</v>
      </c>
      <c r="D10" s="11">
        <f t="shared" si="0"/>
        <v>112.03369434416366</v>
      </c>
      <c r="E10" s="166">
        <f t="shared" si="1"/>
        <v>200</v>
      </c>
      <c r="K10" s="12"/>
    </row>
    <row r="11" spans="1:11" s="4" customFormat="1" ht="12.75" customHeight="1" x14ac:dyDescent="0.3">
      <c r="A11" s="186" t="s">
        <v>5</v>
      </c>
      <c r="B11" s="187"/>
      <c r="C11" s="187"/>
      <c r="D11" s="187"/>
      <c r="E11" s="187"/>
      <c r="K11" s="12"/>
    </row>
    <row r="12" spans="1:11" s="4" customFormat="1" ht="15" customHeight="1" x14ac:dyDescent="0.3">
      <c r="A12" s="188"/>
      <c r="B12" s="189"/>
      <c r="C12" s="189"/>
      <c r="D12" s="189"/>
      <c r="E12" s="189"/>
      <c r="K12" s="12"/>
    </row>
    <row r="13" spans="1:11" s="4" customFormat="1" ht="20.25" customHeight="1" x14ac:dyDescent="0.3">
      <c r="A13" s="184" t="s">
        <v>0</v>
      </c>
      <c r="B13" s="190" t="s">
        <v>81</v>
      </c>
      <c r="C13" s="190" t="s">
        <v>82</v>
      </c>
      <c r="D13" s="182" t="s">
        <v>1</v>
      </c>
      <c r="E13" s="183"/>
      <c r="K13" s="12"/>
    </row>
    <row r="14" spans="1:11" ht="35.25" customHeight="1" x14ac:dyDescent="0.25">
      <c r="A14" s="185"/>
      <c r="B14" s="190"/>
      <c r="C14" s="190"/>
      <c r="D14" s="5" t="s">
        <v>2</v>
      </c>
      <c r="E14" s="6" t="s">
        <v>74</v>
      </c>
      <c r="K14" s="12"/>
    </row>
    <row r="15" spans="1:11" ht="24" customHeight="1" x14ac:dyDescent="0.25">
      <c r="A15" s="10" t="s">
        <v>42</v>
      </c>
      <c r="B15" s="169">
        <f>'4'!T7</f>
        <v>1314</v>
      </c>
      <c r="C15" s="169">
        <f>'4'!U7</f>
        <v>1102</v>
      </c>
      <c r="D15" s="11">
        <f t="shared" ref="D15:D17" si="2">C15/B15*100</f>
        <v>83.866057838660581</v>
      </c>
      <c r="E15" s="166">
        <f t="shared" ref="E15:E17" si="3">C15-B15</f>
        <v>-212</v>
      </c>
      <c r="K15" s="12"/>
    </row>
    <row r="16" spans="1:11" ht="25.5" customHeight="1" x14ac:dyDescent="0.25">
      <c r="A16" s="1" t="s">
        <v>43</v>
      </c>
      <c r="B16" s="169">
        <f>'4'!W7</f>
        <v>1150</v>
      </c>
      <c r="C16" s="169">
        <f>'4'!X7</f>
        <v>923</v>
      </c>
      <c r="D16" s="11">
        <f t="shared" si="2"/>
        <v>80.260869565217391</v>
      </c>
      <c r="E16" s="166">
        <f t="shared" si="3"/>
        <v>-227</v>
      </c>
      <c r="K16" s="12"/>
    </row>
    <row r="17" spans="1:11" ht="33.75" customHeight="1" x14ac:dyDescent="0.25">
      <c r="A17" s="1" t="s">
        <v>48</v>
      </c>
      <c r="B17" s="169">
        <f>'4'!Z7</f>
        <v>938</v>
      </c>
      <c r="C17" s="169">
        <f>'4'!AA7</f>
        <v>796</v>
      </c>
      <c r="D17" s="11">
        <f t="shared" si="2"/>
        <v>84.86140724946695</v>
      </c>
      <c r="E17" s="166">
        <f t="shared" si="3"/>
        <v>-142</v>
      </c>
      <c r="K17" s="12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83"/>
  <sheetViews>
    <sheetView view="pageBreakPreview" zoomScale="90" zoomScaleNormal="90" zoomScaleSheetLayoutView="90" workbookViewId="0">
      <selection activeCell="D8" sqref="D8"/>
    </sheetView>
  </sheetViews>
  <sheetFormatPr defaultColWidth="9.109375" defaultRowHeight="13.8" x14ac:dyDescent="0.25"/>
  <cols>
    <col min="1" max="1" width="18.33203125" style="47" customWidth="1"/>
    <col min="2" max="2" width="9.88671875" style="47" customWidth="1"/>
    <col min="3" max="3" width="9.5546875" style="47" customWidth="1"/>
    <col min="4" max="4" width="8.6640625" style="47" customWidth="1"/>
    <col min="5" max="5" width="9.5546875" style="47" customWidth="1"/>
    <col min="6" max="13" width="8.6640625" style="47" customWidth="1"/>
    <col min="14" max="15" width="9.44140625" style="47" customWidth="1"/>
    <col min="16" max="16" width="8.5546875" style="47" customWidth="1"/>
    <col min="17" max="18" width="9.44140625" style="47" customWidth="1"/>
    <col min="19" max="19" width="8.5546875" style="47" customWidth="1"/>
    <col min="20" max="21" width="8.109375" style="47" customWidth="1"/>
    <col min="22" max="22" width="8.5546875" style="47" customWidth="1"/>
    <col min="23" max="23" width="8.6640625" style="47" customWidth="1"/>
    <col min="24" max="24" width="8.88671875" style="47" customWidth="1"/>
    <col min="25" max="25" width="8.5546875" style="47" customWidth="1"/>
    <col min="26" max="16384" width="9.109375" style="47"/>
  </cols>
  <sheetData>
    <row r="1" spans="1:30" s="23" customFormat="1" ht="43.5" customHeight="1" x14ac:dyDescent="0.3">
      <c r="A1" s="22"/>
      <c r="B1" s="205" t="s">
        <v>83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57" t="s">
        <v>24</v>
      </c>
    </row>
    <row r="2" spans="1:30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8</v>
      </c>
      <c r="N2" s="24"/>
      <c r="O2" s="24"/>
      <c r="P2" s="24"/>
      <c r="Q2" s="25"/>
      <c r="R2" s="25"/>
      <c r="S2" s="25"/>
      <c r="T2" s="25"/>
      <c r="U2" s="25"/>
      <c r="V2" s="25"/>
      <c r="X2" s="25"/>
      <c r="Y2" s="27"/>
      <c r="Z2" s="27"/>
      <c r="AA2" s="27"/>
      <c r="AB2" s="158" t="s">
        <v>8</v>
      </c>
    </row>
    <row r="3" spans="1:30" s="28" customFormat="1" ht="74.25" customHeight="1" x14ac:dyDescent="0.3">
      <c r="A3" s="202"/>
      <c r="B3" s="194" t="s">
        <v>29</v>
      </c>
      <c r="C3" s="194"/>
      <c r="D3" s="194"/>
      <c r="E3" s="194" t="s">
        <v>10</v>
      </c>
      <c r="F3" s="194"/>
      <c r="G3" s="194"/>
      <c r="H3" s="194" t="s">
        <v>21</v>
      </c>
      <c r="I3" s="194"/>
      <c r="J3" s="194"/>
      <c r="K3" s="194" t="s">
        <v>13</v>
      </c>
      <c r="L3" s="194"/>
      <c r="M3" s="194"/>
      <c r="N3" s="194" t="s">
        <v>14</v>
      </c>
      <c r="O3" s="194"/>
      <c r="P3" s="194"/>
      <c r="Q3" s="198" t="s">
        <v>12</v>
      </c>
      <c r="R3" s="199"/>
      <c r="S3" s="200"/>
      <c r="T3" s="198" t="s">
        <v>30</v>
      </c>
      <c r="U3" s="199"/>
      <c r="V3" s="200"/>
      <c r="W3" s="194" t="s">
        <v>15</v>
      </c>
      <c r="X3" s="194"/>
      <c r="Y3" s="194"/>
      <c r="Z3" s="194" t="s">
        <v>20</v>
      </c>
      <c r="AA3" s="194"/>
      <c r="AB3" s="194"/>
    </row>
    <row r="4" spans="1:30" s="29" customFormat="1" ht="26.25" customHeight="1" x14ac:dyDescent="0.3">
      <c r="A4" s="203"/>
      <c r="B4" s="195" t="s">
        <v>27</v>
      </c>
      <c r="C4" s="195" t="s">
        <v>70</v>
      </c>
      <c r="D4" s="196" t="s">
        <v>2</v>
      </c>
      <c r="E4" s="195" t="s">
        <v>27</v>
      </c>
      <c r="F4" s="195" t="s">
        <v>70</v>
      </c>
      <c r="G4" s="196" t="s">
        <v>2</v>
      </c>
      <c r="H4" s="195">
        <v>2020</v>
      </c>
      <c r="I4" s="195">
        <v>2021</v>
      </c>
      <c r="J4" s="196" t="s">
        <v>2</v>
      </c>
      <c r="K4" s="195">
        <v>2020</v>
      </c>
      <c r="L4" s="195">
        <v>2021</v>
      </c>
      <c r="M4" s="196" t="s">
        <v>2</v>
      </c>
      <c r="N4" s="195">
        <v>2020</v>
      </c>
      <c r="O4" s="195">
        <v>2021</v>
      </c>
      <c r="P4" s="196" t="s">
        <v>2</v>
      </c>
      <c r="Q4" s="195">
        <v>2020</v>
      </c>
      <c r="R4" s="195">
        <v>2021</v>
      </c>
      <c r="S4" s="196" t="s">
        <v>2</v>
      </c>
      <c r="T4" s="195">
        <v>2020</v>
      </c>
      <c r="U4" s="195">
        <v>2021</v>
      </c>
      <c r="V4" s="196" t="s">
        <v>2</v>
      </c>
      <c r="W4" s="195">
        <v>2020</v>
      </c>
      <c r="X4" s="195">
        <v>2021</v>
      </c>
      <c r="Y4" s="196" t="s">
        <v>2</v>
      </c>
      <c r="Z4" s="195">
        <v>2020</v>
      </c>
      <c r="AA4" s="195">
        <v>2021</v>
      </c>
      <c r="AB4" s="196" t="s">
        <v>2</v>
      </c>
    </row>
    <row r="5" spans="1:30" s="29" customFormat="1" ht="15.75" customHeight="1" x14ac:dyDescent="0.3">
      <c r="A5" s="204"/>
      <c r="B5" s="195"/>
      <c r="C5" s="195"/>
      <c r="D5" s="196"/>
      <c r="E5" s="195"/>
      <c r="F5" s="195"/>
      <c r="G5" s="196"/>
      <c r="H5" s="195"/>
      <c r="I5" s="195"/>
      <c r="J5" s="196"/>
      <c r="K5" s="195"/>
      <c r="L5" s="195"/>
      <c r="M5" s="196"/>
      <c r="N5" s="195"/>
      <c r="O5" s="195"/>
      <c r="P5" s="196"/>
      <c r="Q5" s="195"/>
      <c r="R5" s="195"/>
      <c r="S5" s="196"/>
      <c r="T5" s="195"/>
      <c r="U5" s="195"/>
      <c r="V5" s="196"/>
      <c r="W5" s="195"/>
      <c r="X5" s="195"/>
      <c r="Y5" s="196"/>
      <c r="Z5" s="195"/>
      <c r="AA5" s="195"/>
      <c r="AB5" s="196"/>
    </row>
    <row r="6" spans="1:30" s="32" customFormat="1" ht="11.25" customHeight="1" x14ac:dyDescent="0.3">
      <c r="A6" s="30" t="s">
        <v>4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13</v>
      </c>
      <c r="L6" s="31">
        <v>14</v>
      </c>
      <c r="M6" s="31">
        <v>15</v>
      </c>
      <c r="N6" s="31">
        <v>16</v>
      </c>
      <c r="O6" s="31">
        <v>17</v>
      </c>
      <c r="P6" s="31">
        <v>18</v>
      </c>
      <c r="Q6" s="31">
        <v>19</v>
      </c>
      <c r="R6" s="31">
        <v>20</v>
      </c>
      <c r="S6" s="31">
        <v>21</v>
      </c>
      <c r="T6" s="31">
        <v>22</v>
      </c>
      <c r="U6" s="31">
        <v>23</v>
      </c>
      <c r="V6" s="31">
        <v>24</v>
      </c>
      <c r="W6" s="31">
        <v>25</v>
      </c>
      <c r="X6" s="31">
        <v>26</v>
      </c>
      <c r="Y6" s="31">
        <v>27</v>
      </c>
      <c r="Z6" s="31">
        <v>25</v>
      </c>
      <c r="AA6" s="31">
        <v>26</v>
      </c>
      <c r="AB6" s="31">
        <v>27</v>
      </c>
    </row>
    <row r="7" spans="1:30" s="37" customFormat="1" ht="16.5" customHeight="1" x14ac:dyDescent="0.3">
      <c r="A7" s="33" t="s">
        <v>49</v>
      </c>
      <c r="B7" s="34">
        <f>SUM(B8:B27)</f>
        <v>1986</v>
      </c>
      <c r="C7" s="34">
        <f>SUM(C8:C27)</f>
        <v>2152</v>
      </c>
      <c r="D7" s="35">
        <f>C7/B7*100</f>
        <v>108.35850956696878</v>
      </c>
      <c r="E7" s="34">
        <f>SUM(E8:E27)</f>
        <v>1770</v>
      </c>
      <c r="F7" s="34">
        <f>SUM(F8:F27)</f>
        <v>1952</v>
      </c>
      <c r="G7" s="35">
        <f>F7/E7*100</f>
        <v>110.28248587570621</v>
      </c>
      <c r="H7" s="34">
        <f>SUM(H8:H27)</f>
        <v>245</v>
      </c>
      <c r="I7" s="34">
        <f>SUM(I8:I27)</f>
        <v>278</v>
      </c>
      <c r="J7" s="35">
        <f>I7/H7*100</f>
        <v>113.46938775510205</v>
      </c>
      <c r="K7" s="34">
        <f>SUM(K8:K27)</f>
        <v>30</v>
      </c>
      <c r="L7" s="34">
        <f>SUM(L8:L27)</f>
        <v>20</v>
      </c>
      <c r="M7" s="35">
        <f>L7/K7*100</f>
        <v>66.666666666666657</v>
      </c>
      <c r="N7" s="34">
        <f>SUM(N8:N27)</f>
        <v>58</v>
      </c>
      <c r="O7" s="34">
        <f>SUM(O8:O27)</f>
        <v>23</v>
      </c>
      <c r="P7" s="35">
        <f>O7/N7*100</f>
        <v>39.655172413793103</v>
      </c>
      <c r="Q7" s="34">
        <f>SUM(Q8:Q27)</f>
        <v>1662</v>
      </c>
      <c r="R7" s="34">
        <f>SUM(R8:R27)</f>
        <v>1862</v>
      </c>
      <c r="S7" s="35">
        <f>R7/Q7*100</f>
        <v>112.03369434416366</v>
      </c>
      <c r="T7" s="34">
        <f>SUM(T8:T27)</f>
        <v>1314</v>
      </c>
      <c r="U7" s="34">
        <f>SUM(U8:U27)</f>
        <v>1102</v>
      </c>
      <c r="V7" s="35">
        <f>U7/T7*100</f>
        <v>83.866057838660581</v>
      </c>
      <c r="W7" s="34">
        <f>SUM(W8:W27)</f>
        <v>1150</v>
      </c>
      <c r="X7" s="34">
        <f>SUM(X8:X27)</f>
        <v>923</v>
      </c>
      <c r="Y7" s="35">
        <f>X7/W7*100</f>
        <v>80.260869565217391</v>
      </c>
      <c r="Z7" s="34">
        <f>SUM(Z8:Z27)</f>
        <v>938</v>
      </c>
      <c r="AA7" s="34">
        <f>SUM(AA8:AA27)</f>
        <v>796</v>
      </c>
      <c r="AB7" s="35">
        <f>AA7/Z7*100</f>
        <v>84.86140724946695</v>
      </c>
      <c r="AC7" s="36"/>
    </row>
    <row r="8" spans="1:30" s="43" customFormat="1" ht="16.5" customHeight="1" x14ac:dyDescent="0.25">
      <c r="A8" s="145" t="s">
        <v>50</v>
      </c>
      <c r="B8" s="38">
        <v>864</v>
      </c>
      <c r="C8" s="175">
        <v>904</v>
      </c>
      <c r="D8" s="39">
        <f>C8/B8*100</f>
        <v>104.62962962962963</v>
      </c>
      <c r="E8" s="38">
        <v>726</v>
      </c>
      <c r="F8" s="40">
        <v>784</v>
      </c>
      <c r="G8" s="39">
        <f>F8/E8*100</f>
        <v>107.98898071625345</v>
      </c>
      <c r="H8" s="38">
        <v>60</v>
      </c>
      <c r="I8" s="38">
        <v>80</v>
      </c>
      <c r="J8" s="39">
        <f>I8/H8*100</f>
        <v>133.33333333333331</v>
      </c>
      <c r="K8" s="38">
        <v>8</v>
      </c>
      <c r="L8" s="38">
        <v>6</v>
      </c>
      <c r="M8" s="39">
        <f>L8/K8*100</f>
        <v>75</v>
      </c>
      <c r="N8" s="38">
        <v>1</v>
      </c>
      <c r="O8" s="38">
        <v>0</v>
      </c>
      <c r="P8" s="39">
        <f t="shared" ref="P8:P27" si="0">O8/N8*100</f>
        <v>0</v>
      </c>
      <c r="Q8" s="38">
        <v>654</v>
      </c>
      <c r="R8" s="38">
        <v>730</v>
      </c>
      <c r="S8" s="39">
        <f>R8/Q8*100</f>
        <v>111.62079510703364</v>
      </c>
      <c r="T8" s="38">
        <v>632</v>
      </c>
      <c r="U8" s="178">
        <v>465</v>
      </c>
      <c r="V8" s="39">
        <f>U8/T8*100</f>
        <v>73.575949367088612</v>
      </c>
      <c r="W8" s="38">
        <v>515</v>
      </c>
      <c r="X8" s="178">
        <v>352</v>
      </c>
      <c r="Y8" s="39">
        <f>X8/W8*100</f>
        <v>68.349514563106794</v>
      </c>
      <c r="Z8" s="38">
        <v>417</v>
      </c>
      <c r="AA8" s="38">
        <v>292</v>
      </c>
      <c r="AB8" s="39">
        <f>AA8/Z8*100</f>
        <v>70.023980815347713</v>
      </c>
      <c r="AC8" s="41"/>
      <c r="AD8" s="42"/>
    </row>
    <row r="9" spans="1:30" s="44" customFormat="1" ht="16.5" customHeight="1" x14ac:dyDescent="0.25">
      <c r="A9" s="145" t="s">
        <v>51</v>
      </c>
      <c r="B9" s="38">
        <v>194</v>
      </c>
      <c r="C9" s="175">
        <v>220</v>
      </c>
      <c r="D9" s="39">
        <f t="shared" ref="D9:D27" si="1">C9/B9*100</f>
        <v>113.4020618556701</v>
      </c>
      <c r="E9" s="38">
        <v>191</v>
      </c>
      <c r="F9" s="40">
        <v>212</v>
      </c>
      <c r="G9" s="39">
        <f t="shared" ref="G9:G27" si="2">F9/E9*100</f>
        <v>110.99476439790577</v>
      </c>
      <c r="H9" s="38">
        <v>19</v>
      </c>
      <c r="I9" s="38">
        <v>18</v>
      </c>
      <c r="J9" s="39">
        <f t="shared" ref="J9:J27" si="3">I9/H9*100</f>
        <v>94.73684210526315</v>
      </c>
      <c r="K9" s="38">
        <v>3</v>
      </c>
      <c r="L9" s="38">
        <v>1</v>
      </c>
      <c r="M9" s="39">
        <f t="shared" ref="M9:M27" si="4">L9/K9*100</f>
        <v>33.333333333333329</v>
      </c>
      <c r="N9" s="38">
        <v>12</v>
      </c>
      <c r="O9" s="38">
        <v>0</v>
      </c>
      <c r="P9" s="39">
        <f t="shared" si="0"/>
        <v>0</v>
      </c>
      <c r="Q9" s="38">
        <v>191</v>
      </c>
      <c r="R9" s="38">
        <v>205</v>
      </c>
      <c r="S9" s="39">
        <f t="shared" ref="S9:S27" si="5">R9/Q9*100</f>
        <v>107.32984293193716</v>
      </c>
      <c r="T9" s="38">
        <v>133</v>
      </c>
      <c r="U9" s="178">
        <v>112</v>
      </c>
      <c r="V9" s="39">
        <f t="shared" ref="V9:V27" si="6">U9/T9*100</f>
        <v>84.210526315789465</v>
      </c>
      <c r="W9" s="38">
        <v>130</v>
      </c>
      <c r="X9" s="178">
        <v>105</v>
      </c>
      <c r="Y9" s="39">
        <f t="shared" ref="Y9:Y27" si="7">X9/W9*100</f>
        <v>80.769230769230774</v>
      </c>
      <c r="Z9" s="38">
        <v>107</v>
      </c>
      <c r="AA9" s="38">
        <v>86</v>
      </c>
      <c r="AB9" s="39">
        <f t="shared" ref="AB9:AB27" si="8">AA9/Z9*100</f>
        <v>80.373831775700936</v>
      </c>
      <c r="AC9" s="41"/>
      <c r="AD9" s="42"/>
    </row>
    <row r="10" spans="1:30" s="43" customFormat="1" ht="16.5" customHeight="1" x14ac:dyDescent="0.25">
      <c r="A10" s="145" t="s">
        <v>52</v>
      </c>
      <c r="B10" s="38">
        <v>54</v>
      </c>
      <c r="C10" s="175">
        <v>54</v>
      </c>
      <c r="D10" s="39">
        <f t="shared" si="1"/>
        <v>100</v>
      </c>
      <c r="E10" s="38">
        <v>49</v>
      </c>
      <c r="F10" s="40">
        <v>51</v>
      </c>
      <c r="G10" s="39">
        <f t="shared" si="2"/>
        <v>104.08163265306123</v>
      </c>
      <c r="H10" s="38">
        <v>9</v>
      </c>
      <c r="I10" s="38">
        <v>9</v>
      </c>
      <c r="J10" s="39">
        <f t="shared" si="3"/>
        <v>100</v>
      </c>
      <c r="K10" s="38">
        <v>2</v>
      </c>
      <c r="L10" s="38">
        <v>0</v>
      </c>
      <c r="M10" s="39">
        <f t="shared" si="4"/>
        <v>0</v>
      </c>
      <c r="N10" s="38">
        <v>2</v>
      </c>
      <c r="O10" s="38">
        <v>0</v>
      </c>
      <c r="P10" s="39">
        <f t="shared" si="0"/>
        <v>0</v>
      </c>
      <c r="Q10" s="38">
        <v>47</v>
      </c>
      <c r="R10" s="38">
        <v>49</v>
      </c>
      <c r="S10" s="39">
        <f t="shared" si="5"/>
        <v>104.25531914893618</v>
      </c>
      <c r="T10" s="38">
        <v>31</v>
      </c>
      <c r="U10" s="178">
        <v>23</v>
      </c>
      <c r="V10" s="39">
        <f t="shared" si="6"/>
        <v>74.193548387096769</v>
      </c>
      <c r="W10" s="38">
        <v>29</v>
      </c>
      <c r="X10" s="178">
        <v>23</v>
      </c>
      <c r="Y10" s="39">
        <f t="shared" si="7"/>
        <v>79.310344827586206</v>
      </c>
      <c r="Z10" s="38">
        <v>23</v>
      </c>
      <c r="AA10" s="38">
        <v>21</v>
      </c>
      <c r="AB10" s="39">
        <f t="shared" si="8"/>
        <v>91.304347826086953</v>
      </c>
      <c r="AC10" s="41"/>
      <c r="AD10" s="42"/>
    </row>
    <row r="11" spans="1:30" s="43" customFormat="1" ht="16.5" customHeight="1" x14ac:dyDescent="0.25">
      <c r="A11" s="145" t="s">
        <v>53</v>
      </c>
      <c r="B11" s="38">
        <v>122</v>
      </c>
      <c r="C11" s="175">
        <v>132</v>
      </c>
      <c r="D11" s="39">
        <f t="shared" si="1"/>
        <v>108.19672131147541</v>
      </c>
      <c r="E11" s="38">
        <v>119</v>
      </c>
      <c r="F11" s="40">
        <v>128</v>
      </c>
      <c r="G11" s="39">
        <f t="shared" si="2"/>
        <v>107.56302521008404</v>
      </c>
      <c r="H11" s="38">
        <v>12</v>
      </c>
      <c r="I11" s="38">
        <v>16</v>
      </c>
      <c r="J11" s="39">
        <f t="shared" si="3"/>
        <v>133.33333333333331</v>
      </c>
      <c r="K11" s="38">
        <v>1</v>
      </c>
      <c r="L11" s="38">
        <v>1</v>
      </c>
      <c r="M11" s="39">
        <f t="shared" si="4"/>
        <v>100</v>
      </c>
      <c r="N11" s="38">
        <v>3</v>
      </c>
      <c r="O11" s="38">
        <v>0</v>
      </c>
      <c r="P11" s="39">
        <f t="shared" si="0"/>
        <v>0</v>
      </c>
      <c r="Q11" s="38">
        <v>110</v>
      </c>
      <c r="R11" s="38">
        <v>118</v>
      </c>
      <c r="S11" s="39">
        <f t="shared" si="5"/>
        <v>107.27272727272728</v>
      </c>
      <c r="T11" s="38">
        <v>73</v>
      </c>
      <c r="U11" s="178">
        <v>67</v>
      </c>
      <c r="V11" s="39">
        <f t="shared" si="6"/>
        <v>91.780821917808225</v>
      </c>
      <c r="W11" s="38">
        <v>71</v>
      </c>
      <c r="X11" s="178">
        <v>65</v>
      </c>
      <c r="Y11" s="39">
        <f t="shared" si="7"/>
        <v>91.549295774647888</v>
      </c>
      <c r="Z11" s="38">
        <v>63</v>
      </c>
      <c r="AA11" s="38">
        <v>59</v>
      </c>
      <c r="AB11" s="39">
        <f t="shared" si="8"/>
        <v>93.650793650793645</v>
      </c>
      <c r="AC11" s="41"/>
      <c r="AD11" s="42"/>
    </row>
    <row r="12" spans="1:30" s="43" customFormat="1" ht="16.5" customHeight="1" x14ac:dyDescent="0.25">
      <c r="A12" s="145" t="s">
        <v>54</v>
      </c>
      <c r="B12" s="38">
        <v>59</v>
      </c>
      <c r="C12" s="175">
        <v>50</v>
      </c>
      <c r="D12" s="39">
        <f t="shared" si="1"/>
        <v>84.745762711864401</v>
      </c>
      <c r="E12" s="38">
        <v>34</v>
      </c>
      <c r="F12" s="40">
        <v>36</v>
      </c>
      <c r="G12" s="39">
        <f t="shared" si="2"/>
        <v>105.88235294117648</v>
      </c>
      <c r="H12" s="38">
        <v>8</v>
      </c>
      <c r="I12" s="38">
        <v>6</v>
      </c>
      <c r="J12" s="39">
        <f t="shared" si="3"/>
        <v>75</v>
      </c>
      <c r="K12" s="38">
        <v>1</v>
      </c>
      <c r="L12" s="38">
        <v>0</v>
      </c>
      <c r="M12" s="39">
        <f t="shared" si="4"/>
        <v>0</v>
      </c>
      <c r="N12" s="38">
        <v>1</v>
      </c>
      <c r="O12" s="38">
        <v>0</v>
      </c>
      <c r="P12" s="39">
        <f t="shared" si="0"/>
        <v>0</v>
      </c>
      <c r="Q12" s="38">
        <v>32</v>
      </c>
      <c r="R12" s="38">
        <v>36</v>
      </c>
      <c r="S12" s="39">
        <f t="shared" si="5"/>
        <v>112.5</v>
      </c>
      <c r="T12" s="38">
        <v>37</v>
      </c>
      <c r="U12" s="178">
        <v>29</v>
      </c>
      <c r="V12" s="39">
        <f t="shared" si="6"/>
        <v>78.378378378378372</v>
      </c>
      <c r="W12" s="38">
        <v>20</v>
      </c>
      <c r="X12" s="178">
        <v>17</v>
      </c>
      <c r="Y12" s="39">
        <f t="shared" si="7"/>
        <v>85</v>
      </c>
      <c r="Z12" s="38">
        <v>19</v>
      </c>
      <c r="AA12" s="38">
        <v>16</v>
      </c>
      <c r="AB12" s="39">
        <f t="shared" si="8"/>
        <v>84.210526315789465</v>
      </c>
      <c r="AC12" s="41"/>
      <c r="AD12" s="42"/>
    </row>
    <row r="13" spans="1:30" s="43" customFormat="1" ht="16.5" customHeight="1" x14ac:dyDescent="0.25">
      <c r="A13" s="145" t="s">
        <v>55</v>
      </c>
      <c r="B13" s="38">
        <v>88</v>
      </c>
      <c r="C13" s="175">
        <v>114</v>
      </c>
      <c r="D13" s="39">
        <f t="shared" si="1"/>
        <v>129.54545454545453</v>
      </c>
      <c r="E13" s="38">
        <v>85</v>
      </c>
      <c r="F13" s="40">
        <v>108</v>
      </c>
      <c r="G13" s="39">
        <f t="shared" si="2"/>
        <v>127.05882352941175</v>
      </c>
      <c r="H13" s="38">
        <v>11</v>
      </c>
      <c r="I13" s="38">
        <v>26</v>
      </c>
      <c r="J13" s="39">
        <f t="shared" si="3"/>
        <v>236.36363636363637</v>
      </c>
      <c r="K13" s="38">
        <v>3</v>
      </c>
      <c r="L13" s="38">
        <v>3</v>
      </c>
      <c r="M13" s="39">
        <f t="shared" si="4"/>
        <v>100</v>
      </c>
      <c r="N13" s="38">
        <v>3</v>
      </c>
      <c r="O13" s="38">
        <v>1</v>
      </c>
      <c r="P13" s="39">
        <f t="shared" si="0"/>
        <v>33.333333333333329</v>
      </c>
      <c r="Q13" s="38">
        <v>80</v>
      </c>
      <c r="R13" s="38">
        <v>105</v>
      </c>
      <c r="S13" s="39">
        <f t="shared" si="5"/>
        <v>131.25</v>
      </c>
      <c r="T13" s="38">
        <v>59</v>
      </c>
      <c r="U13" s="178">
        <v>63</v>
      </c>
      <c r="V13" s="39">
        <f t="shared" si="6"/>
        <v>106.77966101694916</v>
      </c>
      <c r="W13" s="38">
        <v>58</v>
      </c>
      <c r="X13" s="178">
        <v>57</v>
      </c>
      <c r="Y13" s="39">
        <f t="shared" si="7"/>
        <v>98.275862068965509</v>
      </c>
      <c r="Z13" s="38">
        <v>46</v>
      </c>
      <c r="AA13" s="38">
        <v>48</v>
      </c>
      <c r="AB13" s="39">
        <f t="shared" si="8"/>
        <v>104.34782608695652</v>
      </c>
      <c r="AC13" s="41"/>
      <c r="AD13" s="42"/>
    </row>
    <row r="14" spans="1:30" s="43" customFormat="1" ht="16.5" customHeight="1" x14ac:dyDescent="0.25">
      <c r="A14" s="145" t="s">
        <v>56</v>
      </c>
      <c r="B14" s="38">
        <v>35</v>
      </c>
      <c r="C14" s="175">
        <v>30</v>
      </c>
      <c r="D14" s="39">
        <f t="shared" si="1"/>
        <v>85.714285714285708</v>
      </c>
      <c r="E14" s="38">
        <v>34</v>
      </c>
      <c r="F14" s="40">
        <v>30</v>
      </c>
      <c r="G14" s="39">
        <f t="shared" si="2"/>
        <v>88.235294117647058</v>
      </c>
      <c r="H14" s="38">
        <v>5</v>
      </c>
      <c r="I14" s="38">
        <v>6</v>
      </c>
      <c r="J14" s="39">
        <f t="shared" si="3"/>
        <v>120</v>
      </c>
      <c r="K14" s="38">
        <v>0</v>
      </c>
      <c r="L14" s="38">
        <v>1</v>
      </c>
      <c r="M14" s="168" t="e">
        <f t="shared" si="4"/>
        <v>#DIV/0!</v>
      </c>
      <c r="N14" s="38">
        <v>0</v>
      </c>
      <c r="O14" s="38">
        <v>1</v>
      </c>
      <c r="P14" s="168" t="e">
        <f t="shared" si="0"/>
        <v>#DIV/0!</v>
      </c>
      <c r="Q14" s="38">
        <v>33</v>
      </c>
      <c r="R14" s="38">
        <v>30</v>
      </c>
      <c r="S14" s="39">
        <f t="shared" si="5"/>
        <v>90.909090909090907</v>
      </c>
      <c r="T14" s="38">
        <v>18</v>
      </c>
      <c r="U14" s="178">
        <v>12</v>
      </c>
      <c r="V14" s="39">
        <f t="shared" si="6"/>
        <v>66.666666666666657</v>
      </c>
      <c r="W14" s="38">
        <v>18</v>
      </c>
      <c r="X14" s="178">
        <v>12</v>
      </c>
      <c r="Y14" s="39">
        <f t="shared" si="7"/>
        <v>66.666666666666657</v>
      </c>
      <c r="Z14" s="38">
        <v>16</v>
      </c>
      <c r="AA14" s="38">
        <v>11</v>
      </c>
      <c r="AB14" s="39">
        <f t="shared" si="8"/>
        <v>68.75</v>
      </c>
      <c r="AC14" s="41"/>
      <c r="AD14" s="42"/>
    </row>
    <row r="15" spans="1:30" s="43" customFormat="1" ht="16.5" customHeight="1" x14ac:dyDescent="0.25">
      <c r="A15" s="145" t="s">
        <v>57</v>
      </c>
      <c r="B15" s="38">
        <v>52</v>
      </c>
      <c r="C15" s="175">
        <v>54</v>
      </c>
      <c r="D15" s="39">
        <f t="shared" si="1"/>
        <v>103.84615384615385</v>
      </c>
      <c r="E15" s="38">
        <v>47</v>
      </c>
      <c r="F15" s="40">
        <v>53</v>
      </c>
      <c r="G15" s="39">
        <f t="shared" si="2"/>
        <v>112.7659574468085</v>
      </c>
      <c r="H15" s="38">
        <v>15</v>
      </c>
      <c r="I15" s="38">
        <v>8</v>
      </c>
      <c r="J15" s="39">
        <f t="shared" si="3"/>
        <v>53.333333333333336</v>
      </c>
      <c r="K15" s="38">
        <v>1</v>
      </c>
      <c r="L15" s="38">
        <v>3</v>
      </c>
      <c r="M15" s="39">
        <f t="shared" si="4"/>
        <v>300</v>
      </c>
      <c r="N15" s="38">
        <v>0</v>
      </c>
      <c r="O15" s="38">
        <v>0</v>
      </c>
      <c r="P15" s="168" t="e">
        <f t="shared" si="0"/>
        <v>#DIV/0!</v>
      </c>
      <c r="Q15" s="38">
        <v>46</v>
      </c>
      <c r="R15" s="38">
        <v>53</v>
      </c>
      <c r="S15" s="39">
        <f t="shared" si="5"/>
        <v>115.21739130434783</v>
      </c>
      <c r="T15" s="38">
        <v>29</v>
      </c>
      <c r="U15" s="178">
        <v>24</v>
      </c>
      <c r="V15" s="39">
        <f t="shared" si="6"/>
        <v>82.758620689655174</v>
      </c>
      <c r="W15" s="38">
        <v>27</v>
      </c>
      <c r="X15" s="178">
        <v>23</v>
      </c>
      <c r="Y15" s="39">
        <f t="shared" si="7"/>
        <v>85.18518518518519</v>
      </c>
      <c r="Z15" s="38">
        <v>26</v>
      </c>
      <c r="AA15" s="38">
        <v>23</v>
      </c>
      <c r="AB15" s="39">
        <f t="shared" si="8"/>
        <v>88.461538461538453</v>
      </c>
      <c r="AC15" s="41"/>
      <c r="AD15" s="42"/>
    </row>
    <row r="16" spans="1:30" s="43" customFormat="1" ht="16.5" customHeight="1" x14ac:dyDescent="0.25">
      <c r="A16" s="145" t="s">
        <v>58</v>
      </c>
      <c r="B16" s="38">
        <v>32</v>
      </c>
      <c r="C16" s="175">
        <v>36</v>
      </c>
      <c r="D16" s="39">
        <f t="shared" si="1"/>
        <v>112.5</v>
      </c>
      <c r="E16" s="38">
        <v>29</v>
      </c>
      <c r="F16" s="40">
        <v>36</v>
      </c>
      <c r="G16" s="39">
        <f t="shared" si="2"/>
        <v>124.13793103448276</v>
      </c>
      <c r="H16" s="38">
        <v>7</v>
      </c>
      <c r="I16" s="38">
        <v>5</v>
      </c>
      <c r="J16" s="39">
        <f t="shared" si="3"/>
        <v>71.428571428571431</v>
      </c>
      <c r="K16" s="38">
        <v>0</v>
      </c>
      <c r="L16" s="38">
        <v>0</v>
      </c>
      <c r="M16" s="168" t="e">
        <f t="shared" si="4"/>
        <v>#DIV/0!</v>
      </c>
      <c r="N16" s="38">
        <v>2</v>
      </c>
      <c r="O16" s="38">
        <v>1</v>
      </c>
      <c r="P16" s="39">
        <f t="shared" si="0"/>
        <v>50</v>
      </c>
      <c r="Q16" s="38">
        <v>28</v>
      </c>
      <c r="R16" s="38">
        <v>33</v>
      </c>
      <c r="S16" s="39">
        <f t="shared" si="5"/>
        <v>117.85714285714286</v>
      </c>
      <c r="T16" s="38">
        <v>16</v>
      </c>
      <c r="U16" s="178">
        <v>20</v>
      </c>
      <c r="V16" s="39">
        <f t="shared" si="6"/>
        <v>125</v>
      </c>
      <c r="W16" s="38">
        <v>15</v>
      </c>
      <c r="X16" s="178">
        <v>20</v>
      </c>
      <c r="Y16" s="39">
        <f t="shared" si="7"/>
        <v>133.33333333333331</v>
      </c>
      <c r="Z16" s="38">
        <v>14</v>
      </c>
      <c r="AA16" s="38">
        <v>16</v>
      </c>
      <c r="AB16" s="39">
        <f t="shared" si="8"/>
        <v>114.28571428571428</v>
      </c>
      <c r="AC16" s="41"/>
      <c r="AD16" s="42"/>
    </row>
    <row r="17" spans="1:30" s="43" customFormat="1" ht="16.5" customHeight="1" x14ac:dyDescent="0.25">
      <c r="A17" s="145" t="s">
        <v>59</v>
      </c>
      <c r="B17" s="38">
        <v>42</v>
      </c>
      <c r="C17" s="175">
        <v>147</v>
      </c>
      <c r="D17" s="39">
        <f t="shared" si="1"/>
        <v>350</v>
      </c>
      <c r="E17" s="38">
        <v>34</v>
      </c>
      <c r="F17" s="40">
        <v>119</v>
      </c>
      <c r="G17" s="39">
        <f t="shared" si="2"/>
        <v>350</v>
      </c>
      <c r="H17" s="38">
        <v>3</v>
      </c>
      <c r="I17" s="38">
        <v>16</v>
      </c>
      <c r="J17" s="39">
        <f t="shared" si="3"/>
        <v>533.33333333333326</v>
      </c>
      <c r="K17" s="38">
        <v>1</v>
      </c>
      <c r="L17" s="38">
        <v>2</v>
      </c>
      <c r="M17" s="39">
        <f t="shared" si="4"/>
        <v>200</v>
      </c>
      <c r="N17" s="38">
        <v>1</v>
      </c>
      <c r="O17" s="38">
        <v>1</v>
      </c>
      <c r="P17" s="39">
        <f t="shared" si="0"/>
        <v>100</v>
      </c>
      <c r="Q17" s="38">
        <v>33</v>
      </c>
      <c r="R17" s="38">
        <v>118</v>
      </c>
      <c r="S17" s="39">
        <f t="shared" si="5"/>
        <v>357.57575757575756</v>
      </c>
      <c r="T17" s="38">
        <v>30</v>
      </c>
      <c r="U17" s="178">
        <v>85</v>
      </c>
      <c r="V17" s="39">
        <f t="shared" si="6"/>
        <v>283.33333333333337</v>
      </c>
      <c r="W17" s="38">
        <v>22</v>
      </c>
      <c r="X17" s="178">
        <v>61</v>
      </c>
      <c r="Y17" s="39">
        <f t="shared" si="7"/>
        <v>277.27272727272731</v>
      </c>
      <c r="Z17" s="38">
        <v>18</v>
      </c>
      <c r="AA17" s="38">
        <v>55</v>
      </c>
      <c r="AB17" s="39">
        <f t="shared" si="8"/>
        <v>305.55555555555554</v>
      </c>
      <c r="AC17" s="41"/>
      <c r="AD17" s="42"/>
    </row>
    <row r="18" spans="1:30" s="43" customFormat="1" ht="16.5" customHeight="1" x14ac:dyDescent="0.25">
      <c r="A18" s="145" t="s">
        <v>60</v>
      </c>
      <c r="B18" s="38">
        <v>64</v>
      </c>
      <c r="C18" s="175">
        <v>46</v>
      </c>
      <c r="D18" s="39">
        <f t="shared" si="1"/>
        <v>71.875</v>
      </c>
      <c r="E18" s="38">
        <v>52</v>
      </c>
      <c r="F18" s="40">
        <v>45</v>
      </c>
      <c r="G18" s="39">
        <f t="shared" si="2"/>
        <v>86.538461538461547</v>
      </c>
      <c r="H18" s="38">
        <v>16</v>
      </c>
      <c r="I18" s="38">
        <v>4</v>
      </c>
      <c r="J18" s="39">
        <f t="shared" si="3"/>
        <v>25</v>
      </c>
      <c r="K18" s="38">
        <v>0</v>
      </c>
      <c r="L18" s="38">
        <v>0</v>
      </c>
      <c r="M18" s="168" t="e">
        <f t="shared" si="4"/>
        <v>#DIV/0!</v>
      </c>
      <c r="N18" s="38">
        <v>5</v>
      </c>
      <c r="O18" s="38">
        <v>2</v>
      </c>
      <c r="P18" s="39">
        <f t="shared" si="0"/>
        <v>40</v>
      </c>
      <c r="Q18" s="38">
        <v>48</v>
      </c>
      <c r="R18" s="38">
        <v>39</v>
      </c>
      <c r="S18" s="39">
        <f t="shared" si="5"/>
        <v>81.25</v>
      </c>
      <c r="T18" s="38">
        <v>32</v>
      </c>
      <c r="U18" s="178">
        <v>23</v>
      </c>
      <c r="V18" s="39">
        <f t="shared" si="6"/>
        <v>71.875</v>
      </c>
      <c r="W18" s="38">
        <v>25</v>
      </c>
      <c r="X18" s="178">
        <v>22</v>
      </c>
      <c r="Y18" s="39">
        <f t="shared" si="7"/>
        <v>88</v>
      </c>
      <c r="Z18" s="38">
        <v>17</v>
      </c>
      <c r="AA18" s="38">
        <v>19</v>
      </c>
      <c r="AB18" s="39">
        <f t="shared" si="8"/>
        <v>111.76470588235294</v>
      </c>
      <c r="AC18" s="41"/>
      <c r="AD18" s="42"/>
    </row>
    <row r="19" spans="1:30" s="43" customFormat="1" ht="16.5" customHeight="1" x14ac:dyDescent="0.25">
      <c r="A19" s="145" t="s">
        <v>61</v>
      </c>
      <c r="B19" s="38">
        <v>54</v>
      </c>
      <c r="C19" s="175">
        <v>58</v>
      </c>
      <c r="D19" s="39">
        <f t="shared" si="1"/>
        <v>107.40740740740742</v>
      </c>
      <c r="E19" s="38">
        <v>53</v>
      </c>
      <c r="F19" s="40">
        <v>57</v>
      </c>
      <c r="G19" s="39">
        <f t="shared" si="2"/>
        <v>107.54716981132076</v>
      </c>
      <c r="H19" s="38">
        <v>11</v>
      </c>
      <c r="I19" s="38">
        <v>13</v>
      </c>
      <c r="J19" s="39">
        <f t="shared" si="3"/>
        <v>118.18181818181819</v>
      </c>
      <c r="K19" s="38">
        <v>0</v>
      </c>
      <c r="L19" s="38">
        <v>0</v>
      </c>
      <c r="M19" s="168" t="e">
        <f t="shared" si="4"/>
        <v>#DIV/0!</v>
      </c>
      <c r="N19" s="38">
        <v>9</v>
      </c>
      <c r="O19" s="38">
        <v>7</v>
      </c>
      <c r="P19" s="39">
        <f t="shared" si="0"/>
        <v>77.777777777777786</v>
      </c>
      <c r="Q19" s="38">
        <v>52</v>
      </c>
      <c r="R19" s="38">
        <v>56</v>
      </c>
      <c r="S19" s="39">
        <f t="shared" si="5"/>
        <v>107.69230769230769</v>
      </c>
      <c r="T19" s="38">
        <v>33</v>
      </c>
      <c r="U19" s="178">
        <v>29</v>
      </c>
      <c r="V19" s="39">
        <f t="shared" si="6"/>
        <v>87.878787878787875</v>
      </c>
      <c r="W19" s="38">
        <v>33</v>
      </c>
      <c r="X19" s="178">
        <v>29</v>
      </c>
      <c r="Y19" s="39">
        <f t="shared" si="7"/>
        <v>87.878787878787875</v>
      </c>
      <c r="Z19" s="38">
        <v>26</v>
      </c>
      <c r="AA19" s="38">
        <v>26</v>
      </c>
      <c r="AB19" s="39">
        <f t="shared" si="8"/>
        <v>100</v>
      </c>
      <c r="AC19" s="41"/>
      <c r="AD19" s="42"/>
    </row>
    <row r="20" spans="1:30" s="43" customFormat="1" ht="16.5" customHeight="1" x14ac:dyDescent="0.25">
      <c r="A20" s="145" t="s">
        <v>62</v>
      </c>
      <c r="B20" s="38">
        <v>9</v>
      </c>
      <c r="C20" s="175">
        <v>33</v>
      </c>
      <c r="D20" s="39">
        <f t="shared" si="1"/>
        <v>366.66666666666663</v>
      </c>
      <c r="E20" s="38">
        <v>9</v>
      </c>
      <c r="F20" s="40">
        <v>33</v>
      </c>
      <c r="G20" s="39">
        <f t="shared" si="2"/>
        <v>366.66666666666663</v>
      </c>
      <c r="H20" s="38">
        <v>4</v>
      </c>
      <c r="I20" s="38">
        <v>12</v>
      </c>
      <c r="J20" s="39">
        <f t="shared" si="3"/>
        <v>300</v>
      </c>
      <c r="K20" s="38">
        <v>0</v>
      </c>
      <c r="L20" s="38">
        <v>1</v>
      </c>
      <c r="M20" s="168" t="e">
        <f t="shared" si="4"/>
        <v>#DIV/0!</v>
      </c>
      <c r="N20" s="38">
        <v>1</v>
      </c>
      <c r="O20" s="38">
        <v>5</v>
      </c>
      <c r="P20" s="39">
        <f t="shared" si="0"/>
        <v>500</v>
      </c>
      <c r="Q20" s="38">
        <v>9</v>
      </c>
      <c r="R20" s="38">
        <v>33</v>
      </c>
      <c r="S20" s="39">
        <f t="shared" si="5"/>
        <v>366.66666666666663</v>
      </c>
      <c r="T20" s="38">
        <v>3</v>
      </c>
      <c r="U20" s="178">
        <v>12</v>
      </c>
      <c r="V20" s="39">
        <f t="shared" si="6"/>
        <v>400</v>
      </c>
      <c r="W20" s="38">
        <v>3</v>
      </c>
      <c r="X20" s="178">
        <v>12</v>
      </c>
      <c r="Y20" s="39">
        <f t="shared" si="7"/>
        <v>400</v>
      </c>
      <c r="Z20" s="38">
        <v>3</v>
      </c>
      <c r="AA20" s="38">
        <v>12</v>
      </c>
      <c r="AB20" s="39">
        <f t="shared" si="8"/>
        <v>400</v>
      </c>
      <c r="AC20" s="41"/>
      <c r="AD20" s="42"/>
    </row>
    <row r="21" spans="1:30" s="43" customFormat="1" ht="16.5" customHeight="1" x14ac:dyDescent="0.25">
      <c r="A21" s="145" t="s">
        <v>63</v>
      </c>
      <c r="B21" s="38">
        <v>38</v>
      </c>
      <c r="C21" s="175">
        <v>25</v>
      </c>
      <c r="D21" s="39">
        <f t="shared" si="1"/>
        <v>65.789473684210535</v>
      </c>
      <c r="E21" s="38">
        <v>38</v>
      </c>
      <c r="F21" s="40">
        <v>25</v>
      </c>
      <c r="G21" s="39">
        <f t="shared" si="2"/>
        <v>65.789473684210535</v>
      </c>
      <c r="H21" s="38">
        <v>1</v>
      </c>
      <c r="I21" s="38">
        <v>2</v>
      </c>
      <c r="J21" s="39">
        <f t="shared" si="3"/>
        <v>200</v>
      </c>
      <c r="K21" s="38">
        <v>1</v>
      </c>
      <c r="L21" s="38">
        <v>0</v>
      </c>
      <c r="M21" s="39">
        <f t="shared" si="4"/>
        <v>0</v>
      </c>
      <c r="N21" s="38">
        <v>0</v>
      </c>
      <c r="O21" s="38">
        <v>0</v>
      </c>
      <c r="P21" s="168" t="e">
        <f t="shared" si="0"/>
        <v>#DIV/0!</v>
      </c>
      <c r="Q21" s="38">
        <v>38</v>
      </c>
      <c r="R21" s="38">
        <v>24</v>
      </c>
      <c r="S21" s="39">
        <f t="shared" si="5"/>
        <v>63.157894736842103</v>
      </c>
      <c r="T21" s="38">
        <v>24</v>
      </c>
      <c r="U21" s="178">
        <v>13</v>
      </c>
      <c r="V21" s="39">
        <f t="shared" si="6"/>
        <v>54.166666666666664</v>
      </c>
      <c r="W21" s="38">
        <v>24</v>
      </c>
      <c r="X21" s="178">
        <v>13</v>
      </c>
      <c r="Y21" s="39">
        <f t="shared" si="7"/>
        <v>54.166666666666664</v>
      </c>
      <c r="Z21" s="38">
        <v>17</v>
      </c>
      <c r="AA21" s="38">
        <v>10</v>
      </c>
      <c r="AB21" s="39">
        <f t="shared" si="8"/>
        <v>58.82352941176471</v>
      </c>
      <c r="AC21" s="41"/>
      <c r="AD21" s="42"/>
    </row>
    <row r="22" spans="1:30" s="43" customFormat="1" ht="16.5" customHeight="1" x14ac:dyDescent="0.25">
      <c r="A22" s="145" t="s">
        <v>64</v>
      </c>
      <c r="B22" s="38">
        <v>53</v>
      </c>
      <c r="C22" s="175">
        <v>53</v>
      </c>
      <c r="D22" s="39">
        <f t="shared" si="1"/>
        <v>100</v>
      </c>
      <c r="E22" s="38">
        <v>48</v>
      </c>
      <c r="F22" s="40">
        <v>44</v>
      </c>
      <c r="G22" s="39">
        <f t="shared" si="2"/>
        <v>91.666666666666657</v>
      </c>
      <c r="H22" s="38">
        <v>11</v>
      </c>
      <c r="I22" s="38">
        <v>10</v>
      </c>
      <c r="J22" s="39">
        <f t="shared" si="3"/>
        <v>90.909090909090907</v>
      </c>
      <c r="K22" s="38">
        <v>0</v>
      </c>
      <c r="L22" s="38">
        <v>0</v>
      </c>
      <c r="M22" s="168" t="e">
        <f t="shared" si="4"/>
        <v>#DIV/0!</v>
      </c>
      <c r="N22" s="38">
        <v>2</v>
      </c>
      <c r="O22" s="38">
        <v>0</v>
      </c>
      <c r="P22" s="39">
        <f t="shared" si="0"/>
        <v>0</v>
      </c>
      <c r="Q22" s="38">
        <v>43</v>
      </c>
      <c r="R22" s="38">
        <v>43</v>
      </c>
      <c r="S22" s="39">
        <f t="shared" si="5"/>
        <v>100</v>
      </c>
      <c r="T22" s="38">
        <v>32</v>
      </c>
      <c r="U22" s="178">
        <v>36</v>
      </c>
      <c r="V22" s="39">
        <f t="shared" si="6"/>
        <v>112.5</v>
      </c>
      <c r="W22" s="38">
        <v>29</v>
      </c>
      <c r="X22" s="178">
        <v>27</v>
      </c>
      <c r="Y22" s="39">
        <f t="shared" si="7"/>
        <v>93.103448275862064</v>
      </c>
      <c r="Z22" s="38">
        <v>20</v>
      </c>
      <c r="AA22" s="38">
        <v>26</v>
      </c>
      <c r="AB22" s="39">
        <f t="shared" si="8"/>
        <v>130</v>
      </c>
      <c r="AC22" s="41"/>
      <c r="AD22" s="42"/>
    </row>
    <row r="23" spans="1:30" s="43" customFormat="1" ht="16.5" customHeight="1" x14ac:dyDescent="0.25">
      <c r="A23" s="145" t="s">
        <v>65</v>
      </c>
      <c r="B23" s="38">
        <v>71</v>
      </c>
      <c r="C23" s="175">
        <v>67</v>
      </c>
      <c r="D23" s="39">
        <f t="shared" si="1"/>
        <v>94.366197183098592</v>
      </c>
      <c r="E23" s="38">
        <v>71</v>
      </c>
      <c r="F23" s="40">
        <v>67</v>
      </c>
      <c r="G23" s="39">
        <f t="shared" si="2"/>
        <v>94.366197183098592</v>
      </c>
      <c r="H23" s="38">
        <v>12</v>
      </c>
      <c r="I23" s="38">
        <v>13</v>
      </c>
      <c r="J23" s="39">
        <f t="shared" si="3"/>
        <v>108.33333333333333</v>
      </c>
      <c r="K23" s="38">
        <v>3</v>
      </c>
      <c r="L23" s="38">
        <v>0</v>
      </c>
      <c r="M23" s="39">
        <f t="shared" si="4"/>
        <v>0</v>
      </c>
      <c r="N23" s="38">
        <v>1</v>
      </c>
      <c r="O23" s="38">
        <v>0</v>
      </c>
      <c r="P23" s="39">
        <f t="shared" si="0"/>
        <v>0</v>
      </c>
      <c r="Q23" s="38">
        <v>69</v>
      </c>
      <c r="R23" s="38">
        <v>67</v>
      </c>
      <c r="S23" s="39">
        <f t="shared" si="5"/>
        <v>97.101449275362313</v>
      </c>
      <c r="T23" s="38">
        <v>46</v>
      </c>
      <c r="U23" s="178">
        <v>34</v>
      </c>
      <c r="V23" s="39">
        <f t="shared" si="6"/>
        <v>73.91304347826086</v>
      </c>
      <c r="W23" s="38">
        <v>46</v>
      </c>
      <c r="X23" s="178">
        <v>34</v>
      </c>
      <c r="Y23" s="39">
        <f t="shared" si="7"/>
        <v>73.91304347826086</v>
      </c>
      <c r="Z23" s="38">
        <v>38</v>
      </c>
      <c r="AA23" s="38">
        <v>30</v>
      </c>
      <c r="AB23" s="39">
        <f t="shared" si="8"/>
        <v>78.94736842105263</v>
      </c>
      <c r="AC23" s="41"/>
      <c r="AD23" s="42"/>
    </row>
    <row r="24" spans="1:30" s="43" customFormat="1" ht="16.5" customHeight="1" x14ac:dyDescent="0.25">
      <c r="A24" s="145" t="s">
        <v>66</v>
      </c>
      <c r="B24" s="38">
        <v>43</v>
      </c>
      <c r="C24" s="175">
        <v>29</v>
      </c>
      <c r="D24" s="39">
        <f t="shared" si="1"/>
        <v>67.441860465116278</v>
      </c>
      <c r="E24" s="38">
        <v>40</v>
      </c>
      <c r="F24" s="40">
        <v>28</v>
      </c>
      <c r="G24" s="39">
        <f t="shared" si="2"/>
        <v>70</v>
      </c>
      <c r="H24" s="38">
        <v>16</v>
      </c>
      <c r="I24" s="38">
        <v>16</v>
      </c>
      <c r="J24" s="39">
        <f t="shared" si="3"/>
        <v>100</v>
      </c>
      <c r="K24" s="38">
        <v>1</v>
      </c>
      <c r="L24" s="38">
        <v>1</v>
      </c>
      <c r="M24" s="168">
        <f t="shared" si="4"/>
        <v>100</v>
      </c>
      <c r="N24" s="38">
        <v>4</v>
      </c>
      <c r="O24" s="38">
        <v>0</v>
      </c>
      <c r="P24" s="39">
        <f t="shared" si="0"/>
        <v>0</v>
      </c>
      <c r="Q24" s="38">
        <v>39</v>
      </c>
      <c r="R24" s="38">
        <v>28</v>
      </c>
      <c r="S24" s="39">
        <f t="shared" si="5"/>
        <v>71.794871794871796</v>
      </c>
      <c r="T24" s="38">
        <v>19</v>
      </c>
      <c r="U24" s="178">
        <v>10</v>
      </c>
      <c r="V24" s="39">
        <f t="shared" si="6"/>
        <v>52.631578947368418</v>
      </c>
      <c r="W24" s="38">
        <v>19</v>
      </c>
      <c r="X24" s="178">
        <v>9</v>
      </c>
      <c r="Y24" s="39">
        <f t="shared" si="7"/>
        <v>47.368421052631575</v>
      </c>
      <c r="Z24" s="38">
        <v>19</v>
      </c>
      <c r="AA24" s="38">
        <v>7</v>
      </c>
      <c r="AB24" s="39">
        <f t="shared" si="8"/>
        <v>36.84210526315789</v>
      </c>
      <c r="AC24" s="41"/>
      <c r="AD24" s="42"/>
    </row>
    <row r="25" spans="1:30" s="43" customFormat="1" ht="16.5" customHeight="1" x14ac:dyDescent="0.25">
      <c r="A25" s="145" t="s">
        <v>67</v>
      </c>
      <c r="B25" s="38">
        <v>47</v>
      </c>
      <c r="C25" s="175">
        <v>41</v>
      </c>
      <c r="D25" s="39">
        <f t="shared" si="1"/>
        <v>87.2340425531915</v>
      </c>
      <c r="E25" s="38">
        <v>47</v>
      </c>
      <c r="F25" s="40">
        <v>38</v>
      </c>
      <c r="G25" s="39">
        <f t="shared" si="2"/>
        <v>80.851063829787222</v>
      </c>
      <c r="H25" s="38">
        <v>15</v>
      </c>
      <c r="I25" s="38">
        <v>11</v>
      </c>
      <c r="J25" s="39">
        <f t="shared" si="3"/>
        <v>73.333333333333329</v>
      </c>
      <c r="K25" s="38">
        <v>5</v>
      </c>
      <c r="L25" s="38">
        <v>0</v>
      </c>
      <c r="M25" s="39">
        <f t="shared" si="4"/>
        <v>0</v>
      </c>
      <c r="N25" s="38">
        <v>11</v>
      </c>
      <c r="O25" s="38">
        <v>3</v>
      </c>
      <c r="P25" s="39">
        <f t="shared" si="0"/>
        <v>27.27272727272727</v>
      </c>
      <c r="Q25" s="38">
        <v>47</v>
      </c>
      <c r="R25" s="38">
        <v>38</v>
      </c>
      <c r="S25" s="39">
        <f t="shared" si="5"/>
        <v>80.851063829787222</v>
      </c>
      <c r="T25" s="38">
        <v>25</v>
      </c>
      <c r="U25" s="178">
        <v>16</v>
      </c>
      <c r="V25" s="39">
        <f t="shared" si="6"/>
        <v>64</v>
      </c>
      <c r="W25" s="38">
        <v>25</v>
      </c>
      <c r="X25" s="178">
        <v>14</v>
      </c>
      <c r="Y25" s="39">
        <f t="shared" si="7"/>
        <v>56.000000000000007</v>
      </c>
      <c r="Z25" s="38">
        <v>19</v>
      </c>
      <c r="AA25" s="38">
        <v>13</v>
      </c>
      <c r="AB25" s="39">
        <f t="shared" si="8"/>
        <v>68.421052631578945</v>
      </c>
      <c r="AC25" s="41"/>
      <c r="AD25" s="42"/>
    </row>
    <row r="26" spans="1:30" s="43" customFormat="1" ht="16.5" customHeight="1" x14ac:dyDescent="0.25">
      <c r="A26" s="145" t="s">
        <v>68</v>
      </c>
      <c r="B26" s="38">
        <v>19</v>
      </c>
      <c r="C26" s="175">
        <v>21</v>
      </c>
      <c r="D26" s="39">
        <f t="shared" si="1"/>
        <v>110.5263157894737</v>
      </c>
      <c r="E26" s="38">
        <v>19</v>
      </c>
      <c r="F26" s="40">
        <v>21</v>
      </c>
      <c r="G26" s="39">
        <f t="shared" si="2"/>
        <v>110.5263157894737</v>
      </c>
      <c r="H26" s="38">
        <v>3</v>
      </c>
      <c r="I26" s="38">
        <v>3</v>
      </c>
      <c r="J26" s="39">
        <f t="shared" si="3"/>
        <v>100</v>
      </c>
      <c r="K26" s="38">
        <v>0</v>
      </c>
      <c r="L26" s="38">
        <v>1</v>
      </c>
      <c r="M26" s="168" t="e">
        <f t="shared" si="4"/>
        <v>#DIV/0!</v>
      </c>
      <c r="N26" s="38">
        <v>0</v>
      </c>
      <c r="O26" s="38">
        <v>2</v>
      </c>
      <c r="P26" s="168" t="e">
        <f t="shared" si="0"/>
        <v>#DIV/0!</v>
      </c>
      <c r="Q26" s="38">
        <v>19</v>
      </c>
      <c r="R26" s="38">
        <v>21</v>
      </c>
      <c r="S26" s="39">
        <f t="shared" si="5"/>
        <v>110.5263157894737</v>
      </c>
      <c r="T26" s="38">
        <v>13</v>
      </c>
      <c r="U26" s="178">
        <v>9</v>
      </c>
      <c r="V26" s="39">
        <f t="shared" si="6"/>
        <v>69.230769230769226</v>
      </c>
      <c r="W26" s="38">
        <v>13</v>
      </c>
      <c r="X26" s="178">
        <v>9</v>
      </c>
      <c r="Y26" s="39">
        <f t="shared" si="7"/>
        <v>69.230769230769226</v>
      </c>
      <c r="Z26" s="38">
        <v>10</v>
      </c>
      <c r="AA26" s="38">
        <v>9</v>
      </c>
      <c r="AB26" s="39">
        <f t="shared" si="8"/>
        <v>90</v>
      </c>
      <c r="AC26" s="41"/>
      <c r="AD26" s="42"/>
    </row>
    <row r="27" spans="1:30" s="43" customFormat="1" ht="16.5" customHeight="1" x14ac:dyDescent="0.25">
      <c r="A27" s="145" t="s">
        <v>69</v>
      </c>
      <c r="B27" s="38">
        <v>46</v>
      </c>
      <c r="C27" s="175">
        <v>38</v>
      </c>
      <c r="D27" s="39">
        <f t="shared" si="1"/>
        <v>82.608695652173907</v>
      </c>
      <c r="E27" s="38">
        <v>45</v>
      </c>
      <c r="F27" s="40">
        <v>37</v>
      </c>
      <c r="G27" s="39">
        <f t="shared" si="2"/>
        <v>82.222222222222214</v>
      </c>
      <c r="H27" s="38">
        <v>7</v>
      </c>
      <c r="I27" s="38">
        <v>4</v>
      </c>
      <c r="J27" s="39">
        <f t="shared" si="3"/>
        <v>57.142857142857139</v>
      </c>
      <c r="K27" s="38">
        <v>0</v>
      </c>
      <c r="L27" s="38">
        <v>0</v>
      </c>
      <c r="M27" s="168" t="e">
        <f t="shared" si="4"/>
        <v>#DIV/0!</v>
      </c>
      <c r="N27" s="38">
        <v>0</v>
      </c>
      <c r="O27" s="38">
        <v>0</v>
      </c>
      <c r="P27" s="168" t="e">
        <f t="shared" si="0"/>
        <v>#DIV/0!</v>
      </c>
      <c r="Q27" s="38">
        <v>44</v>
      </c>
      <c r="R27" s="38">
        <v>36</v>
      </c>
      <c r="S27" s="39">
        <f t="shared" si="5"/>
        <v>81.818181818181827</v>
      </c>
      <c r="T27" s="38">
        <v>29</v>
      </c>
      <c r="U27" s="178">
        <v>20</v>
      </c>
      <c r="V27" s="39">
        <f t="shared" si="6"/>
        <v>68.965517241379317</v>
      </c>
      <c r="W27" s="38">
        <v>28</v>
      </c>
      <c r="X27" s="178">
        <v>19</v>
      </c>
      <c r="Y27" s="39">
        <f t="shared" si="7"/>
        <v>67.857142857142861</v>
      </c>
      <c r="Z27" s="38">
        <v>20</v>
      </c>
      <c r="AA27" s="38">
        <v>17</v>
      </c>
      <c r="AB27" s="39">
        <f t="shared" si="8"/>
        <v>85</v>
      </c>
      <c r="AC27" s="41"/>
      <c r="AD27" s="42"/>
    </row>
    <row r="28" spans="1:30" x14ac:dyDescent="0.25">
      <c r="A28" s="45"/>
      <c r="B28" s="45"/>
      <c r="C28" s="45"/>
      <c r="D28" s="45"/>
      <c r="E28" s="46"/>
      <c r="F28" s="45"/>
      <c r="G28" s="45"/>
      <c r="H28" s="45"/>
      <c r="I28" s="45"/>
      <c r="J28" s="45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30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</row>
    <row r="30" spans="1:30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30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30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  <row r="83" spans="11:25" x14ac:dyDescent="0.25"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rowBreaks count="1" manualBreakCount="1">
    <brk id="27" max="16383" man="1"/>
  </rowBreaks>
  <colBreaks count="1" manualBreakCount="1">
    <brk id="13" max="3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179" t="s">
        <v>75</v>
      </c>
      <c r="B1" s="179"/>
      <c r="C1" s="179"/>
      <c r="D1" s="179"/>
      <c r="E1" s="179"/>
    </row>
    <row r="2" spans="1:9" ht="9.75" customHeight="1" x14ac:dyDescent="0.25">
      <c r="A2" s="206"/>
      <c r="B2" s="206"/>
      <c r="C2" s="206"/>
      <c r="D2" s="206"/>
      <c r="E2" s="206"/>
    </row>
    <row r="3" spans="1:9" s="4" customFormat="1" ht="23.25" customHeight="1" x14ac:dyDescent="0.3">
      <c r="A3" s="184" t="s">
        <v>0</v>
      </c>
      <c r="B3" s="180" t="s">
        <v>84</v>
      </c>
      <c r="C3" s="180" t="s">
        <v>80</v>
      </c>
      <c r="D3" s="207" t="s">
        <v>1</v>
      </c>
      <c r="E3" s="208"/>
    </row>
    <row r="4" spans="1:9" s="4" customFormat="1" ht="27.6" x14ac:dyDescent="0.3">
      <c r="A4" s="185"/>
      <c r="B4" s="181"/>
      <c r="C4" s="181"/>
      <c r="D4" s="5" t="s">
        <v>2</v>
      </c>
      <c r="E4" s="6" t="s">
        <v>47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42</v>
      </c>
      <c r="B6" s="165">
        <f>'6'!B8</f>
        <v>894</v>
      </c>
      <c r="C6" s="165">
        <f>'6'!C8</f>
        <v>847</v>
      </c>
      <c r="D6" s="11">
        <f>C6/B6*100</f>
        <v>94.742729306487689</v>
      </c>
      <c r="E6" s="166">
        <f>C6-B6</f>
        <v>-47</v>
      </c>
      <c r="I6" s="12"/>
    </row>
    <row r="7" spans="1:9" s="4" customFormat="1" ht="29.25" customHeight="1" x14ac:dyDescent="0.3">
      <c r="A7" s="10" t="s">
        <v>43</v>
      </c>
      <c r="B7" s="165">
        <f>'6'!E8</f>
        <v>792</v>
      </c>
      <c r="C7" s="165">
        <f>'6'!F8</f>
        <v>735</v>
      </c>
      <c r="D7" s="11">
        <f t="shared" ref="D7:D11" si="0">C7/B7*100</f>
        <v>92.803030303030297</v>
      </c>
      <c r="E7" s="166">
        <f t="shared" ref="E7:E11" si="1">C7-B7</f>
        <v>-57</v>
      </c>
      <c r="I7" s="12"/>
    </row>
    <row r="8" spans="1:9" s="4" customFormat="1" ht="48.75" customHeight="1" x14ac:dyDescent="0.3">
      <c r="A8" s="13" t="s">
        <v>44</v>
      </c>
      <c r="B8" s="165">
        <f>'6'!H8</f>
        <v>189</v>
      </c>
      <c r="C8" s="165">
        <f>'6'!I8</f>
        <v>198</v>
      </c>
      <c r="D8" s="11">
        <f t="shared" si="0"/>
        <v>104.76190476190477</v>
      </c>
      <c r="E8" s="166">
        <f t="shared" si="1"/>
        <v>9</v>
      </c>
      <c r="I8" s="12"/>
    </row>
    <row r="9" spans="1:9" s="4" customFormat="1" ht="34.5" customHeight="1" x14ac:dyDescent="0.3">
      <c r="A9" s="14" t="s">
        <v>45</v>
      </c>
      <c r="B9" s="165">
        <f>'6'!K8</f>
        <v>24</v>
      </c>
      <c r="C9" s="165">
        <f>'6'!L8</f>
        <v>6</v>
      </c>
      <c r="D9" s="11">
        <f t="shared" si="0"/>
        <v>25</v>
      </c>
      <c r="E9" s="166">
        <f t="shared" si="1"/>
        <v>-18</v>
      </c>
      <c r="I9" s="12"/>
    </row>
    <row r="10" spans="1:9" s="4" customFormat="1" ht="48.75" customHeight="1" x14ac:dyDescent="0.3">
      <c r="A10" s="14" t="s">
        <v>34</v>
      </c>
      <c r="B10" s="165">
        <f>'6'!N8</f>
        <v>16</v>
      </c>
      <c r="C10" s="165">
        <f>'6'!O8</f>
        <v>10</v>
      </c>
      <c r="D10" s="11">
        <f t="shared" si="0"/>
        <v>62.5</v>
      </c>
      <c r="E10" s="166">
        <f t="shared" si="1"/>
        <v>-6</v>
      </c>
      <c r="I10" s="12"/>
    </row>
    <row r="11" spans="1:9" s="4" customFormat="1" ht="54.75" customHeight="1" x14ac:dyDescent="0.3">
      <c r="A11" s="14" t="s">
        <v>46</v>
      </c>
      <c r="B11" s="165">
        <f>'6'!Q8</f>
        <v>738</v>
      </c>
      <c r="C11" s="165">
        <f>'6'!R8</f>
        <v>698</v>
      </c>
      <c r="D11" s="11">
        <f t="shared" si="0"/>
        <v>94.579945799458002</v>
      </c>
      <c r="E11" s="166">
        <f t="shared" si="1"/>
        <v>-40</v>
      </c>
      <c r="I11" s="12"/>
    </row>
    <row r="12" spans="1:9" s="4" customFormat="1" ht="12.75" customHeight="1" x14ac:dyDescent="0.3">
      <c r="A12" s="186" t="s">
        <v>5</v>
      </c>
      <c r="B12" s="187"/>
      <c r="C12" s="187"/>
      <c r="D12" s="187"/>
      <c r="E12" s="187"/>
      <c r="I12" s="12"/>
    </row>
    <row r="13" spans="1:9" s="4" customFormat="1" ht="18" customHeight="1" x14ac:dyDescent="0.3">
      <c r="A13" s="188"/>
      <c r="B13" s="189"/>
      <c r="C13" s="189"/>
      <c r="D13" s="189"/>
      <c r="E13" s="189"/>
      <c r="I13" s="12"/>
    </row>
    <row r="14" spans="1:9" s="4" customFormat="1" ht="20.25" customHeight="1" x14ac:dyDescent="0.3">
      <c r="A14" s="184" t="s">
        <v>0</v>
      </c>
      <c r="B14" s="190" t="s">
        <v>81</v>
      </c>
      <c r="C14" s="190" t="s">
        <v>82</v>
      </c>
      <c r="D14" s="207" t="s">
        <v>1</v>
      </c>
      <c r="E14" s="208"/>
      <c r="I14" s="12"/>
    </row>
    <row r="15" spans="1:9" ht="27.75" customHeight="1" x14ac:dyDescent="0.25">
      <c r="A15" s="185"/>
      <c r="B15" s="190"/>
      <c r="C15" s="190"/>
      <c r="D15" s="17" t="s">
        <v>2</v>
      </c>
      <c r="E15" s="6" t="s">
        <v>74</v>
      </c>
      <c r="I15" s="12"/>
    </row>
    <row r="16" spans="1:9" ht="28.5" customHeight="1" x14ac:dyDescent="0.25">
      <c r="A16" s="10" t="s">
        <v>42</v>
      </c>
      <c r="B16" s="169">
        <f>'6'!T8</f>
        <v>546</v>
      </c>
      <c r="C16" s="169">
        <f>'6'!U8</f>
        <v>383</v>
      </c>
      <c r="D16" s="11">
        <f t="shared" ref="D16:D18" si="2">C16/B16*100</f>
        <v>70.146520146520146</v>
      </c>
      <c r="E16" s="166">
        <f t="shared" ref="E16:E18" si="3">C16-B16</f>
        <v>-163</v>
      </c>
      <c r="I16" s="12"/>
    </row>
    <row r="17" spans="1:9" ht="25.5" customHeight="1" x14ac:dyDescent="0.25">
      <c r="A17" s="1" t="s">
        <v>43</v>
      </c>
      <c r="B17" s="169">
        <f>'6'!W8</f>
        <v>458</v>
      </c>
      <c r="C17" s="169">
        <f>'6'!X8</f>
        <v>284</v>
      </c>
      <c r="D17" s="11">
        <f t="shared" si="2"/>
        <v>62.008733624454152</v>
      </c>
      <c r="E17" s="166">
        <f t="shared" si="3"/>
        <v>-174</v>
      </c>
      <c r="I17" s="12"/>
    </row>
    <row r="18" spans="1:9" ht="27.75" customHeight="1" x14ac:dyDescent="0.25">
      <c r="A18" s="1" t="s">
        <v>48</v>
      </c>
      <c r="B18" s="169">
        <f>'6'!Z8</f>
        <v>427</v>
      </c>
      <c r="C18" s="169">
        <f>'6'!AA8</f>
        <v>262</v>
      </c>
      <c r="D18" s="11">
        <f t="shared" si="2"/>
        <v>61.358313817330213</v>
      </c>
      <c r="E18" s="166">
        <f t="shared" si="3"/>
        <v>-165</v>
      </c>
      <c r="I18" s="12"/>
    </row>
    <row r="19" spans="1:9" x14ac:dyDescent="0.25">
      <c r="C19" s="1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8"/>
  <sheetViews>
    <sheetView view="pageBreakPreview" topLeftCell="K1" zoomScale="85" zoomScaleNormal="85" zoomScaleSheetLayoutView="85" workbookViewId="0">
      <selection activeCell="P25" sqref="P25"/>
    </sheetView>
  </sheetViews>
  <sheetFormatPr defaultRowHeight="15.6" x14ac:dyDescent="0.3"/>
  <cols>
    <col min="1" max="1" width="18.6640625" style="74" customWidth="1"/>
    <col min="2" max="2" width="10.44140625" style="74" customWidth="1"/>
    <col min="3" max="3" width="9.44140625" style="74" customWidth="1"/>
    <col min="4" max="4" width="8.5546875" style="74" customWidth="1"/>
    <col min="5" max="5" width="11" style="71" customWidth="1"/>
    <col min="6" max="6" width="11.109375" style="71" customWidth="1"/>
    <col min="7" max="7" width="7.109375" style="75" customWidth="1"/>
    <col min="8" max="8" width="10.109375" style="71" customWidth="1"/>
    <col min="9" max="9" width="8.88671875" style="71" customWidth="1"/>
    <col min="10" max="10" width="7.109375" style="75" customWidth="1"/>
    <col min="11" max="11" width="8.109375" style="71" customWidth="1"/>
    <col min="12" max="12" width="7.5546875" style="71" customWidth="1"/>
    <col min="13" max="13" width="7" style="75" customWidth="1"/>
    <col min="14" max="15" width="8.6640625" style="75" customWidth="1"/>
    <col min="16" max="16" width="12.44140625" style="75" customWidth="1"/>
    <col min="17" max="17" width="8.109375" style="71" customWidth="1"/>
    <col min="18" max="18" width="8.6640625" style="71" customWidth="1"/>
    <col min="19" max="19" width="6.44140625" style="75" customWidth="1"/>
    <col min="20" max="21" width="9.33203125" style="71" customWidth="1"/>
    <col min="22" max="22" width="6.44140625" style="75" customWidth="1"/>
    <col min="23" max="24" width="9.5546875" style="71" customWidth="1"/>
    <col min="25" max="25" width="6.44140625" style="75" customWidth="1"/>
    <col min="26" max="26" width="9.5546875" style="71" customWidth="1"/>
    <col min="27" max="27" width="9.5546875" style="73" customWidth="1"/>
    <col min="28" max="28" width="6.6640625" style="75" customWidth="1"/>
    <col min="29" max="31" width="9.109375" style="71"/>
    <col min="32" max="32" width="10.88671875" style="71" bestFit="1" customWidth="1"/>
    <col min="33" max="253" width="9.109375" style="71"/>
    <col min="254" max="254" width="18.6640625" style="71" customWidth="1"/>
    <col min="255" max="256" width="9.44140625" style="71" customWidth="1"/>
    <col min="257" max="257" width="7.6640625" style="71" customWidth="1"/>
    <col min="258" max="258" width="9.33203125" style="71" customWidth="1"/>
    <col min="259" max="259" width="9.88671875" style="71" customWidth="1"/>
    <col min="260" max="260" width="7.109375" style="71" customWidth="1"/>
    <col min="261" max="261" width="8.5546875" style="71" customWidth="1"/>
    <col min="262" max="262" width="8.88671875" style="71" customWidth="1"/>
    <col min="263" max="263" width="7.109375" style="71" customWidth="1"/>
    <col min="264" max="264" width="9" style="71" customWidth="1"/>
    <col min="265" max="265" width="8.6640625" style="71" customWidth="1"/>
    <col min="266" max="266" width="6.5546875" style="71" customWidth="1"/>
    <col min="267" max="267" width="8.109375" style="71" customWidth="1"/>
    <col min="268" max="268" width="7.5546875" style="71" customWidth="1"/>
    <col min="269" max="269" width="7" style="71" customWidth="1"/>
    <col min="270" max="271" width="8.6640625" style="71" customWidth="1"/>
    <col min="272" max="272" width="7.33203125" style="71" customWidth="1"/>
    <col min="273" max="273" width="8.109375" style="71" customWidth="1"/>
    <col min="274" max="274" width="8.6640625" style="71" customWidth="1"/>
    <col min="275" max="275" width="6.44140625" style="71" customWidth="1"/>
    <col min="276" max="277" width="9.33203125" style="71" customWidth="1"/>
    <col min="278" max="278" width="6.44140625" style="71" customWidth="1"/>
    <col min="279" max="280" width="9.5546875" style="71" customWidth="1"/>
    <col min="281" max="281" width="6.44140625" style="71" customWidth="1"/>
    <col min="282" max="283" width="9.5546875" style="71" customWidth="1"/>
    <col min="284" max="284" width="6.6640625" style="71" customWidth="1"/>
    <col min="285" max="287" width="9.109375" style="71"/>
    <col min="288" max="288" width="10.88671875" style="71" bestFit="1" customWidth="1"/>
    <col min="289" max="509" width="9.109375" style="71"/>
    <col min="510" max="510" width="18.6640625" style="71" customWidth="1"/>
    <col min="511" max="512" width="9.44140625" style="71" customWidth="1"/>
    <col min="513" max="513" width="7.6640625" style="71" customWidth="1"/>
    <col min="514" max="514" width="9.33203125" style="71" customWidth="1"/>
    <col min="515" max="515" width="9.88671875" style="71" customWidth="1"/>
    <col min="516" max="516" width="7.109375" style="71" customWidth="1"/>
    <col min="517" max="517" width="8.5546875" style="71" customWidth="1"/>
    <col min="518" max="518" width="8.88671875" style="71" customWidth="1"/>
    <col min="519" max="519" width="7.109375" style="71" customWidth="1"/>
    <col min="520" max="520" width="9" style="71" customWidth="1"/>
    <col min="521" max="521" width="8.6640625" style="71" customWidth="1"/>
    <col min="522" max="522" width="6.5546875" style="71" customWidth="1"/>
    <col min="523" max="523" width="8.109375" style="71" customWidth="1"/>
    <col min="524" max="524" width="7.5546875" style="71" customWidth="1"/>
    <col min="525" max="525" width="7" style="71" customWidth="1"/>
    <col min="526" max="527" width="8.6640625" style="71" customWidth="1"/>
    <col min="528" max="528" width="7.33203125" style="71" customWidth="1"/>
    <col min="529" max="529" width="8.109375" style="71" customWidth="1"/>
    <col min="530" max="530" width="8.6640625" style="71" customWidth="1"/>
    <col min="531" max="531" width="6.44140625" style="71" customWidth="1"/>
    <col min="532" max="533" width="9.33203125" style="71" customWidth="1"/>
    <col min="534" max="534" width="6.44140625" style="71" customWidth="1"/>
    <col min="535" max="536" width="9.5546875" style="71" customWidth="1"/>
    <col min="537" max="537" width="6.44140625" style="71" customWidth="1"/>
    <col min="538" max="539" width="9.5546875" style="71" customWidth="1"/>
    <col min="540" max="540" width="6.6640625" style="71" customWidth="1"/>
    <col min="541" max="543" width="9.109375" style="71"/>
    <col min="544" max="544" width="10.88671875" style="71" bestFit="1" customWidth="1"/>
    <col min="545" max="765" width="9.109375" style="71"/>
    <col min="766" max="766" width="18.6640625" style="71" customWidth="1"/>
    <col min="767" max="768" width="9.44140625" style="71" customWidth="1"/>
    <col min="769" max="769" width="7.6640625" style="71" customWidth="1"/>
    <col min="770" max="770" width="9.33203125" style="71" customWidth="1"/>
    <col min="771" max="771" width="9.88671875" style="71" customWidth="1"/>
    <col min="772" max="772" width="7.109375" style="71" customWidth="1"/>
    <col min="773" max="773" width="8.5546875" style="71" customWidth="1"/>
    <col min="774" max="774" width="8.88671875" style="71" customWidth="1"/>
    <col min="775" max="775" width="7.109375" style="71" customWidth="1"/>
    <col min="776" max="776" width="9" style="71" customWidth="1"/>
    <col min="777" max="777" width="8.6640625" style="71" customWidth="1"/>
    <col min="778" max="778" width="6.5546875" style="71" customWidth="1"/>
    <col min="779" max="779" width="8.109375" style="71" customWidth="1"/>
    <col min="780" max="780" width="7.5546875" style="71" customWidth="1"/>
    <col min="781" max="781" width="7" style="71" customWidth="1"/>
    <col min="782" max="783" width="8.6640625" style="71" customWidth="1"/>
    <col min="784" max="784" width="7.33203125" style="71" customWidth="1"/>
    <col min="785" max="785" width="8.109375" style="71" customWidth="1"/>
    <col min="786" max="786" width="8.6640625" style="71" customWidth="1"/>
    <col min="787" max="787" width="6.44140625" style="71" customWidth="1"/>
    <col min="788" max="789" width="9.33203125" style="71" customWidth="1"/>
    <col min="790" max="790" width="6.44140625" style="71" customWidth="1"/>
    <col min="791" max="792" width="9.5546875" style="71" customWidth="1"/>
    <col min="793" max="793" width="6.44140625" style="71" customWidth="1"/>
    <col min="794" max="795" width="9.5546875" style="71" customWidth="1"/>
    <col min="796" max="796" width="6.6640625" style="71" customWidth="1"/>
    <col min="797" max="799" width="9.109375" style="71"/>
    <col min="800" max="800" width="10.88671875" style="71" bestFit="1" customWidth="1"/>
    <col min="801" max="1021" width="9.109375" style="71"/>
    <col min="1022" max="1022" width="18.6640625" style="71" customWidth="1"/>
    <col min="1023" max="1024" width="9.44140625" style="71" customWidth="1"/>
    <col min="1025" max="1025" width="7.6640625" style="71" customWidth="1"/>
    <col min="1026" max="1026" width="9.33203125" style="71" customWidth="1"/>
    <col min="1027" max="1027" width="9.88671875" style="71" customWidth="1"/>
    <col min="1028" max="1028" width="7.109375" style="71" customWidth="1"/>
    <col min="1029" max="1029" width="8.5546875" style="71" customWidth="1"/>
    <col min="1030" max="1030" width="8.88671875" style="71" customWidth="1"/>
    <col min="1031" max="1031" width="7.109375" style="71" customWidth="1"/>
    <col min="1032" max="1032" width="9" style="71" customWidth="1"/>
    <col min="1033" max="1033" width="8.6640625" style="71" customWidth="1"/>
    <col min="1034" max="1034" width="6.5546875" style="71" customWidth="1"/>
    <col min="1035" max="1035" width="8.109375" style="71" customWidth="1"/>
    <col min="1036" max="1036" width="7.5546875" style="71" customWidth="1"/>
    <col min="1037" max="1037" width="7" style="71" customWidth="1"/>
    <col min="1038" max="1039" width="8.6640625" style="71" customWidth="1"/>
    <col min="1040" max="1040" width="7.33203125" style="71" customWidth="1"/>
    <col min="1041" max="1041" width="8.109375" style="71" customWidth="1"/>
    <col min="1042" max="1042" width="8.6640625" style="71" customWidth="1"/>
    <col min="1043" max="1043" width="6.44140625" style="71" customWidth="1"/>
    <col min="1044" max="1045" width="9.33203125" style="71" customWidth="1"/>
    <col min="1046" max="1046" width="6.44140625" style="71" customWidth="1"/>
    <col min="1047" max="1048" width="9.5546875" style="71" customWidth="1"/>
    <col min="1049" max="1049" width="6.44140625" style="71" customWidth="1"/>
    <col min="1050" max="1051" width="9.5546875" style="71" customWidth="1"/>
    <col min="1052" max="1052" width="6.6640625" style="71" customWidth="1"/>
    <col min="1053" max="1055" width="9.109375" style="71"/>
    <col min="1056" max="1056" width="10.88671875" style="71" bestFit="1" customWidth="1"/>
    <col min="1057" max="1277" width="9.109375" style="71"/>
    <col min="1278" max="1278" width="18.6640625" style="71" customWidth="1"/>
    <col min="1279" max="1280" width="9.44140625" style="71" customWidth="1"/>
    <col min="1281" max="1281" width="7.6640625" style="71" customWidth="1"/>
    <col min="1282" max="1282" width="9.33203125" style="71" customWidth="1"/>
    <col min="1283" max="1283" width="9.88671875" style="71" customWidth="1"/>
    <col min="1284" max="1284" width="7.109375" style="71" customWidth="1"/>
    <col min="1285" max="1285" width="8.5546875" style="71" customWidth="1"/>
    <col min="1286" max="1286" width="8.88671875" style="71" customWidth="1"/>
    <col min="1287" max="1287" width="7.109375" style="71" customWidth="1"/>
    <col min="1288" max="1288" width="9" style="71" customWidth="1"/>
    <col min="1289" max="1289" width="8.6640625" style="71" customWidth="1"/>
    <col min="1290" max="1290" width="6.5546875" style="71" customWidth="1"/>
    <col min="1291" max="1291" width="8.109375" style="71" customWidth="1"/>
    <col min="1292" max="1292" width="7.5546875" style="71" customWidth="1"/>
    <col min="1293" max="1293" width="7" style="71" customWidth="1"/>
    <col min="1294" max="1295" width="8.6640625" style="71" customWidth="1"/>
    <col min="1296" max="1296" width="7.33203125" style="71" customWidth="1"/>
    <col min="1297" max="1297" width="8.109375" style="71" customWidth="1"/>
    <col min="1298" max="1298" width="8.6640625" style="71" customWidth="1"/>
    <col min="1299" max="1299" width="6.44140625" style="71" customWidth="1"/>
    <col min="1300" max="1301" width="9.33203125" style="71" customWidth="1"/>
    <col min="1302" max="1302" width="6.44140625" style="71" customWidth="1"/>
    <col min="1303" max="1304" width="9.5546875" style="71" customWidth="1"/>
    <col min="1305" max="1305" width="6.44140625" style="71" customWidth="1"/>
    <col min="1306" max="1307" width="9.5546875" style="71" customWidth="1"/>
    <col min="1308" max="1308" width="6.6640625" style="71" customWidth="1"/>
    <col min="1309" max="1311" width="9.109375" style="71"/>
    <col min="1312" max="1312" width="10.88671875" style="71" bestFit="1" customWidth="1"/>
    <col min="1313" max="1533" width="9.109375" style="71"/>
    <col min="1534" max="1534" width="18.6640625" style="71" customWidth="1"/>
    <col min="1535" max="1536" width="9.44140625" style="71" customWidth="1"/>
    <col min="1537" max="1537" width="7.6640625" style="71" customWidth="1"/>
    <col min="1538" max="1538" width="9.33203125" style="71" customWidth="1"/>
    <col min="1539" max="1539" width="9.88671875" style="71" customWidth="1"/>
    <col min="1540" max="1540" width="7.109375" style="71" customWidth="1"/>
    <col min="1541" max="1541" width="8.5546875" style="71" customWidth="1"/>
    <col min="1542" max="1542" width="8.88671875" style="71" customWidth="1"/>
    <col min="1543" max="1543" width="7.109375" style="71" customWidth="1"/>
    <col min="1544" max="1544" width="9" style="71" customWidth="1"/>
    <col min="1545" max="1545" width="8.6640625" style="71" customWidth="1"/>
    <col min="1546" max="1546" width="6.5546875" style="71" customWidth="1"/>
    <col min="1547" max="1547" width="8.109375" style="71" customWidth="1"/>
    <col min="1548" max="1548" width="7.5546875" style="71" customWidth="1"/>
    <col min="1549" max="1549" width="7" style="71" customWidth="1"/>
    <col min="1550" max="1551" width="8.6640625" style="71" customWidth="1"/>
    <col min="1552" max="1552" width="7.33203125" style="71" customWidth="1"/>
    <col min="1553" max="1553" width="8.109375" style="71" customWidth="1"/>
    <col min="1554" max="1554" width="8.6640625" style="71" customWidth="1"/>
    <col min="1555" max="1555" width="6.44140625" style="71" customWidth="1"/>
    <col min="1556" max="1557" width="9.33203125" style="71" customWidth="1"/>
    <col min="1558" max="1558" width="6.44140625" style="71" customWidth="1"/>
    <col min="1559" max="1560" width="9.5546875" style="71" customWidth="1"/>
    <col min="1561" max="1561" width="6.44140625" style="71" customWidth="1"/>
    <col min="1562" max="1563" width="9.5546875" style="71" customWidth="1"/>
    <col min="1564" max="1564" width="6.6640625" style="71" customWidth="1"/>
    <col min="1565" max="1567" width="9.109375" style="71"/>
    <col min="1568" max="1568" width="10.88671875" style="71" bestFit="1" customWidth="1"/>
    <col min="1569" max="1789" width="9.109375" style="71"/>
    <col min="1790" max="1790" width="18.6640625" style="71" customWidth="1"/>
    <col min="1791" max="1792" width="9.44140625" style="71" customWidth="1"/>
    <col min="1793" max="1793" width="7.6640625" style="71" customWidth="1"/>
    <col min="1794" max="1794" width="9.33203125" style="71" customWidth="1"/>
    <col min="1795" max="1795" width="9.88671875" style="71" customWidth="1"/>
    <col min="1796" max="1796" width="7.109375" style="71" customWidth="1"/>
    <col min="1797" max="1797" width="8.5546875" style="71" customWidth="1"/>
    <col min="1798" max="1798" width="8.88671875" style="71" customWidth="1"/>
    <col min="1799" max="1799" width="7.109375" style="71" customWidth="1"/>
    <col min="1800" max="1800" width="9" style="71" customWidth="1"/>
    <col min="1801" max="1801" width="8.6640625" style="71" customWidth="1"/>
    <col min="1802" max="1802" width="6.5546875" style="71" customWidth="1"/>
    <col min="1803" max="1803" width="8.109375" style="71" customWidth="1"/>
    <col min="1804" max="1804" width="7.5546875" style="71" customWidth="1"/>
    <col min="1805" max="1805" width="7" style="71" customWidth="1"/>
    <col min="1806" max="1807" width="8.6640625" style="71" customWidth="1"/>
    <col min="1808" max="1808" width="7.33203125" style="71" customWidth="1"/>
    <col min="1809" max="1809" width="8.109375" style="71" customWidth="1"/>
    <col min="1810" max="1810" width="8.6640625" style="71" customWidth="1"/>
    <col min="1811" max="1811" width="6.44140625" style="71" customWidth="1"/>
    <col min="1812" max="1813" width="9.33203125" style="71" customWidth="1"/>
    <col min="1814" max="1814" width="6.44140625" style="71" customWidth="1"/>
    <col min="1815" max="1816" width="9.5546875" style="71" customWidth="1"/>
    <col min="1817" max="1817" width="6.44140625" style="71" customWidth="1"/>
    <col min="1818" max="1819" width="9.5546875" style="71" customWidth="1"/>
    <col min="1820" max="1820" width="6.6640625" style="71" customWidth="1"/>
    <col min="1821" max="1823" width="9.109375" style="71"/>
    <col min="1824" max="1824" width="10.88671875" style="71" bestFit="1" customWidth="1"/>
    <col min="1825" max="2045" width="9.109375" style="71"/>
    <col min="2046" max="2046" width="18.6640625" style="71" customWidth="1"/>
    <col min="2047" max="2048" width="9.44140625" style="71" customWidth="1"/>
    <col min="2049" max="2049" width="7.6640625" style="71" customWidth="1"/>
    <col min="2050" max="2050" width="9.33203125" style="71" customWidth="1"/>
    <col min="2051" max="2051" width="9.88671875" style="71" customWidth="1"/>
    <col min="2052" max="2052" width="7.109375" style="71" customWidth="1"/>
    <col min="2053" max="2053" width="8.5546875" style="71" customWidth="1"/>
    <col min="2054" max="2054" width="8.88671875" style="71" customWidth="1"/>
    <col min="2055" max="2055" width="7.109375" style="71" customWidth="1"/>
    <col min="2056" max="2056" width="9" style="71" customWidth="1"/>
    <col min="2057" max="2057" width="8.6640625" style="71" customWidth="1"/>
    <col min="2058" max="2058" width="6.5546875" style="71" customWidth="1"/>
    <col min="2059" max="2059" width="8.109375" style="71" customWidth="1"/>
    <col min="2060" max="2060" width="7.5546875" style="71" customWidth="1"/>
    <col min="2061" max="2061" width="7" style="71" customWidth="1"/>
    <col min="2062" max="2063" width="8.6640625" style="71" customWidth="1"/>
    <col min="2064" max="2064" width="7.33203125" style="71" customWidth="1"/>
    <col min="2065" max="2065" width="8.109375" style="71" customWidth="1"/>
    <col min="2066" max="2066" width="8.6640625" style="71" customWidth="1"/>
    <col min="2067" max="2067" width="6.44140625" style="71" customWidth="1"/>
    <col min="2068" max="2069" width="9.33203125" style="71" customWidth="1"/>
    <col min="2070" max="2070" width="6.44140625" style="71" customWidth="1"/>
    <col min="2071" max="2072" width="9.5546875" style="71" customWidth="1"/>
    <col min="2073" max="2073" width="6.44140625" style="71" customWidth="1"/>
    <col min="2074" max="2075" width="9.5546875" style="71" customWidth="1"/>
    <col min="2076" max="2076" width="6.6640625" style="71" customWidth="1"/>
    <col min="2077" max="2079" width="9.109375" style="71"/>
    <col min="2080" max="2080" width="10.88671875" style="71" bestFit="1" customWidth="1"/>
    <col min="2081" max="2301" width="9.109375" style="71"/>
    <col min="2302" max="2302" width="18.6640625" style="71" customWidth="1"/>
    <col min="2303" max="2304" width="9.44140625" style="71" customWidth="1"/>
    <col min="2305" max="2305" width="7.6640625" style="71" customWidth="1"/>
    <col min="2306" max="2306" width="9.33203125" style="71" customWidth="1"/>
    <col min="2307" max="2307" width="9.88671875" style="71" customWidth="1"/>
    <col min="2308" max="2308" width="7.109375" style="71" customWidth="1"/>
    <col min="2309" max="2309" width="8.5546875" style="71" customWidth="1"/>
    <col min="2310" max="2310" width="8.88671875" style="71" customWidth="1"/>
    <col min="2311" max="2311" width="7.109375" style="71" customWidth="1"/>
    <col min="2312" max="2312" width="9" style="71" customWidth="1"/>
    <col min="2313" max="2313" width="8.6640625" style="71" customWidth="1"/>
    <col min="2314" max="2314" width="6.5546875" style="71" customWidth="1"/>
    <col min="2315" max="2315" width="8.109375" style="71" customWidth="1"/>
    <col min="2316" max="2316" width="7.5546875" style="71" customWidth="1"/>
    <col min="2317" max="2317" width="7" style="71" customWidth="1"/>
    <col min="2318" max="2319" width="8.6640625" style="71" customWidth="1"/>
    <col min="2320" max="2320" width="7.33203125" style="71" customWidth="1"/>
    <col min="2321" max="2321" width="8.109375" style="71" customWidth="1"/>
    <col min="2322" max="2322" width="8.6640625" style="71" customWidth="1"/>
    <col min="2323" max="2323" width="6.44140625" style="71" customWidth="1"/>
    <col min="2324" max="2325" width="9.33203125" style="71" customWidth="1"/>
    <col min="2326" max="2326" width="6.44140625" style="71" customWidth="1"/>
    <col min="2327" max="2328" width="9.5546875" style="71" customWidth="1"/>
    <col min="2329" max="2329" width="6.44140625" style="71" customWidth="1"/>
    <col min="2330" max="2331" width="9.5546875" style="71" customWidth="1"/>
    <col min="2332" max="2332" width="6.6640625" style="71" customWidth="1"/>
    <col min="2333" max="2335" width="9.109375" style="71"/>
    <col min="2336" max="2336" width="10.88671875" style="71" bestFit="1" customWidth="1"/>
    <col min="2337" max="2557" width="9.109375" style="71"/>
    <col min="2558" max="2558" width="18.6640625" style="71" customWidth="1"/>
    <col min="2559" max="2560" width="9.44140625" style="71" customWidth="1"/>
    <col min="2561" max="2561" width="7.6640625" style="71" customWidth="1"/>
    <col min="2562" max="2562" width="9.33203125" style="71" customWidth="1"/>
    <col min="2563" max="2563" width="9.88671875" style="71" customWidth="1"/>
    <col min="2564" max="2564" width="7.109375" style="71" customWidth="1"/>
    <col min="2565" max="2565" width="8.5546875" style="71" customWidth="1"/>
    <col min="2566" max="2566" width="8.88671875" style="71" customWidth="1"/>
    <col min="2567" max="2567" width="7.109375" style="71" customWidth="1"/>
    <col min="2568" max="2568" width="9" style="71" customWidth="1"/>
    <col min="2569" max="2569" width="8.6640625" style="71" customWidth="1"/>
    <col min="2570" max="2570" width="6.5546875" style="71" customWidth="1"/>
    <col min="2571" max="2571" width="8.109375" style="71" customWidth="1"/>
    <col min="2572" max="2572" width="7.5546875" style="71" customWidth="1"/>
    <col min="2573" max="2573" width="7" style="71" customWidth="1"/>
    <col min="2574" max="2575" width="8.6640625" style="71" customWidth="1"/>
    <col min="2576" max="2576" width="7.33203125" style="71" customWidth="1"/>
    <col min="2577" max="2577" width="8.109375" style="71" customWidth="1"/>
    <col min="2578" max="2578" width="8.6640625" style="71" customWidth="1"/>
    <col min="2579" max="2579" width="6.44140625" style="71" customWidth="1"/>
    <col min="2580" max="2581" width="9.33203125" style="71" customWidth="1"/>
    <col min="2582" max="2582" width="6.44140625" style="71" customWidth="1"/>
    <col min="2583" max="2584" width="9.5546875" style="71" customWidth="1"/>
    <col min="2585" max="2585" width="6.44140625" style="71" customWidth="1"/>
    <col min="2586" max="2587" width="9.5546875" style="71" customWidth="1"/>
    <col min="2588" max="2588" width="6.6640625" style="71" customWidth="1"/>
    <col min="2589" max="2591" width="9.109375" style="71"/>
    <col min="2592" max="2592" width="10.88671875" style="71" bestFit="1" customWidth="1"/>
    <col min="2593" max="2813" width="9.109375" style="71"/>
    <col min="2814" max="2814" width="18.6640625" style="71" customWidth="1"/>
    <col min="2815" max="2816" width="9.44140625" style="71" customWidth="1"/>
    <col min="2817" max="2817" width="7.6640625" style="71" customWidth="1"/>
    <col min="2818" max="2818" width="9.33203125" style="71" customWidth="1"/>
    <col min="2819" max="2819" width="9.88671875" style="71" customWidth="1"/>
    <col min="2820" max="2820" width="7.109375" style="71" customWidth="1"/>
    <col min="2821" max="2821" width="8.5546875" style="71" customWidth="1"/>
    <col min="2822" max="2822" width="8.88671875" style="71" customWidth="1"/>
    <col min="2823" max="2823" width="7.109375" style="71" customWidth="1"/>
    <col min="2824" max="2824" width="9" style="71" customWidth="1"/>
    <col min="2825" max="2825" width="8.6640625" style="71" customWidth="1"/>
    <col min="2826" max="2826" width="6.5546875" style="71" customWidth="1"/>
    <col min="2827" max="2827" width="8.109375" style="71" customWidth="1"/>
    <col min="2828" max="2828" width="7.5546875" style="71" customWidth="1"/>
    <col min="2829" max="2829" width="7" style="71" customWidth="1"/>
    <col min="2830" max="2831" width="8.6640625" style="71" customWidth="1"/>
    <col min="2832" max="2832" width="7.33203125" style="71" customWidth="1"/>
    <col min="2833" max="2833" width="8.109375" style="71" customWidth="1"/>
    <col min="2834" max="2834" width="8.6640625" style="71" customWidth="1"/>
    <col min="2835" max="2835" width="6.44140625" style="71" customWidth="1"/>
    <col min="2836" max="2837" width="9.33203125" style="71" customWidth="1"/>
    <col min="2838" max="2838" width="6.44140625" style="71" customWidth="1"/>
    <col min="2839" max="2840" width="9.5546875" style="71" customWidth="1"/>
    <col min="2841" max="2841" width="6.44140625" style="71" customWidth="1"/>
    <col min="2842" max="2843" width="9.5546875" style="71" customWidth="1"/>
    <col min="2844" max="2844" width="6.6640625" style="71" customWidth="1"/>
    <col min="2845" max="2847" width="9.109375" style="71"/>
    <col min="2848" max="2848" width="10.88671875" style="71" bestFit="1" customWidth="1"/>
    <col min="2849" max="3069" width="9.109375" style="71"/>
    <col min="3070" max="3070" width="18.6640625" style="71" customWidth="1"/>
    <col min="3071" max="3072" width="9.44140625" style="71" customWidth="1"/>
    <col min="3073" max="3073" width="7.6640625" style="71" customWidth="1"/>
    <col min="3074" max="3074" width="9.33203125" style="71" customWidth="1"/>
    <col min="3075" max="3075" width="9.88671875" style="71" customWidth="1"/>
    <col min="3076" max="3076" width="7.109375" style="71" customWidth="1"/>
    <col min="3077" max="3077" width="8.5546875" style="71" customWidth="1"/>
    <col min="3078" max="3078" width="8.88671875" style="71" customWidth="1"/>
    <col min="3079" max="3079" width="7.109375" style="71" customWidth="1"/>
    <col min="3080" max="3080" width="9" style="71" customWidth="1"/>
    <col min="3081" max="3081" width="8.6640625" style="71" customWidth="1"/>
    <col min="3082" max="3082" width="6.5546875" style="71" customWidth="1"/>
    <col min="3083" max="3083" width="8.109375" style="71" customWidth="1"/>
    <col min="3084" max="3084" width="7.5546875" style="71" customWidth="1"/>
    <col min="3085" max="3085" width="7" style="71" customWidth="1"/>
    <col min="3086" max="3087" width="8.6640625" style="71" customWidth="1"/>
    <col min="3088" max="3088" width="7.33203125" style="71" customWidth="1"/>
    <col min="3089" max="3089" width="8.109375" style="71" customWidth="1"/>
    <col min="3090" max="3090" width="8.6640625" style="71" customWidth="1"/>
    <col min="3091" max="3091" width="6.44140625" style="71" customWidth="1"/>
    <col min="3092" max="3093" width="9.33203125" style="71" customWidth="1"/>
    <col min="3094" max="3094" width="6.44140625" style="71" customWidth="1"/>
    <col min="3095" max="3096" width="9.5546875" style="71" customWidth="1"/>
    <col min="3097" max="3097" width="6.44140625" style="71" customWidth="1"/>
    <col min="3098" max="3099" width="9.5546875" style="71" customWidth="1"/>
    <col min="3100" max="3100" width="6.6640625" style="71" customWidth="1"/>
    <col min="3101" max="3103" width="9.109375" style="71"/>
    <col min="3104" max="3104" width="10.88671875" style="71" bestFit="1" customWidth="1"/>
    <col min="3105" max="3325" width="9.109375" style="71"/>
    <col min="3326" max="3326" width="18.6640625" style="71" customWidth="1"/>
    <col min="3327" max="3328" width="9.44140625" style="71" customWidth="1"/>
    <col min="3329" max="3329" width="7.6640625" style="71" customWidth="1"/>
    <col min="3330" max="3330" width="9.33203125" style="71" customWidth="1"/>
    <col min="3331" max="3331" width="9.88671875" style="71" customWidth="1"/>
    <col min="3332" max="3332" width="7.109375" style="71" customWidth="1"/>
    <col min="3333" max="3333" width="8.5546875" style="71" customWidth="1"/>
    <col min="3334" max="3334" width="8.88671875" style="71" customWidth="1"/>
    <col min="3335" max="3335" width="7.109375" style="71" customWidth="1"/>
    <col min="3336" max="3336" width="9" style="71" customWidth="1"/>
    <col min="3337" max="3337" width="8.6640625" style="71" customWidth="1"/>
    <col min="3338" max="3338" width="6.5546875" style="71" customWidth="1"/>
    <col min="3339" max="3339" width="8.109375" style="71" customWidth="1"/>
    <col min="3340" max="3340" width="7.5546875" style="71" customWidth="1"/>
    <col min="3341" max="3341" width="7" style="71" customWidth="1"/>
    <col min="3342" max="3343" width="8.6640625" style="71" customWidth="1"/>
    <col min="3344" max="3344" width="7.33203125" style="71" customWidth="1"/>
    <col min="3345" max="3345" width="8.109375" style="71" customWidth="1"/>
    <col min="3346" max="3346" width="8.6640625" style="71" customWidth="1"/>
    <col min="3347" max="3347" width="6.44140625" style="71" customWidth="1"/>
    <col min="3348" max="3349" width="9.33203125" style="71" customWidth="1"/>
    <col min="3350" max="3350" width="6.44140625" style="71" customWidth="1"/>
    <col min="3351" max="3352" width="9.5546875" style="71" customWidth="1"/>
    <col min="3353" max="3353" width="6.44140625" style="71" customWidth="1"/>
    <col min="3354" max="3355" width="9.5546875" style="71" customWidth="1"/>
    <col min="3356" max="3356" width="6.6640625" style="71" customWidth="1"/>
    <col min="3357" max="3359" width="9.109375" style="71"/>
    <col min="3360" max="3360" width="10.88671875" style="71" bestFit="1" customWidth="1"/>
    <col min="3361" max="3581" width="9.109375" style="71"/>
    <col min="3582" max="3582" width="18.6640625" style="71" customWidth="1"/>
    <col min="3583" max="3584" width="9.44140625" style="71" customWidth="1"/>
    <col min="3585" max="3585" width="7.6640625" style="71" customWidth="1"/>
    <col min="3586" max="3586" width="9.33203125" style="71" customWidth="1"/>
    <col min="3587" max="3587" width="9.88671875" style="71" customWidth="1"/>
    <col min="3588" max="3588" width="7.109375" style="71" customWidth="1"/>
    <col min="3589" max="3589" width="8.5546875" style="71" customWidth="1"/>
    <col min="3590" max="3590" width="8.88671875" style="71" customWidth="1"/>
    <col min="3591" max="3591" width="7.109375" style="71" customWidth="1"/>
    <col min="3592" max="3592" width="9" style="71" customWidth="1"/>
    <col min="3593" max="3593" width="8.6640625" style="71" customWidth="1"/>
    <col min="3594" max="3594" width="6.5546875" style="71" customWidth="1"/>
    <col min="3595" max="3595" width="8.109375" style="71" customWidth="1"/>
    <col min="3596" max="3596" width="7.5546875" style="71" customWidth="1"/>
    <col min="3597" max="3597" width="7" style="71" customWidth="1"/>
    <col min="3598" max="3599" width="8.6640625" style="71" customWidth="1"/>
    <col min="3600" max="3600" width="7.33203125" style="71" customWidth="1"/>
    <col min="3601" max="3601" width="8.109375" style="71" customWidth="1"/>
    <col min="3602" max="3602" width="8.6640625" style="71" customWidth="1"/>
    <col min="3603" max="3603" width="6.44140625" style="71" customWidth="1"/>
    <col min="3604" max="3605" width="9.33203125" style="71" customWidth="1"/>
    <col min="3606" max="3606" width="6.44140625" style="71" customWidth="1"/>
    <col min="3607" max="3608" width="9.5546875" style="71" customWidth="1"/>
    <col min="3609" max="3609" width="6.44140625" style="71" customWidth="1"/>
    <col min="3610" max="3611" width="9.5546875" style="71" customWidth="1"/>
    <col min="3612" max="3612" width="6.6640625" style="71" customWidth="1"/>
    <col min="3613" max="3615" width="9.109375" style="71"/>
    <col min="3616" max="3616" width="10.88671875" style="71" bestFit="1" customWidth="1"/>
    <col min="3617" max="3837" width="9.109375" style="71"/>
    <col min="3838" max="3838" width="18.6640625" style="71" customWidth="1"/>
    <col min="3839" max="3840" width="9.44140625" style="71" customWidth="1"/>
    <col min="3841" max="3841" width="7.6640625" style="71" customWidth="1"/>
    <col min="3842" max="3842" width="9.33203125" style="71" customWidth="1"/>
    <col min="3843" max="3843" width="9.88671875" style="71" customWidth="1"/>
    <col min="3844" max="3844" width="7.109375" style="71" customWidth="1"/>
    <col min="3845" max="3845" width="8.5546875" style="71" customWidth="1"/>
    <col min="3846" max="3846" width="8.88671875" style="71" customWidth="1"/>
    <col min="3847" max="3847" width="7.109375" style="71" customWidth="1"/>
    <col min="3848" max="3848" width="9" style="71" customWidth="1"/>
    <col min="3849" max="3849" width="8.6640625" style="71" customWidth="1"/>
    <col min="3850" max="3850" width="6.5546875" style="71" customWidth="1"/>
    <col min="3851" max="3851" width="8.109375" style="71" customWidth="1"/>
    <col min="3852" max="3852" width="7.5546875" style="71" customWidth="1"/>
    <col min="3853" max="3853" width="7" style="71" customWidth="1"/>
    <col min="3854" max="3855" width="8.6640625" style="71" customWidth="1"/>
    <col min="3856" max="3856" width="7.33203125" style="71" customWidth="1"/>
    <col min="3857" max="3857" width="8.109375" style="71" customWidth="1"/>
    <col min="3858" max="3858" width="8.6640625" style="71" customWidth="1"/>
    <col min="3859" max="3859" width="6.44140625" style="71" customWidth="1"/>
    <col min="3860" max="3861" width="9.33203125" style="71" customWidth="1"/>
    <col min="3862" max="3862" width="6.44140625" style="71" customWidth="1"/>
    <col min="3863" max="3864" width="9.5546875" style="71" customWidth="1"/>
    <col min="3865" max="3865" width="6.44140625" style="71" customWidth="1"/>
    <col min="3866" max="3867" width="9.5546875" style="71" customWidth="1"/>
    <col min="3868" max="3868" width="6.6640625" style="71" customWidth="1"/>
    <col min="3869" max="3871" width="9.109375" style="71"/>
    <col min="3872" max="3872" width="10.88671875" style="71" bestFit="1" customWidth="1"/>
    <col min="3873" max="4093" width="9.109375" style="71"/>
    <col min="4094" max="4094" width="18.6640625" style="71" customWidth="1"/>
    <col min="4095" max="4096" width="9.44140625" style="71" customWidth="1"/>
    <col min="4097" max="4097" width="7.6640625" style="71" customWidth="1"/>
    <col min="4098" max="4098" width="9.33203125" style="71" customWidth="1"/>
    <col min="4099" max="4099" width="9.88671875" style="71" customWidth="1"/>
    <col min="4100" max="4100" width="7.109375" style="71" customWidth="1"/>
    <col min="4101" max="4101" width="8.5546875" style="71" customWidth="1"/>
    <col min="4102" max="4102" width="8.88671875" style="71" customWidth="1"/>
    <col min="4103" max="4103" width="7.109375" style="71" customWidth="1"/>
    <col min="4104" max="4104" width="9" style="71" customWidth="1"/>
    <col min="4105" max="4105" width="8.6640625" style="71" customWidth="1"/>
    <col min="4106" max="4106" width="6.5546875" style="71" customWidth="1"/>
    <col min="4107" max="4107" width="8.109375" style="71" customWidth="1"/>
    <col min="4108" max="4108" width="7.5546875" style="71" customWidth="1"/>
    <col min="4109" max="4109" width="7" style="71" customWidth="1"/>
    <col min="4110" max="4111" width="8.6640625" style="71" customWidth="1"/>
    <col min="4112" max="4112" width="7.33203125" style="71" customWidth="1"/>
    <col min="4113" max="4113" width="8.109375" style="71" customWidth="1"/>
    <col min="4114" max="4114" width="8.6640625" style="71" customWidth="1"/>
    <col min="4115" max="4115" width="6.44140625" style="71" customWidth="1"/>
    <col min="4116" max="4117" width="9.33203125" style="71" customWidth="1"/>
    <col min="4118" max="4118" width="6.44140625" style="71" customWidth="1"/>
    <col min="4119" max="4120" width="9.5546875" style="71" customWidth="1"/>
    <col min="4121" max="4121" width="6.44140625" style="71" customWidth="1"/>
    <col min="4122" max="4123" width="9.5546875" style="71" customWidth="1"/>
    <col min="4124" max="4124" width="6.6640625" style="71" customWidth="1"/>
    <col min="4125" max="4127" width="9.109375" style="71"/>
    <col min="4128" max="4128" width="10.88671875" style="71" bestFit="1" customWidth="1"/>
    <col min="4129" max="4349" width="9.109375" style="71"/>
    <col min="4350" max="4350" width="18.6640625" style="71" customWidth="1"/>
    <col min="4351" max="4352" width="9.44140625" style="71" customWidth="1"/>
    <col min="4353" max="4353" width="7.6640625" style="71" customWidth="1"/>
    <col min="4354" max="4354" width="9.33203125" style="71" customWidth="1"/>
    <col min="4355" max="4355" width="9.88671875" style="71" customWidth="1"/>
    <col min="4356" max="4356" width="7.109375" style="71" customWidth="1"/>
    <col min="4357" max="4357" width="8.5546875" style="71" customWidth="1"/>
    <col min="4358" max="4358" width="8.88671875" style="71" customWidth="1"/>
    <col min="4359" max="4359" width="7.109375" style="71" customWidth="1"/>
    <col min="4360" max="4360" width="9" style="71" customWidth="1"/>
    <col min="4361" max="4361" width="8.6640625" style="71" customWidth="1"/>
    <col min="4362" max="4362" width="6.5546875" style="71" customWidth="1"/>
    <col min="4363" max="4363" width="8.109375" style="71" customWidth="1"/>
    <col min="4364" max="4364" width="7.5546875" style="71" customWidth="1"/>
    <col min="4365" max="4365" width="7" style="71" customWidth="1"/>
    <col min="4366" max="4367" width="8.6640625" style="71" customWidth="1"/>
    <col min="4368" max="4368" width="7.33203125" style="71" customWidth="1"/>
    <col min="4369" max="4369" width="8.109375" style="71" customWidth="1"/>
    <col min="4370" max="4370" width="8.6640625" style="71" customWidth="1"/>
    <col min="4371" max="4371" width="6.44140625" style="71" customWidth="1"/>
    <col min="4372" max="4373" width="9.33203125" style="71" customWidth="1"/>
    <col min="4374" max="4374" width="6.44140625" style="71" customWidth="1"/>
    <col min="4375" max="4376" width="9.5546875" style="71" customWidth="1"/>
    <col min="4377" max="4377" width="6.44140625" style="71" customWidth="1"/>
    <col min="4378" max="4379" width="9.5546875" style="71" customWidth="1"/>
    <col min="4380" max="4380" width="6.6640625" style="71" customWidth="1"/>
    <col min="4381" max="4383" width="9.109375" style="71"/>
    <col min="4384" max="4384" width="10.88671875" style="71" bestFit="1" customWidth="1"/>
    <col min="4385" max="4605" width="9.109375" style="71"/>
    <col min="4606" max="4606" width="18.6640625" style="71" customWidth="1"/>
    <col min="4607" max="4608" width="9.44140625" style="71" customWidth="1"/>
    <col min="4609" max="4609" width="7.6640625" style="71" customWidth="1"/>
    <col min="4610" max="4610" width="9.33203125" style="71" customWidth="1"/>
    <col min="4611" max="4611" width="9.88671875" style="71" customWidth="1"/>
    <col min="4612" max="4612" width="7.109375" style="71" customWidth="1"/>
    <col min="4613" max="4613" width="8.5546875" style="71" customWidth="1"/>
    <col min="4614" max="4614" width="8.88671875" style="71" customWidth="1"/>
    <col min="4615" max="4615" width="7.109375" style="71" customWidth="1"/>
    <col min="4616" max="4616" width="9" style="71" customWidth="1"/>
    <col min="4617" max="4617" width="8.6640625" style="71" customWidth="1"/>
    <col min="4618" max="4618" width="6.5546875" style="71" customWidth="1"/>
    <col min="4619" max="4619" width="8.109375" style="71" customWidth="1"/>
    <col min="4620" max="4620" width="7.5546875" style="71" customWidth="1"/>
    <col min="4621" max="4621" width="7" style="71" customWidth="1"/>
    <col min="4622" max="4623" width="8.6640625" style="71" customWidth="1"/>
    <col min="4624" max="4624" width="7.33203125" style="71" customWidth="1"/>
    <col min="4625" max="4625" width="8.109375" style="71" customWidth="1"/>
    <col min="4626" max="4626" width="8.6640625" style="71" customWidth="1"/>
    <col min="4627" max="4627" width="6.44140625" style="71" customWidth="1"/>
    <col min="4628" max="4629" width="9.33203125" style="71" customWidth="1"/>
    <col min="4630" max="4630" width="6.44140625" style="71" customWidth="1"/>
    <col min="4631" max="4632" width="9.5546875" style="71" customWidth="1"/>
    <col min="4633" max="4633" width="6.44140625" style="71" customWidth="1"/>
    <col min="4634" max="4635" width="9.5546875" style="71" customWidth="1"/>
    <col min="4636" max="4636" width="6.6640625" style="71" customWidth="1"/>
    <col min="4637" max="4639" width="9.109375" style="71"/>
    <col min="4640" max="4640" width="10.88671875" style="71" bestFit="1" customWidth="1"/>
    <col min="4641" max="4861" width="9.109375" style="71"/>
    <col min="4862" max="4862" width="18.6640625" style="71" customWidth="1"/>
    <col min="4863" max="4864" width="9.44140625" style="71" customWidth="1"/>
    <col min="4865" max="4865" width="7.6640625" style="71" customWidth="1"/>
    <col min="4866" max="4866" width="9.33203125" style="71" customWidth="1"/>
    <col min="4867" max="4867" width="9.88671875" style="71" customWidth="1"/>
    <col min="4868" max="4868" width="7.109375" style="71" customWidth="1"/>
    <col min="4869" max="4869" width="8.5546875" style="71" customWidth="1"/>
    <col min="4870" max="4870" width="8.88671875" style="71" customWidth="1"/>
    <col min="4871" max="4871" width="7.109375" style="71" customWidth="1"/>
    <col min="4872" max="4872" width="9" style="71" customWidth="1"/>
    <col min="4873" max="4873" width="8.6640625" style="71" customWidth="1"/>
    <col min="4874" max="4874" width="6.5546875" style="71" customWidth="1"/>
    <col min="4875" max="4875" width="8.109375" style="71" customWidth="1"/>
    <col min="4876" max="4876" width="7.5546875" style="71" customWidth="1"/>
    <col min="4877" max="4877" width="7" style="71" customWidth="1"/>
    <col min="4878" max="4879" width="8.6640625" style="71" customWidth="1"/>
    <col min="4880" max="4880" width="7.33203125" style="71" customWidth="1"/>
    <col min="4881" max="4881" width="8.109375" style="71" customWidth="1"/>
    <col min="4882" max="4882" width="8.6640625" style="71" customWidth="1"/>
    <col min="4883" max="4883" width="6.44140625" style="71" customWidth="1"/>
    <col min="4884" max="4885" width="9.33203125" style="71" customWidth="1"/>
    <col min="4886" max="4886" width="6.44140625" style="71" customWidth="1"/>
    <col min="4887" max="4888" width="9.5546875" style="71" customWidth="1"/>
    <col min="4889" max="4889" width="6.44140625" style="71" customWidth="1"/>
    <col min="4890" max="4891" width="9.5546875" style="71" customWidth="1"/>
    <col min="4892" max="4892" width="6.6640625" style="71" customWidth="1"/>
    <col min="4893" max="4895" width="9.109375" style="71"/>
    <col min="4896" max="4896" width="10.88671875" style="71" bestFit="1" customWidth="1"/>
    <col min="4897" max="5117" width="9.109375" style="71"/>
    <col min="5118" max="5118" width="18.6640625" style="71" customWidth="1"/>
    <col min="5119" max="5120" width="9.44140625" style="71" customWidth="1"/>
    <col min="5121" max="5121" width="7.6640625" style="71" customWidth="1"/>
    <col min="5122" max="5122" width="9.33203125" style="71" customWidth="1"/>
    <col min="5123" max="5123" width="9.88671875" style="71" customWidth="1"/>
    <col min="5124" max="5124" width="7.109375" style="71" customWidth="1"/>
    <col min="5125" max="5125" width="8.5546875" style="71" customWidth="1"/>
    <col min="5126" max="5126" width="8.88671875" style="71" customWidth="1"/>
    <col min="5127" max="5127" width="7.109375" style="71" customWidth="1"/>
    <col min="5128" max="5128" width="9" style="71" customWidth="1"/>
    <col min="5129" max="5129" width="8.6640625" style="71" customWidth="1"/>
    <col min="5130" max="5130" width="6.5546875" style="71" customWidth="1"/>
    <col min="5131" max="5131" width="8.109375" style="71" customWidth="1"/>
    <col min="5132" max="5132" width="7.5546875" style="71" customWidth="1"/>
    <col min="5133" max="5133" width="7" style="71" customWidth="1"/>
    <col min="5134" max="5135" width="8.6640625" style="71" customWidth="1"/>
    <col min="5136" max="5136" width="7.33203125" style="71" customWidth="1"/>
    <col min="5137" max="5137" width="8.109375" style="71" customWidth="1"/>
    <col min="5138" max="5138" width="8.6640625" style="71" customWidth="1"/>
    <col min="5139" max="5139" width="6.44140625" style="71" customWidth="1"/>
    <col min="5140" max="5141" width="9.33203125" style="71" customWidth="1"/>
    <col min="5142" max="5142" width="6.44140625" style="71" customWidth="1"/>
    <col min="5143" max="5144" width="9.5546875" style="71" customWidth="1"/>
    <col min="5145" max="5145" width="6.44140625" style="71" customWidth="1"/>
    <col min="5146" max="5147" width="9.5546875" style="71" customWidth="1"/>
    <col min="5148" max="5148" width="6.6640625" style="71" customWidth="1"/>
    <col min="5149" max="5151" width="9.109375" style="71"/>
    <col min="5152" max="5152" width="10.88671875" style="71" bestFit="1" customWidth="1"/>
    <col min="5153" max="5373" width="9.109375" style="71"/>
    <col min="5374" max="5374" width="18.6640625" style="71" customWidth="1"/>
    <col min="5375" max="5376" width="9.44140625" style="71" customWidth="1"/>
    <col min="5377" max="5377" width="7.6640625" style="71" customWidth="1"/>
    <col min="5378" max="5378" width="9.33203125" style="71" customWidth="1"/>
    <col min="5379" max="5379" width="9.88671875" style="71" customWidth="1"/>
    <col min="5380" max="5380" width="7.109375" style="71" customWidth="1"/>
    <col min="5381" max="5381" width="8.5546875" style="71" customWidth="1"/>
    <col min="5382" max="5382" width="8.88671875" style="71" customWidth="1"/>
    <col min="5383" max="5383" width="7.109375" style="71" customWidth="1"/>
    <col min="5384" max="5384" width="9" style="71" customWidth="1"/>
    <col min="5385" max="5385" width="8.6640625" style="71" customWidth="1"/>
    <col min="5386" max="5386" width="6.5546875" style="71" customWidth="1"/>
    <col min="5387" max="5387" width="8.109375" style="71" customWidth="1"/>
    <col min="5388" max="5388" width="7.5546875" style="71" customWidth="1"/>
    <col min="5389" max="5389" width="7" style="71" customWidth="1"/>
    <col min="5390" max="5391" width="8.6640625" style="71" customWidth="1"/>
    <col min="5392" max="5392" width="7.33203125" style="71" customWidth="1"/>
    <col min="5393" max="5393" width="8.109375" style="71" customWidth="1"/>
    <col min="5394" max="5394" width="8.6640625" style="71" customWidth="1"/>
    <col min="5395" max="5395" width="6.44140625" style="71" customWidth="1"/>
    <col min="5396" max="5397" width="9.33203125" style="71" customWidth="1"/>
    <col min="5398" max="5398" width="6.44140625" style="71" customWidth="1"/>
    <col min="5399" max="5400" width="9.5546875" style="71" customWidth="1"/>
    <col min="5401" max="5401" width="6.44140625" style="71" customWidth="1"/>
    <col min="5402" max="5403" width="9.5546875" style="71" customWidth="1"/>
    <col min="5404" max="5404" width="6.6640625" style="71" customWidth="1"/>
    <col min="5405" max="5407" width="9.109375" style="71"/>
    <col min="5408" max="5408" width="10.88671875" style="71" bestFit="1" customWidth="1"/>
    <col min="5409" max="5629" width="9.109375" style="71"/>
    <col min="5630" max="5630" width="18.6640625" style="71" customWidth="1"/>
    <col min="5631" max="5632" width="9.44140625" style="71" customWidth="1"/>
    <col min="5633" max="5633" width="7.6640625" style="71" customWidth="1"/>
    <col min="5634" max="5634" width="9.33203125" style="71" customWidth="1"/>
    <col min="5635" max="5635" width="9.88671875" style="71" customWidth="1"/>
    <col min="5636" max="5636" width="7.109375" style="71" customWidth="1"/>
    <col min="5637" max="5637" width="8.5546875" style="71" customWidth="1"/>
    <col min="5638" max="5638" width="8.88671875" style="71" customWidth="1"/>
    <col min="5639" max="5639" width="7.109375" style="71" customWidth="1"/>
    <col min="5640" max="5640" width="9" style="71" customWidth="1"/>
    <col min="5641" max="5641" width="8.6640625" style="71" customWidth="1"/>
    <col min="5642" max="5642" width="6.5546875" style="71" customWidth="1"/>
    <col min="5643" max="5643" width="8.109375" style="71" customWidth="1"/>
    <col min="5644" max="5644" width="7.5546875" style="71" customWidth="1"/>
    <col min="5645" max="5645" width="7" style="71" customWidth="1"/>
    <col min="5646" max="5647" width="8.6640625" style="71" customWidth="1"/>
    <col min="5648" max="5648" width="7.33203125" style="71" customWidth="1"/>
    <col min="5649" max="5649" width="8.109375" style="71" customWidth="1"/>
    <col min="5650" max="5650" width="8.6640625" style="71" customWidth="1"/>
    <col min="5651" max="5651" width="6.44140625" style="71" customWidth="1"/>
    <col min="5652" max="5653" width="9.33203125" style="71" customWidth="1"/>
    <col min="5654" max="5654" width="6.44140625" style="71" customWidth="1"/>
    <col min="5655" max="5656" width="9.5546875" style="71" customWidth="1"/>
    <col min="5657" max="5657" width="6.44140625" style="71" customWidth="1"/>
    <col min="5658" max="5659" width="9.5546875" style="71" customWidth="1"/>
    <col min="5660" max="5660" width="6.6640625" style="71" customWidth="1"/>
    <col min="5661" max="5663" width="9.109375" style="71"/>
    <col min="5664" max="5664" width="10.88671875" style="71" bestFit="1" customWidth="1"/>
    <col min="5665" max="5885" width="9.109375" style="71"/>
    <col min="5886" max="5886" width="18.6640625" style="71" customWidth="1"/>
    <col min="5887" max="5888" width="9.44140625" style="71" customWidth="1"/>
    <col min="5889" max="5889" width="7.6640625" style="71" customWidth="1"/>
    <col min="5890" max="5890" width="9.33203125" style="71" customWidth="1"/>
    <col min="5891" max="5891" width="9.88671875" style="71" customWidth="1"/>
    <col min="5892" max="5892" width="7.109375" style="71" customWidth="1"/>
    <col min="5893" max="5893" width="8.5546875" style="71" customWidth="1"/>
    <col min="5894" max="5894" width="8.88671875" style="71" customWidth="1"/>
    <col min="5895" max="5895" width="7.109375" style="71" customWidth="1"/>
    <col min="5896" max="5896" width="9" style="71" customWidth="1"/>
    <col min="5897" max="5897" width="8.6640625" style="71" customWidth="1"/>
    <col min="5898" max="5898" width="6.5546875" style="71" customWidth="1"/>
    <col min="5899" max="5899" width="8.109375" style="71" customWidth="1"/>
    <col min="5900" max="5900" width="7.5546875" style="71" customWidth="1"/>
    <col min="5901" max="5901" width="7" style="71" customWidth="1"/>
    <col min="5902" max="5903" width="8.6640625" style="71" customWidth="1"/>
    <col min="5904" max="5904" width="7.33203125" style="71" customWidth="1"/>
    <col min="5905" max="5905" width="8.109375" style="71" customWidth="1"/>
    <col min="5906" max="5906" width="8.6640625" style="71" customWidth="1"/>
    <col min="5907" max="5907" width="6.44140625" style="71" customWidth="1"/>
    <col min="5908" max="5909" width="9.33203125" style="71" customWidth="1"/>
    <col min="5910" max="5910" width="6.44140625" style="71" customWidth="1"/>
    <col min="5911" max="5912" width="9.5546875" style="71" customWidth="1"/>
    <col min="5913" max="5913" width="6.44140625" style="71" customWidth="1"/>
    <col min="5914" max="5915" width="9.5546875" style="71" customWidth="1"/>
    <col min="5916" max="5916" width="6.6640625" style="71" customWidth="1"/>
    <col min="5917" max="5919" width="9.109375" style="71"/>
    <col min="5920" max="5920" width="10.88671875" style="71" bestFit="1" customWidth="1"/>
    <col min="5921" max="6141" width="9.109375" style="71"/>
    <col min="6142" max="6142" width="18.6640625" style="71" customWidth="1"/>
    <col min="6143" max="6144" width="9.44140625" style="71" customWidth="1"/>
    <col min="6145" max="6145" width="7.6640625" style="71" customWidth="1"/>
    <col min="6146" max="6146" width="9.33203125" style="71" customWidth="1"/>
    <col min="6147" max="6147" width="9.88671875" style="71" customWidth="1"/>
    <col min="6148" max="6148" width="7.109375" style="71" customWidth="1"/>
    <col min="6149" max="6149" width="8.5546875" style="71" customWidth="1"/>
    <col min="6150" max="6150" width="8.88671875" style="71" customWidth="1"/>
    <col min="6151" max="6151" width="7.109375" style="71" customWidth="1"/>
    <col min="6152" max="6152" width="9" style="71" customWidth="1"/>
    <col min="6153" max="6153" width="8.6640625" style="71" customWidth="1"/>
    <col min="6154" max="6154" width="6.5546875" style="71" customWidth="1"/>
    <col min="6155" max="6155" width="8.109375" style="71" customWidth="1"/>
    <col min="6156" max="6156" width="7.5546875" style="71" customWidth="1"/>
    <col min="6157" max="6157" width="7" style="71" customWidth="1"/>
    <col min="6158" max="6159" width="8.6640625" style="71" customWidth="1"/>
    <col min="6160" max="6160" width="7.33203125" style="71" customWidth="1"/>
    <col min="6161" max="6161" width="8.109375" style="71" customWidth="1"/>
    <col min="6162" max="6162" width="8.6640625" style="71" customWidth="1"/>
    <col min="6163" max="6163" width="6.44140625" style="71" customWidth="1"/>
    <col min="6164" max="6165" width="9.33203125" style="71" customWidth="1"/>
    <col min="6166" max="6166" width="6.44140625" style="71" customWidth="1"/>
    <col min="6167" max="6168" width="9.5546875" style="71" customWidth="1"/>
    <col min="6169" max="6169" width="6.44140625" style="71" customWidth="1"/>
    <col min="6170" max="6171" width="9.5546875" style="71" customWidth="1"/>
    <col min="6172" max="6172" width="6.6640625" style="71" customWidth="1"/>
    <col min="6173" max="6175" width="9.109375" style="71"/>
    <col min="6176" max="6176" width="10.88671875" style="71" bestFit="1" customWidth="1"/>
    <col min="6177" max="6397" width="9.109375" style="71"/>
    <col min="6398" max="6398" width="18.6640625" style="71" customWidth="1"/>
    <col min="6399" max="6400" width="9.44140625" style="71" customWidth="1"/>
    <col min="6401" max="6401" width="7.6640625" style="71" customWidth="1"/>
    <col min="6402" max="6402" width="9.33203125" style="71" customWidth="1"/>
    <col min="6403" max="6403" width="9.88671875" style="71" customWidth="1"/>
    <col min="6404" max="6404" width="7.109375" style="71" customWidth="1"/>
    <col min="6405" max="6405" width="8.5546875" style="71" customWidth="1"/>
    <col min="6406" max="6406" width="8.88671875" style="71" customWidth="1"/>
    <col min="6407" max="6407" width="7.109375" style="71" customWidth="1"/>
    <col min="6408" max="6408" width="9" style="71" customWidth="1"/>
    <col min="6409" max="6409" width="8.6640625" style="71" customWidth="1"/>
    <col min="6410" max="6410" width="6.5546875" style="71" customWidth="1"/>
    <col min="6411" max="6411" width="8.109375" style="71" customWidth="1"/>
    <col min="6412" max="6412" width="7.5546875" style="71" customWidth="1"/>
    <col min="6413" max="6413" width="7" style="71" customWidth="1"/>
    <col min="6414" max="6415" width="8.6640625" style="71" customWidth="1"/>
    <col min="6416" max="6416" width="7.33203125" style="71" customWidth="1"/>
    <col min="6417" max="6417" width="8.109375" style="71" customWidth="1"/>
    <col min="6418" max="6418" width="8.6640625" style="71" customWidth="1"/>
    <col min="6419" max="6419" width="6.44140625" style="71" customWidth="1"/>
    <col min="6420" max="6421" width="9.33203125" style="71" customWidth="1"/>
    <col min="6422" max="6422" width="6.44140625" style="71" customWidth="1"/>
    <col min="6423" max="6424" width="9.5546875" style="71" customWidth="1"/>
    <col min="6425" max="6425" width="6.44140625" style="71" customWidth="1"/>
    <col min="6426" max="6427" width="9.5546875" style="71" customWidth="1"/>
    <col min="6428" max="6428" width="6.6640625" style="71" customWidth="1"/>
    <col min="6429" max="6431" width="9.109375" style="71"/>
    <col min="6432" max="6432" width="10.88671875" style="71" bestFit="1" customWidth="1"/>
    <col min="6433" max="6653" width="9.109375" style="71"/>
    <col min="6654" max="6654" width="18.6640625" style="71" customWidth="1"/>
    <col min="6655" max="6656" width="9.44140625" style="71" customWidth="1"/>
    <col min="6657" max="6657" width="7.6640625" style="71" customWidth="1"/>
    <col min="6658" max="6658" width="9.33203125" style="71" customWidth="1"/>
    <col min="6659" max="6659" width="9.88671875" style="71" customWidth="1"/>
    <col min="6660" max="6660" width="7.109375" style="71" customWidth="1"/>
    <col min="6661" max="6661" width="8.5546875" style="71" customWidth="1"/>
    <col min="6662" max="6662" width="8.88671875" style="71" customWidth="1"/>
    <col min="6663" max="6663" width="7.109375" style="71" customWidth="1"/>
    <col min="6664" max="6664" width="9" style="71" customWidth="1"/>
    <col min="6665" max="6665" width="8.6640625" style="71" customWidth="1"/>
    <col min="6666" max="6666" width="6.5546875" style="71" customWidth="1"/>
    <col min="6667" max="6667" width="8.109375" style="71" customWidth="1"/>
    <col min="6668" max="6668" width="7.5546875" style="71" customWidth="1"/>
    <col min="6669" max="6669" width="7" style="71" customWidth="1"/>
    <col min="6670" max="6671" width="8.6640625" style="71" customWidth="1"/>
    <col min="6672" max="6672" width="7.33203125" style="71" customWidth="1"/>
    <col min="6673" max="6673" width="8.109375" style="71" customWidth="1"/>
    <col min="6674" max="6674" width="8.6640625" style="71" customWidth="1"/>
    <col min="6675" max="6675" width="6.44140625" style="71" customWidth="1"/>
    <col min="6676" max="6677" width="9.33203125" style="71" customWidth="1"/>
    <col min="6678" max="6678" width="6.44140625" style="71" customWidth="1"/>
    <col min="6679" max="6680" width="9.5546875" style="71" customWidth="1"/>
    <col min="6681" max="6681" width="6.44140625" style="71" customWidth="1"/>
    <col min="6682" max="6683" width="9.5546875" style="71" customWidth="1"/>
    <col min="6684" max="6684" width="6.6640625" style="71" customWidth="1"/>
    <col min="6685" max="6687" width="9.109375" style="71"/>
    <col min="6688" max="6688" width="10.88671875" style="71" bestFit="1" customWidth="1"/>
    <col min="6689" max="6909" width="9.109375" style="71"/>
    <col min="6910" max="6910" width="18.6640625" style="71" customWidth="1"/>
    <col min="6911" max="6912" width="9.44140625" style="71" customWidth="1"/>
    <col min="6913" max="6913" width="7.6640625" style="71" customWidth="1"/>
    <col min="6914" max="6914" width="9.33203125" style="71" customWidth="1"/>
    <col min="6915" max="6915" width="9.88671875" style="71" customWidth="1"/>
    <col min="6916" max="6916" width="7.109375" style="71" customWidth="1"/>
    <col min="6917" max="6917" width="8.5546875" style="71" customWidth="1"/>
    <col min="6918" max="6918" width="8.88671875" style="71" customWidth="1"/>
    <col min="6919" max="6919" width="7.109375" style="71" customWidth="1"/>
    <col min="6920" max="6920" width="9" style="71" customWidth="1"/>
    <col min="6921" max="6921" width="8.6640625" style="71" customWidth="1"/>
    <col min="6922" max="6922" width="6.5546875" style="71" customWidth="1"/>
    <col min="6923" max="6923" width="8.109375" style="71" customWidth="1"/>
    <col min="6924" max="6924" width="7.5546875" style="71" customWidth="1"/>
    <col min="6925" max="6925" width="7" style="71" customWidth="1"/>
    <col min="6926" max="6927" width="8.6640625" style="71" customWidth="1"/>
    <col min="6928" max="6928" width="7.33203125" style="71" customWidth="1"/>
    <col min="6929" max="6929" width="8.109375" style="71" customWidth="1"/>
    <col min="6930" max="6930" width="8.6640625" style="71" customWidth="1"/>
    <col min="6931" max="6931" width="6.44140625" style="71" customWidth="1"/>
    <col min="6932" max="6933" width="9.33203125" style="71" customWidth="1"/>
    <col min="6934" max="6934" width="6.44140625" style="71" customWidth="1"/>
    <col min="6935" max="6936" width="9.5546875" style="71" customWidth="1"/>
    <col min="6937" max="6937" width="6.44140625" style="71" customWidth="1"/>
    <col min="6938" max="6939" width="9.5546875" style="71" customWidth="1"/>
    <col min="6940" max="6940" width="6.6640625" style="71" customWidth="1"/>
    <col min="6941" max="6943" width="9.109375" style="71"/>
    <col min="6944" max="6944" width="10.88671875" style="71" bestFit="1" customWidth="1"/>
    <col min="6945" max="7165" width="9.109375" style="71"/>
    <col min="7166" max="7166" width="18.6640625" style="71" customWidth="1"/>
    <col min="7167" max="7168" width="9.44140625" style="71" customWidth="1"/>
    <col min="7169" max="7169" width="7.6640625" style="71" customWidth="1"/>
    <col min="7170" max="7170" width="9.33203125" style="71" customWidth="1"/>
    <col min="7171" max="7171" width="9.88671875" style="71" customWidth="1"/>
    <col min="7172" max="7172" width="7.109375" style="71" customWidth="1"/>
    <col min="7173" max="7173" width="8.5546875" style="71" customWidth="1"/>
    <col min="7174" max="7174" width="8.88671875" style="71" customWidth="1"/>
    <col min="7175" max="7175" width="7.109375" style="71" customWidth="1"/>
    <col min="7176" max="7176" width="9" style="71" customWidth="1"/>
    <col min="7177" max="7177" width="8.6640625" style="71" customWidth="1"/>
    <col min="7178" max="7178" width="6.5546875" style="71" customWidth="1"/>
    <col min="7179" max="7179" width="8.109375" style="71" customWidth="1"/>
    <col min="7180" max="7180" width="7.5546875" style="71" customWidth="1"/>
    <col min="7181" max="7181" width="7" style="71" customWidth="1"/>
    <col min="7182" max="7183" width="8.6640625" style="71" customWidth="1"/>
    <col min="7184" max="7184" width="7.33203125" style="71" customWidth="1"/>
    <col min="7185" max="7185" width="8.109375" style="71" customWidth="1"/>
    <col min="7186" max="7186" width="8.6640625" style="71" customWidth="1"/>
    <col min="7187" max="7187" width="6.44140625" style="71" customWidth="1"/>
    <col min="7188" max="7189" width="9.33203125" style="71" customWidth="1"/>
    <col min="7190" max="7190" width="6.44140625" style="71" customWidth="1"/>
    <col min="7191" max="7192" width="9.5546875" style="71" customWidth="1"/>
    <col min="7193" max="7193" width="6.44140625" style="71" customWidth="1"/>
    <col min="7194" max="7195" width="9.5546875" style="71" customWidth="1"/>
    <col min="7196" max="7196" width="6.6640625" style="71" customWidth="1"/>
    <col min="7197" max="7199" width="9.109375" style="71"/>
    <col min="7200" max="7200" width="10.88671875" style="71" bestFit="1" customWidth="1"/>
    <col min="7201" max="7421" width="9.109375" style="71"/>
    <col min="7422" max="7422" width="18.6640625" style="71" customWidth="1"/>
    <col min="7423" max="7424" width="9.44140625" style="71" customWidth="1"/>
    <col min="7425" max="7425" width="7.6640625" style="71" customWidth="1"/>
    <col min="7426" max="7426" width="9.33203125" style="71" customWidth="1"/>
    <col min="7427" max="7427" width="9.88671875" style="71" customWidth="1"/>
    <col min="7428" max="7428" width="7.109375" style="71" customWidth="1"/>
    <col min="7429" max="7429" width="8.5546875" style="71" customWidth="1"/>
    <col min="7430" max="7430" width="8.88671875" style="71" customWidth="1"/>
    <col min="7431" max="7431" width="7.109375" style="71" customWidth="1"/>
    <col min="7432" max="7432" width="9" style="71" customWidth="1"/>
    <col min="7433" max="7433" width="8.6640625" style="71" customWidth="1"/>
    <col min="7434" max="7434" width="6.5546875" style="71" customWidth="1"/>
    <col min="7435" max="7435" width="8.109375" style="71" customWidth="1"/>
    <col min="7436" max="7436" width="7.5546875" style="71" customWidth="1"/>
    <col min="7437" max="7437" width="7" style="71" customWidth="1"/>
    <col min="7438" max="7439" width="8.6640625" style="71" customWidth="1"/>
    <col min="7440" max="7440" width="7.33203125" style="71" customWidth="1"/>
    <col min="7441" max="7441" width="8.109375" style="71" customWidth="1"/>
    <col min="7442" max="7442" width="8.6640625" style="71" customWidth="1"/>
    <col min="7443" max="7443" width="6.44140625" style="71" customWidth="1"/>
    <col min="7444" max="7445" width="9.33203125" style="71" customWidth="1"/>
    <col min="7446" max="7446" width="6.44140625" style="71" customWidth="1"/>
    <col min="7447" max="7448" width="9.5546875" style="71" customWidth="1"/>
    <col min="7449" max="7449" width="6.44140625" style="71" customWidth="1"/>
    <col min="7450" max="7451" width="9.5546875" style="71" customWidth="1"/>
    <col min="7452" max="7452" width="6.6640625" style="71" customWidth="1"/>
    <col min="7453" max="7455" width="9.109375" style="71"/>
    <col min="7456" max="7456" width="10.88671875" style="71" bestFit="1" customWidth="1"/>
    <col min="7457" max="7677" width="9.109375" style="71"/>
    <col min="7678" max="7678" width="18.6640625" style="71" customWidth="1"/>
    <col min="7679" max="7680" width="9.44140625" style="71" customWidth="1"/>
    <col min="7681" max="7681" width="7.6640625" style="71" customWidth="1"/>
    <col min="7682" max="7682" width="9.33203125" style="71" customWidth="1"/>
    <col min="7683" max="7683" width="9.88671875" style="71" customWidth="1"/>
    <col min="7684" max="7684" width="7.109375" style="71" customWidth="1"/>
    <col min="7685" max="7685" width="8.5546875" style="71" customWidth="1"/>
    <col min="7686" max="7686" width="8.88671875" style="71" customWidth="1"/>
    <col min="7687" max="7687" width="7.109375" style="71" customWidth="1"/>
    <col min="7688" max="7688" width="9" style="71" customWidth="1"/>
    <col min="7689" max="7689" width="8.6640625" style="71" customWidth="1"/>
    <col min="7690" max="7690" width="6.5546875" style="71" customWidth="1"/>
    <col min="7691" max="7691" width="8.109375" style="71" customWidth="1"/>
    <col min="7692" max="7692" width="7.5546875" style="71" customWidth="1"/>
    <col min="7693" max="7693" width="7" style="71" customWidth="1"/>
    <col min="7694" max="7695" width="8.6640625" style="71" customWidth="1"/>
    <col min="7696" max="7696" width="7.33203125" style="71" customWidth="1"/>
    <col min="7697" max="7697" width="8.109375" style="71" customWidth="1"/>
    <col min="7698" max="7698" width="8.6640625" style="71" customWidth="1"/>
    <col min="7699" max="7699" width="6.44140625" style="71" customWidth="1"/>
    <col min="7700" max="7701" width="9.33203125" style="71" customWidth="1"/>
    <col min="7702" max="7702" width="6.44140625" style="71" customWidth="1"/>
    <col min="7703" max="7704" width="9.5546875" style="71" customWidth="1"/>
    <col min="7705" max="7705" width="6.44140625" style="71" customWidth="1"/>
    <col min="7706" max="7707" width="9.5546875" style="71" customWidth="1"/>
    <col min="7708" max="7708" width="6.6640625" style="71" customWidth="1"/>
    <col min="7709" max="7711" width="9.109375" style="71"/>
    <col min="7712" max="7712" width="10.88671875" style="71" bestFit="1" customWidth="1"/>
    <col min="7713" max="7933" width="9.109375" style="71"/>
    <col min="7934" max="7934" width="18.6640625" style="71" customWidth="1"/>
    <col min="7935" max="7936" width="9.44140625" style="71" customWidth="1"/>
    <col min="7937" max="7937" width="7.6640625" style="71" customWidth="1"/>
    <col min="7938" max="7938" width="9.33203125" style="71" customWidth="1"/>
    <col min="7939" max="7939" width="9.88671875" style="71" customWidth="1"/>
    <col min="7940" max="7940" width="7.109375" style="71" customWidth="1"/>
    <col min="7941" max="7941" width="8.5546875" style="71" customWidth="1"/>
    <col min="7942" max="7942" width="8.88671875" style="71" customWidth="1"/>
    <col min="7943" max="7943" width="7.109375" style="71" customWidth="1"/>
    <col min="7944" max="7944" width="9" style="71" customWidth="1"/>
    <col min="7945" max="7945" width="8.6640625" style="71" customWidth="1"/>
    <col min="7946" max="7946" width="6.5546875" style="71" customWidth="1"/>
    <col min="7947" max="7947" width="8.109375" style="71" customWidth="1"/>
    <col min="7948" max="7948" width="7.5546875" style="71" customWidth="1"/>
    <col min="7949" max="7949" width="7" style="71" customWidth="1"/>
    <col min="7950" max="7951" width="8.6640625" style="71" customWidth="1"/>
    <col min="7952" max="7952" width="7.33203125" style="71" customWidth="1"/>
    <col min="7953" max="7953" width="8.109375" style="71" customWidth="1"/>
    <col min="7954" max="7954" width="8.6640625" style="71" customWidth="1"/>
    <col min="7955" max="7955" width="6.44140625" style="71" customWidth="1"/>
    <col min="7956" max="7957" width="9.33203125" style="71" customWidth="1"/>
    <col min="7958" max="7958" width="6.44140625" style="71" customWidth="1"/>
    <col min="7959" max="7960" width="9.5546875" style="71" customWidth="1"/>
    <col min="7961" max="7961" width="6.44140625" style="71" customWidth="1"/>
    <col min="7962" max="7963" width="9.5546875" style="71" customWidth="1"/>
    <col min="7964" max="7964" width="6.6640625" style="71" customWidth="1"/>
    <col min="7965" max="7967" width="9.109375" style="71"/>
    <col min="7968" max="7968" width="10.88671875" style="71" bestFit="1" customWidth="1"/>
    <col min="7969" max="8189" width="9.109375" style="71"/>
    <col min="8190" max="8190" width="18.6640625" style="71" customWidth="1"/>
    <col min="8191" max="8192" width="9.44140625" style="71" customWidth="1"/>
    <col min="8193" max="8193" width="7.6640625" style="71" customWidth="1"/>
    <col min="8194" max="8194" width="9.33203125" style="71" customWidth="1"/>
    <col min="8195" max="8195" width="9.88671875" style="71" customWidth="1"/>
    <col min="8196" max="8196" width="7.109375" style="71" customWidth="1"/>
    <col min="8197" max="8197" width="8.5546875" style="71" customWidth="1"/>
    <col min="8198" max="8198" width="8.88671875" style="71" customWidth="1"/>
    <col min="8199" max="8199" width="7.109375" style="71" customWidth="1"/>
    <col min="8200" max="8200" width="9" style="71" customWidth="1"/>
    <col min="8201" max="8201" width="8.6640625" style="71" customWidth="1"/>
    <col min="8202" max="8202" width="6.5546875" style="71" customWidth="1"/>
    <col min="8203" max="8203" width="8.109375" style="71" customWidth="1"/>
    <col min="8204" max="8204" width="7.5546875" style="71" customWidth="1"/>
    <col min="8205" max="8205" width="7" style="71" customWidth="1"/>
    <col min="8206" max="8207" width="8.6640625" style="71" customWidth="1"/>
    <col min="8208" max="8208" width="7.33203125" style="71" customWidth="1"/>
    <col min="8209" max="8209" width="8.109375" style="71" customWidth="1"/>
    <col min="8210" max="8210" width="8.6640625" style="71" customWidth="1"/>
    <col min="8211" max="8211" width="6.44140625" style="71" customWidth="1"/>
    <col min="8212" max="8213" width="9.33203125" style="71" customWidth="1"/>
    <col min="8214" max="8214" width="6.44140625" style="71" customWidth="1"/>
    <col min="8215" max="8216" width="9.5546875" style="71" customWidth="1"/>
    <col min="8217" max="8217" width="6.44140625" style="71" customWidth="1"/>
    <col min="8218" max="8219" width="9.5546875" style="71" customWidth="1"/>
    <col min="8220" max="8220" width="6.6640625" style="71" customWidth="1"/>
    <col min="8221" max="8223" width="9.109375" style="71"/>
    <col min="8224" max="8224" width="10.88671875" style="71" bestFit="1" customWidth="1"/>
    <col min="8225" max="8445" width="9.109375" style="71"/>
    <col min="8446" max="8446" width="18.6640625" style="71" customWidth="1"/>
    <col min="8447" max="8448" width="9.44140625" style="71" customWidth="1"/>
    <col min="8449" max="8449" width="7.6640625" style="71" customWidth="1"/>
    <col min="8450" max="8450" width="9.33203125" style="71" customWidth="1"/>
    <col min="8451" max="8451" width="9.88671875" style="71" customWidth="1"/>
    <col min="8452" max="8452" width="7.109375" style="71" customWidth="1"/>
    <col min="8453" max="8453" width="8.5546875" style="71" customWidth="1"/>
    <col min="8454" max="8454" width="8.88671875" style="71" customWidth="1"/>
    <col min="8455" max="8455" width="7.109375" style="71" customWidth="1"/>
    <col min="8456" max="8456" width="9" style="71" customWidth="1"/>
    <col min="8457" max="8457" width="8.6640625" style="71" customWidth="1"/>
    <col min="8458" max="8458" width="6.5546875" style="71" customWidth="1"/>
    <col min="8459" max="8459" width="8.109375" style="71" customWidth="1"/>
    <col min="8460" max="8460" width="7.5546875" style="71" customWidth="1"/>
    <col min="8461" max="8461" width="7" style="71" customWidth="1"/>
    <col min="8462" max="8463" width="8.6640625" style="71" customWidth="1"/>
    <col min="8464" max="8464" width="7.33203125" style="71" customWidth="1"/>
    <col min="8465" max="8465" width="8.109375" style="71" customWidth="1"/>
    <col min="8466" max="8466" width="8.6640625" style="71" customWidth="1"/>
    <col min="8467" max="8467" width="6.44140625" style="71" customWidth="1"/>
    <col min="8468" max="8469" width="9.33203125" style="71" customWidth="1"/>
    <col min="8470" max="8470" width="6.44140625" style="71" customWidth="1"/>
    <col min="8471" max="8472" width="9.5546875" style="71" customWidth="1"/>
    <col min="8473" max="8473" width="6.44140625" style="71" customWidth="1"/>
    <col min="8474" max="8475" width="9.5546875" style="71" customWidth="1"/>
    <col min="8476" max="8476" width="6.6640625" style="71" customWidth="1"/>
    <col min="8477" max="8479" width="9.109375" style="71"/>
    <col min="8480" max="8480" width="10.88671875" style="71" bestFit="1" customWidth="1"/>
    <col min="8481" max="8701" width="9.109375" style="71"/>
    <col min="8702" max="8702" width="18.6640625" style="71" customWidth="1"/>
    <col min="8703" max="8704" width="9.44140625" style="71" customWidth="1"/>
    <col min="8705" max="8705" width="7.6640625" style="71" customWidth="1"/>
    <col min="8706" max="8706" width="9.33203125" style="71" customWidth="1"/>
    <col min="8707" max="8707" width="9.88671875" style="71" customWidth="1"/>
    <col min="8708" max="8708" width="7.109375" style="71" customWidth="1"/>
    <col min="8709" max="8709" width="8.5546875" style="71" customWidth="1"/>
    <col min="8710" max="8710" width="8.88671875" style="71" customWidth="1"/>
    <col min="8711" max="8711" width="7.109375" style="71" customWidth="1"/>
    <col min="8712" max="8712" width="9" style="71" customWidth="1"/>
    <col min="8713" max="8713" width="8.6640625" style="71" customWidth="1"/>
    <col min="8714" max="8714" width="6.5546875" style="71" customWidth="1"/>
    <col min="8715" max="8715" width="8.109375" style="71" customWidth="1"/>
    <col min="8716" max="8716" width="7.5546875" style="71" customWidth="1"/>
    <col min="8717" max="8717" width="7" style="71" customWidth="1"/>
    <col min="8718" max="8719" width="8.6640625" style="71" customWidth="1"/>
    <col min="8720" max="8720" width="7.33203125" style="71" customWidth="1"/>
    <col min="8721" max="8721" width="8.109375" style="71" customWidth="1"/>
    <col min="8722" max="8722" width="8.6640625" style="71" customWidth="1"/>
    <col min="8723" max="8723" width="6.44140625" style="71" customWidth="1"/>
    <col min="8724" max="8725" width="9.33203125" style="71" customWidth="1"/>
    <col min="8726" max="8726" width="6.44140625" style="71" customWidth="1"/>
    <col min="8727" max="8728" width="9.5546875" style="71" customWidth="1"/>
    <col min="8729" max="8729" width="6.44140625" style="71" customWidth="1"/>
    <col min="8730" max="8731" width="9.5546875" style="71" customWidth="1"/>
    <col min="8732" max="8732" width="6.6640625" style="71" customWidth="1"/>
    <col min="8733" max="8735" width="9.109375" style="71"/>
    <col min="8736" max="8736" width="10.88671875" style="71" bestFit="1" customWidth="1"/>
    <col min="8737" max="8957" width="9.109375" style="71"/>
    <col min="8958" max="8958" width="18.6640625" style="71" customWidth="1"/>
    <col min="8959" max="8960" width="9.44140625" style="71" customWidth="1"/>
    <col min="8961" max="8961" width="7.6640625" style="71" customWidth="1"/>
    <col min="8962" max="8962" width="9.33203125" style="71" customWidth="1"/>
    <col min="8963" max="8963" width="9.88671875" style="71" customWidth="1"/>
    <col min="8964" max="8964" width="7.109375" style="71" customWidth="1"/>
    <col min="8965" max="8965" width="8.5546875" style="71" customWidth="1"/>
    <col min="8966" max="8966" width="8.88671875" style="71" customWidth="1"/>
    <col min="8967" max="8967" width="7.109375" style="71" customWidth="1"/>
    <col min="8968" max="8968" width="9" style="71" customWidth="1"/>
    <col min="8969" max="8969" width="8.6640625" style="71" customWidth="1"/>
    <col min="8970" max="8970" width="6.5546875" style="71" customWidth="1"/>
    <col min="8971" max="8971" width="8.109375" style="71" customWidth="1"/>
    <col min="8972" max="8972" width="7.5546875" style="71" customWidth="1"/>
    <col min="8973" max="8973" width="7" style="71" customWidth="1"/>
    <col min="8974" max="8975" width="8.6640625" style="71" customWidth="1"/>
    <col min="8976" max="8976" width="7.33203125" style="71" customWidth="1"/>
    <col min="8977" max="8977" width="8.109375" style="71" customWidth="1"/>
    <col min="8978" max="8978" width="8.6640625" style="71" customWidth="1"/>
    <col min="8979" max="8979" width="6.44140625" style="71" customWidth="1"/>
    <col min="8980" max="8981" width="9.33203125" style="71" customWidth="1"/>
    <col min="8982" max="8982" width="6.44140625" style="71" customWidth="1"/>
    <col min="8983" max="8984" width="9.5546875" style="71" customWidth="1"/>
    <col min="8985" max="8985" width="6.44140625" style="71" customWidth="1"/>
    <col min="8986" max="8987" width="9.5546875" style="71" customWidth="1"/>
    <col min="8988" max="8988" width="6.6640625" style="71" customWidth="1"/>
    <col min="8989" max="8991" width="9.109375" style="71"/>
    <col min="8992" max="8992" width="10.88671875" style="71" bestFit="1" customWidth="1"/>
    <col min="8993" max="9213" width="9.109375" style="71"/>
    <col min="9214" max="9214" width="18.6640625" style="71" customWidth="1"/>
    <col min="9215" max="9216" width="9.44140625" style="71" customWidth="1"/>
    <col min="9217" max="9217" width="7.6640625" style="71" customWidth="1"/>
    <col min="9218" max="9218" width="9.33203125" style="71" customWidth="1"/>
    <col min="9219" max="9219" width="9.88671875" style="71" customWidth="1"/>
    <col min="9220" max="9220" width="7.109375" style="71" customWidth="1"/>
    <col min="9221" max="9221" width="8.5546875" style="71" customWidth="1"/>
    <col min="9222" max="9222" width="8.88671875" style="71" customWidth="1"/>
    <col min="9223" max="9223" width="7.109375" style="71" customWidth="1"/>
    <col min="9224" max="9224" width="9" style="71" customWidth="1"/>
    <col min="9225" max="9225" width="8.6640625" style="71" customWidth="1"/>
    <col min="9226" max="9226" width="6.5546875" style="71" customWidth="1"/>
    <col min="9227" max="9227" width="8.109375" style="71" customWidth="1"/>
    <col min="9228" max="9228" width="7.5546875" style="71" customWidth="1"/>
    <col min="9229" max="9229" width="7" style="71" customWidth="1"/>
    <col min="9230" max="9231" width="8.6640625" style="71" customWidth="1"/>
    <col min="9232" max="9232" width="7.33203125" style="71" customWidth="1"/>
    <col min="9233" max="9233" width="8.109375" style="71" customWidth="1"/>
    <col min="9234" max="9234" width="8.6640625" style="71" customWidth="1"/>
    <col min="9235" max="9235" width="6.44140625" style="71" customWidth="1"/>
    <col min="9236" max="9237" width="9.33203125" style="71" customWidth="1"/>
    <col min="9238" max="9238" width="6.44140625" style="71" customWidth="1"/>
    <col min="9239" max="9240" width="9.5546875" style="71" customWidth="1"/>
    <col min="9241" max="9241" width="6.44140625" style="71" customWidth="1"/>
    <col min="9242" max="9243" width="9.5546875" style="71" customWidth="1"/>
    <col min="9244" max="9244" width="6.6640625" style="71" customWidth="1"/>
    <col min="9245" max="9247" width="9.109375" style="71"/>
    <col min="9248" max="9248" width="10.88671875" style="71" bestFit="1" customWidth="1"/>
    <col min="9249" max="9469" width="9.109375" style="71"/>
    <col min="9470" max="9470" width="18.6640625" style="71" customWidth="1"/>
    <col min="9471" max="9472" width="9.44140625" style="71" customWidth="1"/>
    <col min="9473" max="9473" width="7.6640625" style="71" customWidth="1"/>
    <col min="9474" max="9474" width="9.33203125" style="71" customWidth="1"/>
    <col min="9475" max="9475" width="9.88671875" style="71" customWidth="1"/>
    <col min="9476" max="9476" width="7.109375" style="71" customWidth="1"/>
    <col min="9477" max="9477" width="8.5546875" style="71" customWidth="1"/>
    <col min="9478" max="9478" width="8.88671875" style="71" customWidth="1"/>
    <col min="9479" max="9479" width="7.109375" style="71" customWidth="1"/>
    <col min="9480" max="9480" width="9" style="71" customWidth="1"/>
    <col min="9481" max="9481" width="8.6640625" style="71" customWidth="1"/>
    <col min="9482" max="9482" width="6.5546875" style="71" customWidth="1"/>
    <col min="9483" max="9483" width="8.109375" style="71" customWidth="1"/>
    <col min="9484" max="9484" width="7.5546875" style="71" customWidth="1"/>
    <col min="9485" max="9485" width="7" style="71" customWidth="1"/>
    <col min="9486" max="9487" width="8.6640625" style="71" customWidth="1"/>
    <col min="9488" max="9488" width="7.33203125" style="71" customWidth="1"/>
    <col min="9489" max="9489" width="8.109375" style="71" customWidth="1"/>
    <col min="9490" max="9490" width="8.6640625" style="71" customWidth="1"/>
    <col min="9491" max="9491" width="6.44140625" style="71" customWidth="1"/>
    <col min="9492" max="9493" width="9.33203125" style="71" customWidth="1"/>
    <col min="9494" max="9494" width="6.44140625" style="71" customWidth="1"/>
    <col min="9495" max="9496" width="9.5546875" style="71" customWidth="1"/>
    <col min="9497" max="9497" width="6.44140625" style="71" customWidth="1"/>
    <col min="9498" max="9499" width="9.5546875" style="71" customWidth="1"/>
    <col min="9500" max="9500" width="6.6640625" style="71" customWidth="1"/>
    <col min="9501" max="9503" width="9.109375" style="71"/>
    <col min="9504" max="9504" width="10.88671875" style="71" bestFit="1" customWidth="1"/>
    <col min="9505" max="9725" width="9.109375" style="71"/>
    <col min="9726" max="9726" width="18.6640625" style="71" customWidth="1"/>
    <col min="9727" max="9728" width="9.44140625" style="71" customWidth="1"/>
    <col min="9729" max="9729" width="7.6640625" style="71" customWidth="1"/>
    <col min="9730" max="9730" width="9.33203125" style="71" customWidth="1"/>
    <col min="9731" max="9731" width="9.88671875" style="71" customWidth="1"/>
    <col min="9732" max="9732" width="7.109375" style="71" customWidth="1"/>
    <col min="9733" max="9733" width="8.5546875" style="71" customWidth="1"/>
    <col min="9734" max="9734" width="8.88671875" style="71" customWidth="1"/>
    <col min="9735" max="9735" width="7.109375" style="71" customWidth="1"/>
    <col min="9736" max="9736" width="9" style="71" customWidth="1"/>
    <col min="9737" max="9737" width="8.6640625" style="71" customWidth="1"/>
    <col min="9738" max="9738" width="6.5546875" style="71" customWidth="1"/>
    <col min="9739" max="9739" width="8.109375" style="71" customWidth="1"/>
    <col min="9740" max="9740" width="7.5546875" style="71" customWidth="1"/>
    <col min="9741" max="9741" width="7" style="71" customWidth="1"/>
    <col min="9742" max="9743" width="8.6640625" style="71" customWidth="1"/>
    <col min="9744" max="9744" width="7.33203125" style="71" customWidth="1"/>
    <col min="9745" max="9745" width="8.109375" style="71" customWidth="1"/>
    <col min="9746" max="9746" width="8.6640625" style="71" customWidth="1"/>
    <col min="9747" max="9747" width="6.44140625" style="71" customWidth="1"/>
    <col min="9748" max="9749" width="9.33203125" style="71" customWidth="1"/>
    <col min="9750" max="9750" width="6.44140625" style="71" customWidth="1"/>
    <col min="9751" max="9752" width="9.5546875" style="71" customWidth="1"/>
    <col min="9753" max="9753" width="6.44140625" style="71" customWidth="1"/>
    <col min="9754" max="9755" width="9.5546875" style="71" customWidth="1"/>
    <col min="9756" max="9756" width="6.6640625" style="71" customWidth="1"/>
    <col min="9757" max="9759" width="9.109375" style="71"/>
    <col min="9760" max="9760" width="10.88671875" style="71" bestFit="1" customWidth="1"/>
    <col min="9761" max="9981" width="9.109375" style="71"/>
    <col min="9982" max="9982" width="18.6640625" style="71" customWidth="1"/>
    <col min="9983" max="9984" width="9.44140625" style="71" customWidth="1"/>
    <col min="9985" max="9985" width="7.6640625" style="71" customWidth="1"/>
    <col min="9986" max="9986" width="9.33203125" style="71" customWidth="1"/>
    <col min="9987" max="9987" width="9.88671875" style="71" customWidth="1"/>
    <col min="9988" max="9988" width="7.109375" style="71" customWidth="1"/>
    <col min="9989" max="9989" width="8.5546875" style="71" customWidth="1"/>
    <col min="9990" max="9990" width="8.88671875" style="71" customWidth="1"/>
    <col min="9991" max="9991" width="7.109375" style="71" customWidth="1"/>
    <col min="9992" max="9992" width="9" style="71" customWidth="1"/>
    <col min="9993" max="9993" width="8.6640625" style="71" customWidth="1"/>
    <col min="9994" max="9994" width="6.5546875" style="71" customWidth="1"/>
    <col min="9995" max="9995" width="8.109375" style="71" customWidth="1"/>
    <col min="9996" max="9996" width="7.5546875" style="71" customWidth="1"/>
    <col min="9997" max="9997" width="7" style="71" customWidth="1"/>
    <col min="9998" max="9999" width="8.6640625" style="71" customWidth="1"/>
    <col min="10000" max="10000" width="7.33203125" style="71" customWidth="1"/>
    <col min="10001" max="10001" width="8.109375" style="71" customWidth="1"/>
    <col min="10002" max="10002" width="8.6640625" style="71" customWidth="1"/>
    <col min="10003" max="10003" width="6.44140625" style="71" customWidth="1"/>
    <col min="10004" max="10005" width="9.33203125" style="71" customWidth="1"/>
    <col min="10006" max="10006" width="6.44140625" style="71" customWidth="1"/>
    <col min="10007" max="10008" width="9.5546875" style="71" customWidth="1"/>
    <col min="10009" max="10009" width="6.44140625" style="71" customWidth="1"/>
    <col min="10010" max="10011" width="9.5546875" style="71" customWidth="1"/>
    <col min="10012" max="10012" width="6.6640625" style="71" customWidth="1"/>
    <col min="10013" max="10015" width="9.109375" style="71"/>
    <col min="10016" max="10016" width="10.88671875" style="71" bestFit="1" customWidth="1"/>
    <col min="10017" max="10237" width="9.109375" style="71"/>
    <col min="10238" max="10238" width="18.6640625" style="71" customWidth="1"/>
    <col min="10239" max="10240" width="9.44140625" style="71" customWidth="1"/>
    <col min="10241" max="10241" width="7.6640625" style="71" customWidth="1"/>
    <col min="10242" max="10242" width="9.33203125" style="71" customWidth="1"/>
    <col min="10243" max="10243" width="9.88671875" style="71" customWidth="1"/>
    <col min="10244" max="10244" width="7.109375" style="71" customWidth="1"/>
    <col min="10245" max="10245" width="8.5546875" style="71" customWidth="1"/>
    <col min="10246" max="10246" width="8.88671875" style="71" customWidth="1"/>
    <col min="10247" max="10247" width="7.109375" style="71" customWidth="1"/>
    <col min="10248" max="10248" width="9" style="71" customWidth="1"/>
    <col min="10249" max="10249" width="8.6640625" style="71" customWidth="1"/>
    <col min="10250" max="10250" width="6.5546875" style="71" customWidth="1"/>
    <col min="10251" max="10251" width="8.109375" style="71" customWidth="1"/>
    <col min="10252" max="10252" width="7.5546875" style="71" customWidth="1"/>
    <col min="10253" max="10253" width="7" style="71" customWidth="1"/>
    <col min="10254" max="10255" width="8.6640625" style="71" customWidth="1"/>
    <col min="10256" max="10256" width="7.33203125" style="71" customWidth="1"/>
    <col min="10257" max="10257" width="8.109375" style="71" customWidth="1"/>
    <col min="10258" max="10258" width="8.6640625" style="71" customWidth="1"/>
    <col min="10259" max="10259" width="6.44140625" style="71" customWidth="1"/>
    <col min="10260" max="10261" width="9.33203125" style="71" customWidth="1"/>
    <col min="10262" max="10262" width="6.44140625" style="71" customWidth="1"/>
    <col min="10263" max="10264" width="9.5546875" style="71" customWidth="1"/>
    <col min="10265" max="10265" width="6.44140625" style="71" customWidth="1"/>
    <col min="10266" max="10267" width="9.5546875" style="71" customWidth="1"/>
    <col min="10268" max="10268" width="6.6640625" style="71" customWidth="1"/>
    <col min="10269" max="10271" width="9.109375" style="71"/>
    <col min="10272" max="10272" width="10.88671875" style="71" bestFit="1" customWidth="1"/>
    <col min="10273" max="10493" width="9.109375" style="71"/>
    <col min="10494" max="10494" width="18.6640625" style="71" customWidth="1"/>
    <col min="10495" max="10496" width="9.44140625" style="71" customWidth="1"/>
    <col min="10497" max="10497" width="7.6640625" style="71" customWidth="1"/>
    <col min="10498" max="10498" width="9.33203125" style="71" customWidth="1"/>
    <col min="10499" max="10499" width="9.88671875" style="71" customWidth="1"/>
    <col min="10500" max="10500" width="7.109375" style="71" customWidth="1"/>
    <col min="10501" max="10501" width="8.5546875" style="71" customWidth="1"/>
    <col min="10502" max="10502" width="8.88671875" style="71" customWidth="1"/>
    <col min="10503" max="10503" width="7.109375" style="71" customWidth="1"/>
    <col min="10504" max="10504" width="9" style="71" customWidth="1"/>
    <col min="10505" max="10505" width="8.6640625" style="71" customWidth="1"/>
    <col min="10506" max="10506" width="6.5546875" style="71" customWidth="1"/>
    <col min="10507" max="10507" width="8.109375" style="71" customWidth="1"/>
    <col min="10508" max="10508" width="7.5546875" style="71" customWidth="1"/>
    <col min="10509" max="10509" width="7" style="71" customWidth="1"/>
    <col min="10510" max="10511" width="8.6640625" style="71" customWidth="1"/>
    <col min="10512" max="10512" width="7.33203125" style="71" customWidth="1"/>
    <col min="10513" max="10513" width="8.109375" style="71" customWidth="1"/>
    <col min="10514" max="10514" width="8.6640625" style="71" customWidth="1"/>
    <col min="10515" max="10515" width="6.44140625" style="71" customWidth="1"/>
    <col min="10516" max="10517" width="9.33203125" style="71" customWidth="1"/>
    <col min="10518" max="10518" width="6.44140625" style="71" customWidth="1"/>
    <col min="10519" max="10520" width="9.5546875" style="71" customWidth="1"/>
    <col min="10521" max="10521" width="6.44140625" style="71" customWidth="1"/>
    <col min="10522" max="10523" width="9.5546875" style="71" customWidth="1"/>
    <col min="10524" max="10524" width="6.6640625" style="71" customWidth="1"/>
    <col min="10525" max="10527" width="9.109375" style="71"/>
    <col min="10528" max="10528" width="10.88671875" style="71" bestFit="1" customWidth="1"/>
    <col min="10529" max="10749" width="9.109375" style="71"/>
    <col min="10750" max="10750" width="18.6640625" style="71" customWidth="1"/>
    <col min="10751" max="10752" width="9.44140625" style="71" customWidth="1"/>
    <col min="10753" max="10753" width="7.6640625" style="71" customWidth="1"/>
    <col min="10754" max="10754" width="9.33203125" style="71" customWidth="1"/>
    <col min="10755" max="10755" width="9.88671875" style="71" customWidth="1"/>
    <col min="10756" max="10756" width="7.109375" style="71" customWidth="1"/>
    <col min="10757" max="10757" width="8.5546875" style="71" customWidth="1"/>
    <col min="10758" max="10758" width="8.88671875" style="71" customWidth="1"/>
    <col min="10759" max="10759" width="7.109375" style="71" customWidth="1"/>
    <col min="10760" max="10760" width="9" style="71" customWidth="1"/>
    <col min="10761" max="10761" width="8.6640625" style="71" customWidth="1"/>
    <col min="10762" max="10762" width="6.5546875" style="71" customWidth="1"/>
    <col min="10763" max="10763" width="8.109375" style="71" customWidth="1"/>
    <col min="10764" max="10764" width="7.5546875" style="71" customWidth="1"/>
    <col min="10765" max="10765" width="7" style="71" customWidth="1"/>
    <col min="10766" max="10767" width="8.6640625" style="71" customWidth="1"/>
    <col min="10768" max="10768" width="7.33203125" style="71" customWidth="1"/>
    <col min="10769" max="10769" width="8.109375" style="71" customWidth="1"/>
    <col min="10770" max="10770" width="8.6640625" style="71" customWidth="1"/>
    <col min="10771" max="10771" width="6.44140625" style="71" customWidth="1"/>
    <col min="10772" max="10773" width="9.33203125" style="71" customWidth="1"/>
    <col min="10774" max="10774" width="6.44140625" style="71" customWidth="1"/>
    <col min="10775" max="10776" width="9.5546875" style="71" customWidth="1"/>
    <col min="10777" max="10777" width="6.44140625" style="71" customWidth="1"/>
    <col min="10778" max="10779" width="9.5546875" style="71" customWidth="1"/>
    <col min="10780" max="10780" width="6.6640625" style="71" customWidth="1"/>
    <col min="10781" max="10783" width="9.109375" style="71"/>
    <col min="10784" max="10784" width="10.88671875" style="71" bestFit="1" customWidth="1"/>
    <col min="10785" max="11005" width="9.109375" style="71"/>
    <col min="11006" max="11006" width="18.6640625" style="71" customWidth="1"/>
    <col min="11007" max="11008" width="9.44140625" style="71" customWidth="1"/>
    <col min="11009" max="11009" width="7.6640625" style="71" customWidth="1"/>
    <col min="11010" max="11010" width="9.33203125" style="71" customWidth="1"/>
    <col min="11011" max="11011" width="9.88671875" style="71" customWidth="1"/>
    <col min="11012" max="11012" width="7.109375" style="71" customWidth="1"/>
    <col min="11013" max="11013" width="8.5546875" style="71" customWidth="1"/>
    <col min="11014" max="11014" width="8.88671875" style="71" customWidth="1"/>
    <col min="11015" max="11015" width="7.109375" style="71" customWidth="1"/>
    <col min="11016" max="11016" width="9" style="71" customWidth="1"/>
    <col min="11017" max="11017" width="8.6640625" style="71" customWidth="1"/>
    <col min="11018" max="11018" width="6.5546875" style="71" customWidth="1"/>
    <col min="11019" max="11019" width="8.109375" style="71" customWidth="1"/>
    <col min="11020" max="11020" width="7.5546875" style="71" customWidth="1"/>
    <col min="11021" max="11021" width="7" style="71" customWidth="1"/>
    <col min="11022" max="11023" width="8.6640625" style="71" customWidth="1"/>
    <col min="11024" max="11024" width="7.33203125" style="71" customWidth="1"/>
    <col min="11025" max="11025" width="8.109375" style="71" customWidth="1"/>
    <col min="11026" max="11026" width="8.6640625" style="71" customWidth="1"/>
    <col min="11027" max="11027" width="6.44140625" style="71" customWidth="1"/>
    <col min="11028" max="11029" width="9.33203125" style="71" customWidth="1"/>
    <col min="11030" max="11030" width="6.44140625" style="71" customWidth="1"/>
    <col min="11031" max="11032" width="9.5546875" style="71" customWidth="1"/>
    <col min="11033" max="11033" width="6.44140625" style="71" customWidth="1"/>
    <col min="11034" max="11035" width="9.5546875" style="71" customWidth="1"/>
    <col min="11036" max="11036" width="6.6640625" style="71" customWidth="1"/>
    <col min="11037" max="11039" width="9.109375" style="71"/>
    <col min="11040" max="11040" width="10.88671875" style="71" bestFit="1" customWidth="1"/>
    <col min="11041" max="11261" width="9.109375" style="71"/>
    <col min="11262" max="11262" width="18.6640625" style="71" customWidth="1"/>
    <col min="11263" max="11264" width="9.44140625" style="71" customWidth="1"/>
    <col min="11265" max="11265" width="7.6640625" style="71" customWidth="1"/>
    <col min="11266" max="11266" width="9.33203125" style="71" customWidth="1"/>
    <col min="11267" max="11267" width="9.88671875" style="71" customWidth="1"/>
    <col min="11268" max="11268" width="7.109375" style="71" customWidth="1"/>
    <col min="11269" max="11269" width="8.5546875" style="71" customWidth="1"/>
    <col min="11270" max="11270" width="8.88671875" style="71" customWidth="1"/>
    <col min="11271" max="11271" width="7.109375" style="71" customWidth="1"/>
    <col min="11272" max="11272" width="9" style="71" customWidth="1"/>
    <col min="11273" max="11273" width="8.6640625" style="71" customWidth="1"/>
    <col min="11274" max="11274" width="6.5546875" style="71" customWidth="1"/>
    <col min="11275" max="11275" width="8.109375" style="71" customWidth="1"/>
    <col min="11276" max="11276" width="7.5546875" style="71" customWidth="1"/>
    <col min="11277" max="11277" width="7" style="71" customWidth="1"/>
    <col min="11278" max="11279" width="8.6640625" style="71" customWidth="1"/>
    <col min="11280" max="11280" width="7.33203125" style="71" customWidth="1"/>
    <col min="11281" max="11281" width="8.109375" style="71" customWidth="1"/>
    <col min="11282" max="11282" width="8.6640625" style="71" customWidth="1"/>
    <col min="11283" max="11283" width="6.44140625" style="71" customWidth="1"/>
    <col min="11284" max="11285" width="9.33203125" style="71" customWidth="1"/>
    <col min="11286" max="11286" width="6.44140625" style="71" customWidth="1"/>
    <col min="11287" max="11288" width="9.5546875" style="71" customWidth="1"/>
    <col min="11289" max="11289" width="6.44140625" style="71" customWidth="1"/>
    <col min="11290" max="11291" width="9.5546875" style="71" customWidth="1"/>
    <col min="11292" max="11292" width="6.6640625" style="71" customWidth="1"/>
    <col min="11293" max="11295" width="9.109375" style="71"/>
    <col min="11296" max="11296" width="10.88671875" style="71" bestFit="1" customWidth="1"/>
    <col min="11297" max="11517" width="9.109375" style="71"/>
    <col min="11518" max="11518" width="18.6640625" style="71" customWidth="1"/>
    <col min="11519" max="11520" width="9.44140625" style="71" customWidth="1"/>
    <col min="11521" max="11521" width="7.6640625" style="71" customWidth="1"/>
    <col min="11522" max="11522" width="9.33203125" style="71" customWidth="1"/>
    <col min="11523" max="11523" width="9.88671875" style="71" customWidth="1"/>
    <col min="11524" max="11524" width="7.109375" style="71" customWidth="1"/>
    <col min="11525" max="11525" width="8.5546875" style="71" customWidth="1"/>
    <col min="11526" max="11526" width="8.88671875" style="71" customWidth="1"/>
    <col min="11527" max="11527" width="7.109375" style="71" customWidth="1"/>
    <col min="11528" max="11528" width="9" style="71" customWidth="1"/>
    <col min="11529" max="11529" width="8.6640625" style="71" customWidth="1"/>
    <col min="11530" max="11530" width="6.5546875" style="71" customWidth="1"/>
    <col min="11531" max="11531" width="8.109375" style="71" customWidth="1"/>
    <col min="11532" max="11532" width="7.5546875" style="71" customWidth="1"/>
    <col min="11533" max="11533" width="7" style="71" customWidth="1"/>
    <col min="11534" max="11535" width="8.6640625" style="71" customWidth="1"/>
    <col min="11536" max="11536" width="7.33203125" style="71" customWidth="1"/>
    <col min="11537" max="11537" width="8.109375" style="71" customWidth="1"/>
    <col min="11538" max="11538" width="8.6640625" style="71" customWidth="1"/>
    <col min="11539" max="11539" width="6.44140625" style="71" customWidth="1"/>
    <col min="11540" max="11541" width="9.33203125" style="71" customWidth="1"/>
    <col min="11542" max="11542" width="6.44140625" style="71" customWidth="1"/>
    <col min="11543" max="11544" width="9.5546875" style="71" customWidth="1"/>
    <col min="11545" max="11545" width="6.44140625" style="71" customWidth="1"/>
    <col min="11546" max="11547" width="9.5546875" style="71" customWidth="1"/>
    <col min="11548" max="11548" width="6.6640625" style="71" customWidth="1"/>
    <col min="11549" max="11551" width="9.109375" style="71"/>
    <col min="11552" max="11552" width="10.88671875" style="71" bestFit="1" customWidth="1"/>
    <col min="11553" max="11773" width="9.109375" style="71"/>
    <col min="11774" max="11774" width="18.6640625" style="71" customWidth="1"/>
    <col min="11775" max="11776" width="9.44140625" style="71" customWidth="1"/>
    <col min="11777" max="11777" width="7.6640625" style="71" customWidth="1"/>
    <col min="11778" max="11778" width="9.33203125" style="71" customWidth="1"/>
    <col min="11779" max="11779" width="9.88671875" style="71" customWidth="1"/>
    <col min="11780" max="11780" width="7.109375" style="71" customWidth="1"/>
    <col min="11781" max="11781" width="8.5546875" style="71" customWidth="1"/>
    <col min="11782" max="11782" width="8.88671875" style="71" customWidth="1"/>
    <col min="11783" max="11783" width="7.109375" style="71" customWidth="1"/>
    <col min="11784" max="11784" width="9" style="71" customWidth="1"/>
    <col min="11785" max="11785" width="8.6640625" style="71" customWidth="1"/>
    <col min="11786" max="11786" width="6.5546875" style="71" customWidth="1"/>
    <col min="11787" max="11787" width="8.109375" style="71" customWidth="1"/>
    <col min="11788" max="11788" width="7.5546875" style="71" customWidth="1"/>
    <col min="11789" max="11789" width="7" style="71" customWidth="1"/>
    <col min="11790" max="11791" width="8.6640625" style="71" customWidth="1"/>
    <col min="11792" max="11792" width="7.33203125" style="71" customWidth="1"/>
    <col min="11793" max="11793" width="8.109375" style="71" customWidth="1"/>
    <col min="11794" max="11794" width="8.6640625" style="71" customWidth="1"/>
    <col min="11795" max="11795" width="6.44140625" style="71" customWidth="1"/>
    <col min="11796" max="11797" width="9.33203125" style="71" customWidth="1"/>
    <col min="11798" max="11798" width="6.44140625" style="71" customWidth="1"/>
    <col min="11799" max="11800" width="9.5546875" style="71" customWidth="1"/>
    <col min="11801" max="11801" width="6.44140625" style="71" customWidth="1"/>
    <col min="11802" max="11803" width="9.5546875" style="71" customWidth="1"/>
    <col min="11804" max="11804" width="6.6640625" style="71" customWidth="1"/>
    <col min="11805" max="11807" width="9.109375" style="71"/>
    <col min="11808" max="11808" width="10.88671875" style="71" bestFit="1" customWidth="1"/>
    <col min="11809" max="12029" width="9.109375" style="71"/>
    <col min="12030" max="12030" width="18.6640625" style="71" customWidth="1"/>
    <col min="12031" max="12032" width="9.44140625" style="71" customWidth="1"/>
    <col min="12033" max="12033" width="7.6640625" style="71" customWidth="1"/>
    <col min="12034" max="12034" width="9.33203125" style="71" customWidth="1"/>
    <col min="12035" max="12035" width="9.88671875" style="71" customWidth="1"/>
    <col min="12036" max="12036" width="7.109375" style="71" customWidth="1"/>
    <col min="12037" max="12037" width="8.5546875" style="71" customWidth="1"/>
    <col min="12038" max="12038" width="8.88671875" style="71" customWidth="1"/>
    <col min="12039" max="12039" width="7.109375" style="71" customWidth="1"/>
    <col min="12040" max="12040" width="9" style="71" customWidth="1"/>
    <col min="12041" max="12041" width="8.6640625" style="71" customWidth="1"/>
    <col min="12042" max="12042" width="6.5546875" style="71" customWidth="1"/>
    <col min="12043" max="12043" width="8.109375" style="71" customWidth="1"/>
    <col min="12044" max="12044" width="7.5546875" style="71" customWidth="1"/>
    <col min="12045" max="12045" width="7" style="71" customWidth="1"/>
    <col min="12046" max="12047" width="8.6640625" style="71" customWidth="1"/>
    <col min="12048" max="12048" width="7.33203125" style="71" customWidth="1"/>
    <col min="12049" max="12049" width="8.109375" style="71" customWidth="1"/>
    <col min="12050" max="12050" width="8.6640625" style="71" customWidth="1"/>
    <col min="12051" max="12051" width="6.44140625" style="71" customWidth="1"/>
    <col min="12052" max="12053" width="9.33203125" style="71" customWidth="1"/>
    <col min="12054" max="12054" width="6.44140625" style="71" customWidth="1"/>
    <col min="12055" max="12056" width="9.5546875" style="71" customWidth="1"/>
    <col min="12057" max="12057" width="6.44140625" style="71" customWidth="1"/>
    <col min="12058" max="12059" width="9.5546875" style="71" customWidth="1"/>
    <col min="12060" max="12060" width="6.6640625" style="71" customWidth="1"/>
    <col min="12061" max="12063" width="9.109375" style="71"/>
    <col min="12064" max="12064" width="10.88671875" style="71" bestFit="1" customWidth="1"/>
    <col min="12065" max="12285" width="9.109375" style="71"/>
    <col min="12286" max="12286" width="18.6640625" style="71" customWidth="1"/>
    <col min="12287" max="12288" width="9.44140625" style="71" customWidth="1"/>
    <col min="12289" max="12289" width="7.6640625" style="71" customWidth="1"/>
    <col min="12290" max="12290" width="9.33203125" style="71" customWidth="1"/>
    <col min="12291" max="12291" width="9.88671875" style="71" customWidth="1"/>
    <col min="12292" max="12292" width="7.109375" style="71" customWidth="1"/>
    <col min="12293" max="12293" width="8.5546875" style="71" customWidth="1"/>
    <col min="12294" max="12294" width="8.88671875" style="71" customWidth="1"/>
    <col min="12295" max="12295" width="7.109375" style="71" customWidth="1"/>
    <col min="12296" max="12296" width="9" style="71" customWidth="1"/>
    <col min="12297" max="12297" width="8.6640625" style="71" customWidth="1"/>
    <col min="12298" max="12298" width="6.5546875" style="71" customWidth="1"/>
    <col min="12299" max="12299" width="8.109375" style="71" customWidth="1"/>
    <col min="12300" max="12300" width="7.5546875" style="71" customWidth="1"/>
    <col min="12301" max="12301" width="7" style="71" customWidth="1"/>
    <col min="12302" max="12303" width="8.6640625" style="71" customWidth="1"/>
    <col min="12304" max="12304" width="7.33203125" style="71" customWidth="1"/>
    <col min="12305" max="12305" width="8.109375" style="71" customWidth="1"/>
    <col min="12306" max="12306" width="8.6640625" style="71" customWidth="1"/>
    <col min="12307" max="12307" width="6.44140625" style="71" customWidth="1"/>
    <col min="12308" max="12309" width="9.33203125" style="71" customWidth="1"/>
    <col min="12310" max="12310" width="6.44140625" style="71" customWidth="1"/>
    <col min="12311" max="12312" width="9.5546875" style="71" customWidth="1"/>
    <col min="12313" max="12313" width="6.44140625" style="71" customWidth="1"/>
    <col min="12314" max="12315" width="9.5546875" style="71" customWidth="1"/>
    <col min="12316" max="12316" width="6.6640625" style="71" customWidth="1"/>
    <col min="12317" max="12319" width="9.109375" style="71"/>
    <col min="12320" max="12320" width="10.88671875" style="71" bestFit="1" customWidth="1"/>
    <col min="12321" max="12541" width="9.109375" style="71"/>
    <col min="12542" max="12542" width="18.6640625" style="71" customWidth="1"/>
    <col min="12543" max="12544" width="9.44140625" style="71" customWidth="1"/>
    <col min="12545" max="12545" width="7.6640625" style="71" customWidth="1"/>
    <col min="12546" max="12546" width="9.33203125" style="71" customWidth="1"/>
    <col min="12547" max="12547" width="9.88671875" style="71" customWidth="1"/>
    <col min="12548" max="12548" width="7.109375" style="71" customWidth="1"/>
    <col min="12549" max="12549" width="8.5546875" style="71" customWidth="1"/>
    <col min="12550" max="12550" width="8.88671875" style="71" customWidth="1"/>
    <col min="12551" max="12551" width="7.109375" style="71" customWidth="1"/>
    <col min="12552" max="12552" width="9" style="71" customWidth="1"/>
    <col min="12553" max="12553" width="8.6640625" style="71" customWidth="1"/>
    <col min="12554" max="12554" width="6.5546875" style="71" customWidth="1"/>
    <col min="12555" max="12555" width="8.109375" style="71" customWidth="1"/>
    <col min="12556" max="12556" width="7.5546875" style="71" customWidth="1"/>
    <col min="12557" max="12557" width="7" style="71" customWidth="1"/>
    <col min="12558" max="12559" width="8.6640625" style="71" customWidth="1"/>
    <col min="12560" max="12560" width="7.33203125" style="71" customWidth="1"/>
    <col min="12561" max="12561" width="8.109375" style="71" customWidth="1"/>
    <col min="12562" max="12562" width="8.6640625" style="71" customWidth="1"/>
    <col min="12563" max="12563" width="6.44140625" style="71" customWidth="1"/>
    <col min="12564" max="12565" width="9.33203125" style="71" customWidth="1"/>
    <col min="12566" max="12566" width="6.44140625" style="71" customWidth="1"/>
    <col min="12567" max="12568" width="9.5546875" style="71" customWidth="1"/>
    <col min="12569" max="12569" width="6.44140625" style="71" customWidth="1"/>
    <col min="12570" max="12571" width="9.5546875" style="71" customWidth="1"/>
    <col min="12572" max="12572" width="6.6640625" style="71" customWidth="1"/>
    <col min="12573" max="12575" width="9.109375" style="71"/>
    <col min="12576" max="12576" width="10.88671875" style="71" bestFit="1" customWidth="1"/>
    <col min="12577" max="12797" width="9.109375" style="71"/>
    <col min="12798" max="12798" width="18.6640625" style="71" customWidth="1"/>
    <col min="12799" max="12800" width="9.44140625" style="71" customWidth="1"/>
    <col min="12801" max="12801" width="7.6640625" style="71" customWidth="1"/>
    <col min="12802" max="12802" width="9.33203125" style="71" customWidth="1"/>
    <col min="12803" max="12803" width="9.88671875" style="71" customWidth="1"/>
    <col min="12804" max="12804" width="7.109375" style="71" customWidth="1"/>
    <col min="12805" max="12805" width="8.5546875" style="71" customWidth="1"/>
    <col min="12806" max="12806" width="8.88671875" style="71" customWidth="1"/>
    <col min="12807" max="12807" width="7.109375" style="71" customWidth="1"/>
    <col min="12808" max="12808" width="9" style="71" customWidth="1"/>
    <col min="12809" max="12809" width="8.6640625" style="71" customWidth="1"/>
    <col min="12810" max="12810" width="6.5546875" style="71" customWidth="1"/>
    <col min="12811" max="12811" width="8.109375" style="71" customWidth="1"/>
    <col min="12812" max="12812" width="7.5546875" style="71" customWidth="1"/>
    <col min="12813" max="12813" width="7" style="71" customWidth="1"/>
    <col min="12814" max="12815" width="8.6640625" style="71" customWidth="1"/>
    <col min="12816" max="12816" width="7.33203125" style="71" customWidth="1"/>
    <col min="12817" max="12817" width="8.109375" style="71" customWidth="1"/>
    <col min="12818" max="12818" width="8.6640625" style="71" customWidth="1"/>
    <col min="12819" max="12819" width="6.44140625" style="71" customWidth="1"/>
    <col min="12820" max="12821" width="9.33203125" style="71" customWidth="1"/>
    <col min="12822" max="12822" width="6.44140625" style="71" customWidth="1"/>
    <col min="12823" max="12824" width="9.5546875" style="71" customWidth="1"/>
    <col min="12825" max="12825" width="6.44140625" style="71" customWidth="1"/>
    <col min="12826" max="12827" width="9.5546875" style="71" customWidth="1"/>
    <col min="12828" max="12828" width="6.6640625" style="71" customWidth="1"/>
    <col min="12829" max="12831" width="9.109375" style="71"/>
    <col min="12832" max="12832" width="10.88671875" style="71" bestFit="1" customWidth="1"/>
    <col min="12833" max="13053" width="9.109375" style="71"/>
    <col min="13054" max="13054" width="18.6640625" style="71" customWidth="1"/>
    <col min="13055" max="13056" width="9.44140625" style="71" customWidth="1"/>
    <col min="13057" max="13057" width="7.6640625" style="71" customWidth="1"/>
    <col min="13058" max="13058" width="9.33203125" style="71" customWidth="1"/>
    <col min="13059" max="13059" width="9.88671875" style="71" customWidth="1"/>
    <col min="13060" max="13060" width="7.109375" style="71" customWidth="1"/>
    <col min="13061" max="13061" width="8.5546875" style="71" customWidth="1"/>
    <col min="13062" max="13062" width="8.88671875" style="71" customWidth="1"/>
    <col min="13063" max="13063" width="7.109375" style="71" customWidth="1"/>
    <col min="13064" max="13064" width="9" style="71" customWidth="1"/>
    <col min="13065" max="13065" width="8.6640625" style="71" customWidth="1"/>
    <col min="13066" max="13066" width="6.5546875" style="71" customWidth="1"/>
    <col min="13067" max="13067" width="8.109375" style="71" customWidth="1"/>
    <col min="13068" max="13068" width="7.5546875" style="71" customWidth="1"/>
    <col min="13069" max="13069" width="7" style="71" customWidth="1"/>
    <col min="13070" max="13071" width="8.6640625" style="71" customWidth="1"/>
    <col min="13072" max="13072" width="7.33203125" style="71" customWidth="1"/>
    <col min="13073" max="13073" width="8.109375" style="71" customWidth="1"/>
    <col min="13074" max="13074" width="8.6640625" style="71" customWidth="1"/>
    <col min="13075" max="13075" width="6.44140625" style="71" customWidth="1"/>
    <col min="13076" max="13077" width="9.33203125" style="71" customWidth="1"/>
    <col min="13078" max="13078" width="6.44140625" style="71" customWidth="1"/>
    <col min="13079" max="13080" width="9.5546875" style="71" customWidth="1"/>
    <col min="13081" max="13081" width="6.44140625" style="71" customWidth="1"/>
    <col min="13082" max="13083" width="9.5546875" style="71" customWidth="1"/>
    <col min="13084" max="13084" width="6.6640625" style="71" customWidth="1"/>
    <col min="13085" max="13087" width="9.109375" style="71"/>
    <col min="13088" max="13088" width="10.88671875" style="71" bestFit="1" customWidth="1"/>
    <col min="13089" max="13309" width="9.109375" style="71"/>
    <col min="13310" max="13310" width="18.6640625" style="71" customWidth="1"/>
    <col min="13311" max="13312" width="9.44140625" style="71" customWidth="1"/>
    <col min="13313" max="13313" width="7.6640625" style="71" customWidth="1"/>
    <col min="13314" max="13314" width="9.33203125" style="71" customWidth="1"/>
    <col min="13315" max="13315" width="9.88671875" style="71" customWidth="1"/>
    <col min="13316" max="13316" width="7.109375" style="71" customWidth="1"/>
    <col min="13317" max="13317" width="8.5546875" style="71" customWidth="1"/>
    <col min="13318" max="13318" width="8.88671875" style="71" customWidth="1"/>
    <col min="13319" max="13319" width="7.109375" style="71" customWidth="1"/>
    <col min="13320" max="13320" width="9" style="71" customWidth="1"/>
    <col min="13321" max="13321" width="8.6640625" style="71" customWidth="1"/>
    <col min="13322" max="13322" width="6.5546875" style="71" customWidth="1"/>
    <col min="13323" max="13323" width="8.109375" style="71" customWidth="1"/>
    <col min="13324" max="13324" width="7.5546875" style="71" customWidth="1"/>
    <col min="13325" max="13325" width="7" style="71" customWidth="1"/>
    <col min="13326" max="13327" width="8.6640625" style="71" customWidth="1"/>
    <col min="13328" max="13328" width="7.33203125" style="71" customWidth="1"/>
    <col min="13329" max="13329" width="8.109375" style="71" customWidth="1"/>
    <col min="13330" max="13330" width="8.6640625" style="71" customWidth="1"/>
    <col min="13331" max="13331" width="6.44140625" style="71" customWidth="1"/>
    <col min="13332" max="13333" width="9.33203125" style="71" customWidth="1"/>
    <col min="13334" max="13334" width="6.44140625" style="71" customWidth="1"/>
    <col min="13335" max="13336" width="9.5546875" style="71" customWidth="1"/>
    <col min="13337" max="13337" width="6.44140625" style="71" customWidth="1"/>
    <col min="13338" max="13339" width="9.5546875" style="71" customWidth="1"/>
    <col min="13340" max="13340" width="6.6640625" style="71" customWidth="1"/>
    <col min="13341" max="13343" width="9.109375" style="71"/>
    <col min="13344" max="13344" width="10.88671875" style="71" bestFit="1" customWidth="1"/>
    <col min="13345" max="13565" width="9.109375" style="71"/>
    <col min="13566" max="13566" width="18.6640625" style="71" customWidth="1"/>
    <col min="13567" max="13568" width="9.44140625" style="71" customWidth="1"/>
    <col min="13569" max="13569" width="7.6640625" style="71" customWidth="1"/>
    <col min="13570" max="13570" width="9.33203125" style="71" customWidth="1"/>
    <col min="13571" max="13571" width="9.88671875" style="71" customWidth="1"/>
    <col min="13572" max="13572" width="7.109375" style="71" customWidth="1"/>
    <col min="13573" max="13573" width="8.5546875" style="71" customWidth="1"/>
    <col min="13574" max="13574" width="8.88671875" style="71" customWidth="1"/>
    <col min="13575" max="13575" width="7.109375" style="71" customWidth="1"/>
    <col min="13576" max="13576" width="9" style="71" customWidth="1"/>
    <col min="13577" max="13577" width="8.6640625" style="71" customWidth="1"/>
    <col min="13578" max="13578" width="6.5546875" style="71" customWidth="1"/>
    <col min="13579" max="13579" width="8.109375" style="71" customWidth="1"/>
    <col min="13580" max="13580" width="7.5546875" style="71" customWidth="1"/>
    <col min="13581" max="13581" width="7" style="71" customWidth="1"/>
    <col min="13582" max="13583" width="8.6640625" style="71" customWidth="1"/>
    <col min="13584" max="13584" width="7.33203125" style="71" customWidth="1"/>
    <col min="13585" max="13585" width="8.109375" style="71" customWidth="1"/>
    <col min="13586" max="13586" width="8.6640625" style="71" customWidth="1"/>
    <col min="13587" max="13587" width="6.44140625" style="71" customWidth="1"/>
    <col min="13588" max="13589" width="9.33203125" style="71" customWidth="1"/>
    <col min="13590" max="13590" width="6.44140625" style="71" customWidth="1"/>
    <col min="13591" max="13592" width="9.5546875" style="71" customWidth="1"/>
    <col min="13593" max="13593" width="6.44140625" style="71" customWidth="1"/>
    <col min="13594" max="13595" width="9.5546875" style="71" customWidth="1"/>
    <col min="13596" max="13596" width="6.6640625" style="71" customWidth="1"/>
    <col min="13597" max="13599" width="9.109375" style="71"/>
    <col min="13600" max="13600" width="10.88671875" style="71" bestFit="1" customWidth="1"/>
    <col min="13601" max="13821" width="9.109375" style="71"/>
    <col min="13822" max="13822" width="18.6640625" style="71" customWidth="1"/>
    <col min="13823" max="13824" width="9.44140625" style="71" customWidth="1"/>
    <col min="13825" max="13825" width="7.6640625" style="71" customWidth="1"/>
    <col min="13826" max="13826" width="9.33203125" style="71" customWidth="1"/>
    <col min="13827" max="13827" width="9.88671875" style="71" customWidth="1"/>
    <col min="13828" max="13828" width="7.109375" style="71" customWidth="1"/>
    <col min="13829" max="13829" width="8.5546875" style="71" customWidth="1"/>
    <col min="13830" max="13830" width="8.88671875" style="71" customWidth="1"/>
    <col min="13831" max="13831" width="7.109375" style="71" customWidth="1"/>
    <col min="13832" max="13832" width="9" style="71" customWidth="1"/>
    <col min="13833" max="13833" width="8.6640625" style="71" customWidth="1"/>
    <col min="13834" max="13834" width="6.5546875" style="71" customWidth="1"/>
    <col min="13835" max="13835" width="8.109375" style="71" customWidth="1"/>
    <col min="13836" max="13836" width="7.5546875" style="71" customWidth="1"/>
    <col min="13837" max="13837" width="7" style="71" customWidth="1"/>
    <col min="13838" max="13839" width="8.6640625" style="71" customWidth="1"/>
    <col min="13840" max="13840" width="7.33203125" style="71" customWidth="1"/>
    <col min="13841" max="13841" width="8.109375" style="71" customWidth="1"/>
    <col min="13842" max="13842" width="8.6640625" style="71" customWidth="1"/>
    <col min="13843" max="13843" width="6.44140625" style="71" customWidth="1"/>
    <col min="13844" max="13845" width="9.33203125" style="71" customWidth="1"/>
    <col min="13846" max="13846" width="6.44140625" style="71" customWidth="1"/>
    <col min="13847" max="13848" width="9.5546875" style="71" customWidth="1"/>
    <col min="13849" max="13849" width="6.44140625" style="71" customWidth="1"/>
    <col min="13850" max="13851" width="9.5546875" style="71" customWidth="1"/>
    <col min="13852" max="13852" width="6.6640625" style="71" customWidth="1"/>
    <col min="13853" max="13855" width="9.109375" style="71"/>
    <col min="13856" max="13856" width="10.88671875" style="71" bestFit="1" customWidth="1"/>
    <col min="13857" max="14077" width="9.109375" style="71"/>
    <col min="14078" max="14078" width="18.6640625" style="71" customWidth="1"/>
    <col min="14079" max="14080" width="9.44140625" style="71" customWidth="1"/>
    <col min="14081" max="14081" width="7.6640625" style="71" customWidth="1"/>
    <col min="14082" max="14082" width="9.33203125" style="71" customWidth="1"/>
    <col min="14083" max="14083" width="9.88671875" style="71" customWidth="1"/>
    <col min="14084" max="14084" width="7.109375" style="71" customWidth="1"/>
    <col min="14085" max="14085" width="8.5546875" style="71" customWidth="1"/>
    <col min="14086" max="14086" width="8.88671875" style="71" customWidth="1"/>
    <col min="14087" max="14087" width="7.109375" style="71" customWidth="1"/>
    <col min="14088" max="14088" width="9" style="71" customWidth="1"/>
    <col min="14089" max="14089" width="8.6640625" style="71" customWidth="1"/>
    <col min="14090" max="14090" width="6.5546875" style="71" customWidth="1"/>
    <col min="14091" max="14091" width="8.109375" style="71" customWidth="1"/>
    <col min="14092" max="14092" width="7.5546875" style="71" customWidth="1"/>
    <col min="14093" max="14093" width="7" style="71" customWidth="1"/>
    <col min="14094" max="14095" width="8.6640625" style="71" customWidth="1"/>
    <col min="14096" max="14096" width="7.33203125" style="71" customWidth="1"/>
    <col min="14097" max="14097" width="8.109375" style="71" customWidth="1"/>
    <col min="14098" max="14098" width="8.6640625" style="71" customWidth="1"/>
    <col min="14099" max="14099" width="6.44140625" style="71" customWidth="1"/>
    <col min="14100" max="14101" width="9.33203125" style="71" customWidth="1"/>
    <col min="14102" max="14102" width="6.44140625" style="71" customWidth="1"/>
    <col min="14103" max="14104" width="9.5546875" style="71" customWidth="1"/>
    <col min="14105" max="14105" width="6.44140625" style="71" customWidth="1"/>
    <col min="14106" max="14107" width="9.5546875" style="71" customWidth="1"/>
    <col min="14108" max="14108" width="6.6640625" style="71" customWidth="1"/>
    <col min="14109" max="14111" width="9.109375" style="71"/>
    <col min="14112" max="14112" width="10.88671875" style="71" bestFit="1" customWidth="1"/>
    <col min="14113" max="14333" width="9.109375" style="71"/>
    <col min="14334" max="14334" width="18.6640625" style="71" customWidth="1"/>
    <col min="14335" max="14336" width="9.44140625" style="71" customWidth="1"/>
    <col min="14337" max="14337" width="7.6640625" style="71" customWidth="1"/>
    <col min="14338" max="14338" width="9.33203125" style="71" customWidth="1"/>
    <col min="14339" max="14339" width="9.88671875" style="71" customWidth="1"/>
    <col min="14340" max="14340" width="7.109375" style="71" customWidth="1"/>
    <col min="14341" max="14341" width="8.5546875" style="71" customWidth="1"/>
    <col min="14342" max="14342" width="8.88671875" style="71" customWidth="1"/>
    <col min="14343" max="14343" width="7.109375" style="71" customWidth="1"/>
    <col min="14344" max="14344" width="9" style="71" customWidth="1"/>
    <col min="14345" max="14345" width="8.6640625" style="71" customWidth="1"/>
    <col min="14346" max="14346" width="6.5546875" style="71" customWidth="1"/>
    <col min="14347" max="14347" width="8.109375" style="71" customWidth="1"/>
    <col min="14348" max="14348" width="7.5546875" style="71" customWidth="1"/>
    <col min="14349" max="14349" width="7" style="71" customWidth="1"/>
    <col min="14350" max="14351" width="8.6640625" style="71" customWidth="1"/>
    <col min="14352" max="14352" width="7.33203125" style="71" customWidth="1"/>
    <col min="14353" max="14353" width="8.109375" style="71" customWidth="1"/>
    <col min="14354" max="14354" width="8.6640625" style="71" customWidth="1"/>
    <col min="14355" max="14355" width="6.44140625" style="71" customWidth="1"/>
    <col min="14356" max="14357" width="9.33203125" style="71" customWidth="1"/>
    <col min="14358" max="14358" width="6.44140625" style="71" customWidth="1"/>
    <col min="14359" max="14360" width="9.5546875" style="71" customWidth="1"/>
    <col min="14361" max="14361" width="6.44140625" style="71" customWidth="1"/>
    <col min="14362" max="14363" width="9.5546875" style="71" customWidth="1"/>
    <col min="14364" max="14364" width="6.6640625" style="71" customWidth="1"/>
    <col min="14365" max="14367" width="9.109375" style="71"/>
    <col min="14368" max="14368" width="10.88671875" style="71" bestFit="1" customWidth="1"/>
    <col min="14369" max="14589" width="9.109375" style="71"/>
    <col min="14590" max="14590" width="18.6640625" style="71" customWidth="1"/>
    <col min="14591" max="14592" width="9.44140625" style="71" customWidth="1"/>
    <col min="14593" max="14593" width="7.6640625" style="71" customWidth="1"/>
    <col min="14594" max="14594" width="9.33203125" style="71" customWidth="1"/>
    <col min="14595" max="14595" width="9.88671875" style="71" customWidth="1"/>
    <col min="14596" max="14596" width="7.109375" style="71" customWidth="1"/>
    <col min="14597" max="14597" width="8.5546875" style="71" customWidth="1"/>
    <col min="14598" max="14598" width="8.88671875" style="71" customWidth="1"/>
    <col min="14599" max="14599" width="7.109375" style="71" customWidth="1"/>
    <col min="14600" max="14600" width="9" style="71" customWidth="1"/>
    <col min="14601" max="14601" width="8.6640625" style="71" customWidth="1"/>
    <col min="14602" max="14602" width="6.5546875" style="71" customWidth="1"/>
    <col min="14603" max="14603" width="8.109375" style="71" customWidth="1"/>
    <col min="14604" max="14604" width="7.5546875" style="71" customWidth="1"/>
    <col min="14605" max="14605" width="7" style="71" customWidth="1"/>
    <col min="14606" max="14607" width="8.6640625" style="71" customWidth="1"/>
    <col min="14608" max="14608" width="7.33203125" style="71" customWidth="1"/>
    <col min="14609" max="14609" width="8.109375" style="71" customWidth="1"/>
    <col min="14610" max="14610" width="8.6640625" style="71" customWidth="1"/>
    <col min="14611" max="14611" width="6.44140625" style="71" customWidth="1"/>
    <col min="14612" max="14613" width="9.33203125" style="71" customWidth="1"/>
    <col min="14614" max="14614" width="6.44140625" style="71" customWidth="1"/>
    <col min="14615" max="14616" width="9.5546875" style="71" customWidth="1"/>
    <col min="14617" max="14617" width="6.44140625" style="71" customWidth="1"/>
    <col min="14618" max="14619" width="9.5546875" style="71" customWidth="1"/>
    <col min="14620" max="14620" width="6.6640625" style="71" customWidth="1"/>
    <col min="14621" max="14623" width="9.109375" style="71"/>
    <col min="14624" max="14624" width="10.88671875" style="71" bestFit="1" customWidth="1"/>
    <col min="14625" max="14845" width="9.109375" style="71"/>
    <col min="14846" max="14846" width="18.6640625" style="71" customWidth="1"/>
    <col min="14847" max="14848" width="9.44140625" style="71" customWidth="1"/>
    <col min="14849" max="14849" width="7.6640625" style="71" customWidth="1"/>
    <col min="14850" max="14850" width="9.33203125" style="71" customWidth="1"/>
    <col min="14851" max="14851" width="9.88671875" style="71" customWidth="1"/>
    <col min="14852" max="14852" width="7.109375" style="71" customWidth="1"/>
    <col min="14853" max="14853" width="8.5546875" style="71" customWidth="1"/>
    <col min="14854" max="14854" width="8.88671875" style="71" customWidth="1"/>
    <col min="14855" max="14855" width="7.109375" style="71" customWidth="1"/>
    <col min="14856" max="14856" width="9" style="71" customWidth="1"/>
    <col min="14857" max="14857" width="8.6640625" style="71" customWidth="1"/>
    <col min="14858" max="14858" width="6.5546875" style="71" customWidth="1"/>
    <col min="14859" max="14859" width="8.109375" style="71" customWidth="1"/>
    <col min="14860" max="14860" width="7.5546875" style="71" customWidth="1"/>
    <col min="14861" max="14861" width="7" style="71" customWidth="1"/>
    <col min="14862" max="14863" width="8.6640625" style="71" customWidth="1"/>
    <col min="14864" max="14864" width="7.33203125" style="71" customWidth="1"/>
    <col min="14865" max="14865" width="8.109375" style="71" customWidth="1"/>
    <col min="14866" max="14866" width="8.6640625" style="71" customWidth="1"/>
    <col min="14867" max="14867" width="6.44140625" style="71" customWidth="1"/>
    <col min="14868" max="14869" width="9.33203125" style="71" customWidth="1"/>
    <col min="14870" max="14870" width="6.44140625" style="71" customWidth="1"/>
    <col min="14871" max="14872" width="9.5546875" style="71" customWidth="1"/>
    <col min="14873" max="14873" width="6.44140625" style="71" customWidth="1"/>
    <col min="14874" max="14875" width="9.5546875" style="71" customWidth="1"/>
    <col min="14876" max="14876" width="6.6640625" style="71" customWidth="1"/>
    <col min="14877" max="14879" width="9.109375" style="71"/>
    <col min="14880" max="14880" width="10.88671875" style="71" bestFit="1" customWidth="1"/>
    <col min="14881" max="15101" width="9.109375" style="71"/>
    <col min="15102" max="15102" width="18.6640625" style="71" customWidth="1"/>
    <col min="15103" max="15104" width="9.44140625" style="71" customWidth="1"/>
    <col min="15105" max="15105" width="7.6640625" style="71" customWidth="1"/>
    <col min="15106" max="15106" width="9.33203125" style="71" customWidth="1"/>
    <col min="15107" max="15107" width="9.88671875" style="71" customWidth="1"/>
    <col min="15108" max="15108" width="7.109375" style="71" customWidth="1"/>
    <col min="15109" max="15109" width="8.5546875" style="71" customWidth="1"/>
    <col min="15110" max="15110" width="8.88671875" style="71" customWidth="1"/>
    <col min="15111" max="15111" width="7.109375" style="71" customWidth="1"/>
    <col min="15112" max="15112" width="9" style="71" customWidth="1"/>
    <col min="15113" max="15113" width="8.6640625" style="71" customWidth="1"/>
    <col min="15114" max="15114" width="6.5546875" style="71" customWidth="1"/>
    <col min="15115" max="15115" width="8.109375" style="71" customWidth="1"/>
    <col min="15116" max="15116" width="7.5546875" style="71" customWidth="1"/>
    <col min="15117" max="15117" width="7" style="71" customWidth="1"/>
    <col min="15118" max="15119" width="8.6640625" style="71" customWidth="1"/>
    <col min="15120" max="15120" width="7.33203125" style="71" customWidth="1"/>
    <col min="15121" max="15121" width="8.109375" style="71" customWidth="1"/>
    <col min="15122" max="15122" width="8.6640625" style="71" customWidth="1"/>
    <col min="15123" max="15123" width="6.44140625" style="71" customWidth="1"/>
    <col min="15124" max="15125" width="9.33203125" style="71" customWidth="1"/>
    <col min="15126" max="15126" width="6.44140625" style="71" customWidth="1"/>
    <col min="15127" max="15128" width="9.5546875" style="71" customWidth="1"/>
    <col min="15129" max="15129" width="6.44140625" style="71" customWidth="1"/>
    <col min="15130" max="15131" width="9.5546875" style="71" customWidth="1"/>
    <col min="15132" max="15132" width="6.6640625" style="71" customWidth="1"/>
    <col min="15133" max="15135" width="9.109375" style="71"/>
    <col min="15136" max="15136" width="10.88671875" style="71" bestFit="1" customWidth="1"/>
    <col min="15137" max="15357" width="9.109375" style="71"/>
    <col min="15358" max="15358" width="18.6640625" style="71" customWidth="1"/>
    <col min="15359" max="15360" width="9.44140625" style="71" customWidth="1"/>
    <col min="15361" max="15361" width="7.6640625" style="71" customWidth="1"/>
    <col min="15362" max="15362" width="9.33203125" style="71" customWidth="1"/>
    <col min="15363" max="15363" width="9.88671875" style="71" customWidth="1"/>
    <col min="15364" max="15364" width="7.109375" style="71" customWidth="1"/>
    <col min="15365" max="15365" width="8.5546875" style="71" customWidth="1"/>
    <col min="15366" max="15366" width="8.88671875" style="71" customWidth="1"/>
    <col min="15367" max="15367" width="7.109375" style="71" customWidth="1"/>
    <col min="15368" max="15368" width="9" style="71" customWidth="1"/>
    <col min="15369" max="15369" width="8.6640625" style="71" customWidth="1"/>
    <col min="15370" max="15370" width="6.5546875" style="71" customWidth="1"/>
    <col min="15371" max="15371" width="8.109375" style="71" customWidth="1"/>
    <col min="15372" max="15372" width="7.5546875" style="71" customWidth="1"/>
    <col min="15373" max="15373" width="7" style="71" customWidth="1"/>
    <col min="15374" max="15375" width="8.6640625" style="71" customWidth="1"/>
    <col min="15376" max="15376" width="7.33203125" style="71" customWidth="1"/>
    <col min="15377" max="15377" width="8.109375" style="71" customWidth="1"/>
    <col min="15378" max="15378" width="8.6640625" style="71" customWidth="1"/>
    <col min="15379" max="15379" width="6.44140625" style="71" customWidth="1"/>
    <col min="15380" max="15381" width="9.33203125" style="71" customWidth="1"/>
    <col min="15382" max="15382" width="6.44140625" style="71" customWidth="1"/>
    <col min="15383" max="15384" width="9.5546875" style="71" customWidth="1"/>
    <col min="15385" max="15385" width="6.44140625" style="71" customWidth="1"/>
    <col min="15386" max="15387" width="9.5546875" style="71" customWidth="1"/>
    <col min="15388" max="15388" width="6.6640625" style="71" customWidth="1"/>
    <col min="15389" max="15391" width="9.109375" style="71"/>
    <col min="15392" max="15392" width="10.88671875" style="71" bestFit="1" customWidth="1"/>
    <col min="15393" max="15613" width="9.109375" style="71"/>
    <col min="15614" max="15614" width="18.6640625" style="71" customWidth="1"/>
    <col min="15615" max="15616" width="9.44140625" style="71" customWidth="1"/>
    <col min="15617" max="15617" width="7.6640625" style="71" customWidth="1"/>
    <col min="15618" max="15618" width="9.33203125" style="71" customWidth="1"/>
    <col min="15619" max="15619" width="9.88671875" style="71" customWidth="1"/>
    <col min="15620" max="15620" width="7.109375" style="71" customWidth="1"/>
    <col min="15621" max="15621" width="8.5546875" style="71" customWidth="1"/>
    <col min="15622" max="15622" width="8.88671875" style="71" customWidth="1"/>
    <col min="15623" max="15623" width="7.109375" style="71" customWidth="1"/>
    <col min="15624" max="15624" width="9" style="71" customWidth="1"/>
    <col min="15625" max="15625" width="8.6640625" style="71" customWidth="1"/>
    <col min="15626" max="15626" width="6.5546875" style="71" customWidth="1"/>
    <col min="15627" max="15627" width="8.109375" style="71" customWidth="1"/>
    <col min="15628" max="15628" width="7.5546875" style="71" customWidth="1"/>
    <col min="15629" max="15629" width="7" style="71" customWidth="1"/>
    <col min="15630" max="15631" width="8.6640625" style="71" customWidth="1"/>
    <col min="15632" max="15632" width="7.33203125" style="71" customWidth="1"/>
    <col min="15633" max="15633" width="8.109375" style="71" customWidth="1"/>
    <col min="15634" max="15634" width="8.6640625" style="71" customWidth="1"/>
    <col min="15635" max="15635" width="6.44140625" style="71" customWidth="1"/>
    <col min="15636" max="15637" width="9.33203125" style="71" customWidth="1"/>
    <col min="15638" max="15638" width="6.44140625" style="71" customWidth="1"/>
    <col min="15639" max="15640" width="9.5546875" style="71" customWidth="1"/>
    <col min="15641" max="15641" width="6.44140625" style="71" customWidth="1"/>
    <col min="15642" max="15643" width="9.5546875" style="71" customWidth="1"/>
    <col min="15644" max="15644" width="6.6640625" style="71" customWidth="1"/>
    <col min="15645" max="15647" width="9.109375" style="71"/>
    <col min="15648" max="15648" width="10.88671875" style="71" bestFit="1" customWidth="1"/>
    <col min="15649" max="15869" width="9.109375" style="71"/>
    <col min="15870" max="15870" width="18.6640625" style="71" customWidth="1"/>
    <col min="15871" max="15872" width="9.44140625" style="71" customWidth="1"/>
    <col min="15873" max="15873" width="7.6640625" style="71" customWidth="1"/>
    <col min="15874" max="15874" width="9.33203125" style="71" customWidth="1"/>
    <col min="15875" max="15875" width="9.88671875" style="71" customWidth="1"/>
    <col min="15876" max="15876" width="7.109375" style="71" customWidth="1"/>
    <col min="15877" max="15877" width="8.5546875" style="71" customWidth="1"/>
    <col min="15878" max="15878" width="8.88671875" style="71" customWidth="1"/>
    <col min="15879" max="15879" width="7.109375" style="71" customWidth="1"/>
    <col min="15880" max="15880" width="9" style="71" customWidth="1"/>
    <col min="15881" max="15881" width="8.6640625" style="71" customWidth="1"/>
    <col min="15882" max="15882" width="6.5546875" style="71" customWidth="1"/>
    <col min="15883" max="15883" width="8.109375" style="71" customWidth="1"/>
    <col min="15884" max="15884" width="7.5546875" style="71" customWidth="1"/>
    <col min="15885" max="15885" width="7" style="71" customWidth="1"/>
    <col min="15886" max="15887" width="8.6640625" style="71" customWidth="1"/>
    <col min="15888" max="15888" width="7.33203125" style="71" customWidth="1"/>
    <col min="15889" max="15889" width="8.109375" style="71" customWidth="1"/>
    <col min="15890" max="15890" width="8.6640625" style="71" customWidth="1"/>
    <col min="15891" max="15891" width="6.44140625" style="71" customWidth="1"/>
    <col min="15892" max="15893" width="9.33203125" style="71" customWidth="1"/>
    <col min="15894" max="15894" width="6.44140625" style="71" customWidth="1"/>
    <col min="15895" max="15896" width="9.5546875" style="71" customWidth="1"/>
    <col min="15897" max="15897" width="6.44140625" style="71" customWidth="1"/>
    <col min="15898" max="15899" width="9.5546875" style="71" customWidth="1"/>
    <col min="15900" max="15900" width="6.6640625" style="71" customWidth="1"/>
    <col min="15901" max="15903" width="9.109375" style="71"/>
    <col min="15904" max="15904" width="10.88671875" style="71" bestFit="1" customWidth="1"/>
    <col min="15905" max="16125" width="9.109375" style="71"/>
    <col min="16126" max="16126" width="18.6640625" style="71" customWidth="1"/>
    <col min="16127" max="16128" width="9.44140625" style="71" customWidth="1"/>
    <col min="16129" max="16129" width="7.6640625" style="71" customWidth="1"/>
    <col min="16130" max="16130" width="9.33203125" style="71" customWidth="1"/>
    <col min="16131" max="16131" width="9.88671875" style="71" customWidth="1"/>
    <col min="16132" max="16132" width="7.109375" style="71" customWidth="1"/>
    <col min="16133" max="16133" width="8.5546875" style="71" customWidth="1"/>
    <col min="16134" max="16134" width="8.88671875" style="71" customWidth="1"/>
    <col min="16135" max="16135" width="7.109375" style="71" customWidth="1"/>
    <col min="16136" max="16136" width="9" style="71" customWidth="1"/>
    <col min="16137" max="16137" width="8.6640625" style="71" customWidth="1"/>
    <col min="16138" max="16138" width="6.5546875" style="71" customWidth="1"/>
    <col min="16139" max="16139" width="8.109375" style="71" customWidth="1"/>
    <col min="16140" max="16140" width="7.5546875" style="71" customWidth="1"/>
    <col min="16141" max="16141" width="7" style="71" customWidth="1"/>
    <col min="16142" max="16143" width="8.6640625" style="71" customWidth="1"/>
    <col min="16144" max="16144" width="7.33203125" style="71" customWidth="1"/>
    <col min="16145" max="16145" width="8.109375" style="71" customWidth="1"/>
    <col min="16146" max="16146" width="8.6640625" style="71" customWidth="1"/>
    <col min="16147" max="16147" width="6.44140625" style="71" customWidth="1"/>
    <col min="16148" max="16149" width="9.33203125" style="71" customWidth="1"/>
    <col min="16150" max="16150" width="6.44140625" style="71" customWidth="1"/>
    <col min="16151" max="16152" width="9.5546875" style="71" customWidth="1"/>
    <col min="16153" max="16153" width="6.44140625" style="71" customWidth="1"/>
    <col min="16154" max="16155" width="9.5546875" style="71" customWidth="1"/>
    <col min="16156" max="16156" width="6.6640625" style="71" customWidth="1"/>
    <col min="16157" max="16159" width="9.109375" style="71"/>
    <col min="16160" max="16160" width="10.88671875" style="71" bestFit="1" customWidth="1"/>
    <col min="16161" max="16384" width="9.109375" style="71"/>
  </cols>
  <sheetData>
    <row r="1" spans="1:29" s="55" customFormat="1" ht="60" customHeight="1" x14ac:dyDescent="0.35">
      <c r="A1" s="141"/>
      <c r="B1" s="209" t="s">
        <v>85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51"/>
      <c r="O1" s="51"/>
      <c r="P1" s="51"/>
      <c r="Q1" s="52"/>
      <c r="R1" s="52"/>
      <c r="S1" s="53"/>
      <c r="T1" s="52"/>
      <c r="U1" s="52"/>
      <c r="V1" s="53"/>
      <c r="W1" s="52"/>
      <c r="X1" s="52"/>
      <c r="Y1" s="54"/>
      <c r="AA1" s="57"/>
      <c r="AB1" s="157" t="s">
        <v>24</v>
      </c>
    </row>
    <row r="2" spans="1:29" s="55" customFormat="1" ht="13.5" customHeight="1" x14ac:dyDescent="0.35">
      <c r="A2" s="141"/>
      <c r="B2" s="142"/>
      <c r="C2" s="142"/>
      <c r="D2" s="142"/>
      <c r="E2" s="142"/>
      <c r="F2" s="142"/>
      <c r="G2" s="142"/>
      <c r="H2" s="132"/>
      <c r="I2" s="132"/>
      <c r="J2" s="132"/>
      <c r="K2" s="142"/>
      <c r="L2" s="142"/>
      <c r="M2" s="57" t="s">
        <v>8</v>
      </c>
      <c r="N2" s="51"/>
      <c r="O2" s="51"/>
      <c r="P2" s="51"/>
      <c r="Q2" s="52"/>
      <c r="R2" s="52"/>
      <c r="S2" s="53"/>
      <c r="T2" s="52"/>
      <c r="U2" s="52"/>
      <c r="V2" s="53"/>
      <c r="W2" s="52"/>
      <c r="X2" s="52"/>
      <c r="Y2" s="54"/>
      <c r="AA2" s="57" t="s">
        <v>8</v>
      </c>
      <c r="AB2" s="57"/>
    </row>
    <row r="3" spans="1:29" s="55" customFormat="1" ht="27.75" customHeight="1" x14ac:dyDescent="0.25">
      <c r="A3" s="210"/>
      <c r="B3" s="213" t="s">
        <v>29</v>
      </c>
      <c r="C3" s="214"/>
      <c r="D3" s="215"/>
      <c r="E3" s="222" t="s">
        <v>10</v>
      </c>
      <c r="F3" s="223"/>
      <c r="G3" s="224"/>
      <c r="H3" s="231" t="s">
        <v>21</v>
      </c>
      <c r="I3" s="231"/>
      <c r="J3" s="231"/>
      <c r="K3" s="222" t="s">
        <v>16</v>
      </c>
      <c r="L3" s="223"/>
      <c r="M3" s="224"/>
      <c r="N3" s="222" t="s">
        <v>11</v>
      </c>
      <c r="O3" s="223"/>
      <c r="P3" s="224"/>
      <c r="Q3" s="222" t="s">
        <v>12</v>
      </c>
      <c r="R3" s="223"/>
      <c r="S3" s="223"/>
      <c r="T3" s="222" t="s">
        <v>17</v>
      </c>
      <c r="U3" s="223"/>
      <c r="V3" s="224"/>
      <c r="W3" s="232" t="s">
        <v>19</v>
      </c>
      <c r="X3" s="233"/>
      <c r="Y3" s="234"/>
      <c r="Z3" s="222" t="s">
        <v>18</v>
      </c>
      <c r="AA3" s="223"/>
      <c r="AB3" s="224"/>
    </row>
    <row r="4" spans="1:29" s="58" customFormat="1" ht="17.399999999999999" customHeight="1" x14ac:dyDescent="0.25">
      <c r="A4" s="211"/>
      <c r="B4" s="216"/>
      <c r="C4" s="217"/>
      <c r="D4" s="218"/>
      <c r="E4" s="225"/>
      <c r="F4" s="226"/>
      <c r="G4" s="227"/>
      <c r="H4" s="231"/>
      <c r="I4" s="231"/>
      <c r="J4" s="231"/>
      <c r="K4" s="226"/>
      <c r="L4" s="226"/>
      <c r="M4" s="227"/>
      <c r="N4" s="225"/>
      <c r="O4" s="226"/>
      <c r="P4" s="227"/>
      <c r="Q4" s="225"/>
      <c r="R4" s="226"/>
      <c r="S4" s="226"/>
      <c r="T4" s="225"/>
      <c r="U4" s="226"/>
      <c r="V4" s="227"/>
      <c r="W4" s="235"/>
      <c r="X4" s="236"/>
      <c r="Y4" s="237"/>
      <c r="Z4" s="225"/>
      <c r="AA4" s="226"/>
      <c r="AB4" s="227"/>
    </row>
    <row r="5" spans="1:29" s="58" customFormat="1" ht="16.2" customHeight="1" x14ac:dyDescent="0.25">
      <c r="A5" s="211"/>
      <c r="B5" s="219"/>
      <c r="C5" s="220"/>
      <c r="D5" s="221"/>
      <c r="E5" s="228"/>
      <c r="F5" s="229"/>
      <c r="G5" s="230"/>
      <c r="H5" s="231"/>
      <c r="I5" s="231"/>
      <c r="J5" s="231"/>
      <c r="K5" s="229"/>
      <c r="L5" s="229"/>
      <c r="M5" s="230"/>
      <c r="N5" s="228"/>
      <c r="O5" s="229"/>
      <c r="P5" s="230"/>
      <c r="Q5" s="228"/>
      <c r="R5" s="229"/>
      <c r="S5" s="229"/>
      <c r="T5" s="228"/>
      <c r="U5" s="229"/>
      <c r="V5" s="230"/>
      <c r="W5" s="238"/>
      <c r="X5" s="239"/>
      <c r="Y5" s="240"/>
      <c r="Z5" s="228"/>
      <c r="AA5" s="229"/>
      <c r="AB5" s="230"/>
    </row>
    <row r="6" spans="1:29" s="58" customFormat="1" ht="18" customHeight="1" x14ac:dyDescent="0.25">
      <c r="A6" s="212"/>
      <c r="B6" s="59">
        <v>2020</v>
      </c>
      <c r="C6" s="59">
        <v>2021</v>
      </c>
      <c r="D6" s="60" t="s">
        <v>2</v>
      </c>
      <c r="E6" s="59">
        <v>2020</v>
      </c>
      <c r="F6" s="59">
        <v>2021</v>
      </c>
      <c r="G6" s="60" t="s">
        <v>2</v>
      </c>
      <c r="H6" s="59">
        <v>2020</v>
      </c>
      <c r="I6" s="59">
        <v>2021</v>
      </c>
      <c r="J6" s="60" t="s">
        <v>2</v>
      </c>
      <c r="K6" s="59">
        <v>2020</v>
      </c>
      <c r="L6" s="59">
        <v>2021</v>
      </c>
      <c r="M6" s="60" t="s">
        <v>2</v>
      </c>
      <c r="N6" s="59">
        <v>2020</v>
      </c>
      <c r="O6" s="59">
        <v>2021</v>
      </c>
      <c r="P6" s="60" t="s">
        <v>2</v>
      </c>
      <c r="Q6" s="59">
        <v>2020</v>
      </c>
      <c r="R6" s="59">
        <v>2021</v>
      </c>
      <c r="S6" s="60" t="s">
        <v>2</v>
      </c>
      <c r="T6" s="59">
        <v>2020</v>
      </c>
      <c r="U6" s="59">
        <v>2021</v>
      </c>
      <c r="V6" s="60" t="s">
        <v>2</v>
      </c>
      <c r="W6" s="59">
        <v>2020</v>
      </c>
      <c r="X6" s="59">
        <v>2021</v>
      </c>
      <c r="Y6" s="60" t="s">
        <v>2</v>
      </c>
      <c r="Z6" s="59">
        <v>2020</v>
      </c>
      <c r="AA6" s="59">
        <v>2021</v>
      </c>
      <c r="AB6" s="60" t="s">
        <v>2</v>
      </c>
    </row>
    <row r="7" spans="1:29" s="62" customFormat="1" ht="9.6" customHeight="1" x14ac:dyDescent="0.2">
      <c r="A7" s="61" t="s">
        <v>4</v>
      </c>
      <c r="B7" s="61">
        <v>1</v>
      </c>
      <c r="C7" s="61">
        <v>2</v>
      </c>
      <c r="D7" s="61">
        <v>3</v>
      </c>
      <c r="E7" s="61">
        <v>4</v>
      </c>
      <c r="F7" s="61">
        <v>5</v>
      </c>
      <c r="G7" s="61">
        <v>6</v>
      </c>
      <c r="H7" s="61">
        <v>7</v>
      </c>
      <c r="I7" s="61">
        <v>8</v>
      </c>
      <c r="J7" s="61">
        <v>9</v>
      </c>
      <c r="K7" s="61">
        <v>10</v>
      </c>
      <c r="L7" s="61">
        <v>11</v>
      </c>
      <c r="M7" s="61">
        <v>12</v>
      </c>
      <c r="N7" s="61">
        <v>13</v>
      </c>
      <c r="O7" s="61">
        <v>14</v>
      </c>
      <c r="P7" s="61">
        <v>15</v>
      </c>
      <c r="Q7" s="61">
        <v>16</v>
      </c>
      <c r="R7" s="61">
        <v>17</v>
      </c>
      <c r="S7" s="61">
        <v>18</v>
      </c>
      <c r="T7" s="61">
        <v>19</v>
      </c>
      <c r="U7" s="61">
        <v>20</v>
      </c>
      <c r="V7" s="61">
        <v>21</v>
      </c>
      <c r="W7" s="61">
        <v>22</v>
      </c>
      <c r="X7" s="61">
        <v>23</v>
      </c>
      <c r="Y7" s="61">
        <v>24</v>
      </c>
      <c r="Z7" s="61">
        <v>25</v>
      </c>
      <c r="AA7" s="61">
        <v>26</v>
      </c>
      <c r="AB7" s="61">
        <v>27</v>
      </c>
    </row>
    <row r="8" spans="1:29" s="63" customFormat="1" ht="19.2" customHeight="1" x14ac:dyDescent="0.3">
      <c r="A8" s="33" t="s">
        <v>49</v>
      </c>
      <c r="B8" s="34">
        <f>SUM(B9:B28)</f>
        <v>894</v>
      </c>
      <c r="C8" s="34">
        <f>SUM(C9:C28)</f>
        <v>847</v>
      </c>
      <c r="D8" s="35">
        <f>C8/B8*100</f>
        <v>94.742729306487689</v>
      </c>
      <c r="E8" s="34">
        <f>SUM(E9:E28)</f>
        <v>792</v>
      </c>
      <c r="F8" s="34">
        <f>SUM(F9:F28)</f>
        <v>735</v>
      </c>
      <c r="G8" s="35">
        <f>F8/E8*100</f>
        <v>92.803030303030297</v>
      </c>
      <c r="H8" s="34">
        <f>SUM(H9:H28)</f>
        <v>189</v>
      </c>
      <c r="I8" s="34">
        <f>SUM(I9:I28)</f>
        <v>198</v>
      </c>
      <c r="J8" s="35">
        <f>I8/H8*100</f>
        <v>104.76190476190477</v>
      </c>
      <c r="K8" s="34">
        <f>SUM(K9:K28)</f>
        <v>24</v>
      </c>
      <c r="L8" s="34">
        <f>SUM(L9:L28)</f>
        <v>6</v>
      </c>
      <c r="M8" s="35">
        <f>L8/K8*100</f>
        <v>25</v>
      </c>
      <c r="N8" s="34">
        <f>SUM(N9:N28)</f>
        <v>16</v>
      </c>
      <c r="O8" s="34">
        <f>SUM(O9:O28)</f>
        <v>10</v>
      </c>
      <c r="P8" s="35">
        <f>O8/N8*100</f>
        <v>62.5</v>
      </c>
      <c r="Q8" s="34">
        <f>SUM(Q9:Q28)</f>
        <v>738</v>
      </c>
      <c r="R8" s="34">
        <f>SUM(R9:R28)</f>
        <v>698</v>
      </c>
      <c r="S8" s="35">
        <f>R8/Q8*100</f>
        <v>94.579945799458002</v>
      </c>
      <c r="T8" s="34">
        <f>SUM(T9:T28)</f>
        <v>546</v>
      </c>
      <c r="U8" s="34">
        <f>SUM(U9:U28)</f>
        <v>383</v>
      </c>
      <c r="V8" s="35">
        <f>U8/T8*100</f>
        <v>70.146520146520146</v>
      </c>
      <c r="W8" s="34">
        <f>SUM(W9:W28)</f>
        <v>458</v>
      </c>
      <c r="X8" s="34">
        <f>SUM(X9:X28)</f>
        <v>284</v>
      </c>
      <c r="Y8" s="35">
        <f>X8/W8*100</f>
        <v>62.008733624454152</v>
      </c>
      <c r="Z8" s="34">
        <f>SUM(Z9:Z28)</f>
        <v>427</v>
      </c>
      <c r="AA8" s="34">
        <f>SUM(AA9:AA28)</f>
        <v>262</v>
      </c>
      <c r="AB8" s="35">
        <f>AA8/Z8*100</f>
        <v>61.358313817330213</v>
      </c>
    </row>
    <row r="9" spans="1:29" ht="16.5" customHeight="1" x14ac:dyDescent="0.3">
      <c r="A9" s="145" t="s">
        <v>50</v>
      </c>
      <c r="B9" s="64">
        <v>389</v>
      </c>
      <c r="C9" s="64">
        <v>358</v>
      </c>
      <c r="D9" s="39">
        <f>C9/B9*100</f>
        <v>92.030848329048837</v>
      </c>
      <c r="E9" s="65">
        <v>310</v>
      </c>
      <c r="F9" s="66">
        <v>277</v>
      </c>
      <c r="G9" s="39">
        <f>F9/E9*100</f>
        <v>89.354838709677423</v>
      </c>
      <c r="H9" s="67">
        <v>53</v>
      </c>
      <c r="I9" s="67">
        <v>46</v>
      </c>
      <c r="J9" s="39">
        <f>I9/H9*100</f>
        <v>86.79245283018868</v>
      </c>
      <c r="K9" s="66">
        <v>4</v>
      </c>
      <c r="L9" s="66">
        <v>1</v>
      </c>
      <c r="M9" s="39">
        <f>L9/K9*100</f>
        <v>25</v>
      </c>
      <c r="N9" s="67">
        <v>3</v>
      </c>
      <c r="O9" s="67">
        <v>0</v>
      </c>
      <c r="P9" s="39">
        <f t="shared" ref="P9:P28" si="0">O9/N9*100</f>
        <v>0</v>
      </c>
      <c r="Q9" s="65">
        <v>284</v>
      </c>
      <c r="R9" s="67">
        <v>249</v>
      </c>
      <c r="S9" s="39">
        <f>R9/Q9*100</f>
        <v>87.676056338028175</v>
      </c>
      <c r="T9" s="67">
        <v>280</v>
      </c>
      <c r="U9" s="67">
        <v>178</v>
      </c>
      <c r="V9" s="39">
        <f>U9/T9*100</f>
        <v>63.571428571428569</v>
      </c>
      <c r="W9" s="66">
        <v>212</v>
      </c>
      <c r="X9" s="68">
        <v>104</v>
      </c>
      <c r="Y9" s="39">
        <f>X9/W9*100</f>
        <v>49.056603773584904</v>
      </c>
      <c r="Z9" s="66">
        <v>193</v>
      </c>
      <c r="AA9" s="69">
        <v>94</v>
      </c>
      <c r="AB9" s="39">
        <f>AA9/Z9*100</f>
        <v>48.704663212435236</v>
      </c>
      <c r="AC9" s="70"/>
    </row>
    <row r="10" spans="1:29" ht="16.5" customHeight="1" x14ac:dyDescent="0.3">
      <c r="A10" s="145" t="s">
        <v>51</v>
      </c>
      <c r="B10" s="64">
        <v>29</v>
      </c>
      <c r="C10" s="64">
        <v>26</v>
      </c>
      <c r="D10" s="39">
        <f t="shared" ref="D10:D28" si="1">C10/B10*100</f>
        <v>89.65517241379311</v>
      </c>
      <c r="E10" s="65">
        <v>28</v>
      </c>
      <c r="F10" s="66">
        <v>26</v>
      </c>
      <c r="G10" s="39">
        <f t="shared" ref="G10:G28" si="2">F10/E10*100</f>
        <v>92.857142857142861</v>
      </c>
      <c r="H10" s="67">
        <v>11</v>
      </c>
      <c r="I10" s="67">
        <v>12</v>
      </c>
      <c r="J10" s="39">
        <f t="shared" ref="J10:J28" si="3">I10/H10*100</f>
        <v>109.09090909090908</v>
      </c>
      <c r="K10" s="66">
        <v>0</v>
      </c>
      <c r="L10" s="66">
        <v>0</v>
      </c>
      <c r="M10" s="168" t="e">
        <f t="shared" ref="M10:M28" si="4">L10/K10*100</f>
        <v>#DIV/0!</v>
      </c>
      <c r="N10" s="67">
        <v>0</v>
      </c>
      <c r="O10" s="67">
        <v>0</v>
      </c>
      <c r="P10" s="39"/>
      <c r="Q10" s="65">
        <v>28</v>
      </c>
      <c r="R10" s="67">
        <v>26</v>
      </c>
      <c r="S10" s="39">
        <f t="shared" ref="S10:S28" si="5">R10/Q10*100</f>
        <v>92.857142857142861</v>
      </c>
      <c r="T10" s="67">
        <v>9</v>
      </c>
      <c r="U10" s="67">
        <v>11</v>
      </c>
      <c r="V10" s="39">
        <f t="shared" ref="V10:V28" si="6">U10/T10*100</f>
        <v>122.22222222222223</v>
      </c>
      <c r="W10" s="66">
        <v>8</v>
      </c>
      <c r="X10" s="68">
        <v>11</v>
      </c>
      <c r="Y10" s="39">
        <f t="shared" ref="Y10:Y28" si="7">X10/W10*100</f>
        <v>137.5</v>
      </c>
      <c r="Z10" s="66">
        <v>7</v>
      </c>
      <c r="AA10" s="69">
        <v>11</v>
      </c>
      <c r="AB10" s="39">
        <f t="shared" ref="AB10:AB28" si="8">AA10/Z10*100</f>
        <v>157.14285714285714</v>
      </c>
      <c r="AC10" s="70"/>
    </row>
    <row r="11" spans="1:29" ht="16.5" customHeight="1" x14ac:dyDescent="0.3">
      <c r="A11" s="145" t="s">
        <v>52</v>
      </c>
      <c r="B11" s="64">
        <v>17</v>
      </c>
      <c r="C11" s="64">
        <v>17</v>
      </c>
      <c r="D11" s="39">
        <f t="shared" si="1"/>
        <v>100</v>
      </c>
      <c r="E11" s="65">
        <v>14</v>
      </c>
      <c r="F11" s="66">
        <v>15</v>
      </c>
      <c r="G11" s="39">
        <f t="shared" si="2"/>
        <v>107.14285714285714</v>
      </c>
      <c r="H11" s="67">
        <v>3</v>
      </c>
      <c r="I11" s="67">
        <v>3</v>
      </c>
      <c r="J11" s="39">
        <f t="shared" si="3"/>
        <v>100</v>
      </c>
      <c r="K11" s="66">
        <v>0</v>
      </c>
      <c r="L11" s="66">
        <v>0</v>
      </c>
      <c r="M11" s="168" t="e">
        <f t="shared" si="4"/>
        <v>#DIV/0!</v>
      </c>
      <c r="N11" s="67">
        <v>0</v>
      </c>
      <c r="O11" s="67">
        <v>0</v>
      </c>
      <c r="P11" s="39"/>
      <c r="Q11" s="65">
        <v>14</v>
      </c>
      <c r="R11" s="67">
        <v>15</v>
      </c>
      <c r="S11" s="39">
        <f t="shared" si="5"/>
        <v>107.14285714285714</v>
      </c>
      <c r="T11" s="67">
        <v>9</v>
      </c>
      <c r="U11" s="67">
        <v>3</v>
      </c>
      <c r="V11" s="39">
        <f t="shared" si="6"/>
        <v>33.333333333333329</v>
      </c>
      <c r="W11" s="66">
        <v>7</v>
      </c>
      <c r="X11" s="68">
        <v>3</v>
      </c>
      <c r="Y11" s="39">
        <f t="shared" si="7"/>
        <v>42.857142857142854</v>
      </c>
      <c r="Z11" s="66">
        <v>7</v>
      </c>
      <c r="AA11" s="69">
        <v>3</v>
      </c>
      <c r="AB11" s="39">
        <f t="shared" si="8"/>
        <v>42.857142857142854</v>
      </c>
      <c r="AC11" s="70"/>
    </row>
    <row r="12" spans="1:29" ht="16.5" customHeight="1" x14ac:dyDescent="0.3">
      <c r="A12" s="145" t="s">
        <v>53</v>
      </c>
      <c r="B12" s="64">
        <v>29</v>
      </c>
      <c r="C12" s="64">
        <v>45</v>
      </c>
      <c r="D12" s="39">
        <f t="shared" si="1"/>
        <v>155.17241379310346</v>
      </c>
      <c r="E12" s="65">
        <v>28</v>
      </c>
      <c r="F12" s="66">
        <v>44</v>
      </c>
      <c r="G12" s="39">
        <f t="shared" si="2"/>
        <v>157.14285714285714</v>
      </c>
      <c r="H12" s="67">
        <v>3</v>
      </c>
      <c r="I12" s="67">
        <v>5</v>
      </c>
      <c r="J12" s="39">
        <f t="shared" si="3"/>
        <v>166.66666666666669</v>
      </c>
      <c r="K12" s="66">
        <v>0</v>
      </c>
      <c r="L12" s="66">
        <v>0</v>
      </c>
      <c r="M12" s="168" t="e">
        <f t="shared" si="4"/>
        <v>#DIV/0!</v>
      </c>
      <c r="N12" s="67">
        <v>0</v>
      </c>
      <c r="O12" s="67">
        <v>0</v>
      </c>
      <c r="P12" s="39"/>
      <c r="Q12" s="65">
        <v>25</v>
      </c>
      <c r="R12" s="67">
        <v>41</v>
      </c>
      <c r="S12" s="39">
        <f t="shared" si="5"/>
        <v>164</v>
      </c>
      <c r="T12" s="67">
        <v>17</v>
      </c>
      <c r="U12" s="67">
        <v>21</v>
      </c>
      <c r="V12" s="39">
        <f t="shared" si="6"/>
        <v>123.52941176470588</v>
      </c>
      <c r="W12" s="66">
        <v>16</v>
      </c>
      <c r="X12" s="68">
        <v>20</v>
      </c>
      <c r="Y12" s="39">
        <f t="shared" si="7"/>
        <v>125</v>
      </c>
      <c r="Z12" s="66">
        <v>15</v>
      </c>
      <c r="AA12" s="69">
        <v>19</v>
      </c>
      <c r="AB12" s="39">
        <f t="shared" si="8"/>
        <v>126.66666666666666</v>
      </c>
      <c r="AC12" s="70"/>
    </row>
    <row r="13" spans="1:29" ht="16.5" customHeight="1" x14ac:dyDescent="0.3">
      <c r="A13" s="145" t="s">
        <v>54</v>
      </c>
      <c r="B13" s="64">
        <v>19</v>
      </c>
      <c r="C13" s="64">
        <v>20</v>
      </c>
      <c r="D13" s="39">
        <f t="shared" si="1"/>
        <v>105.26315789473684</v>
      </c>
      <c r="E13" s="65">
        <v>16</v>
      </c>
      <c r="F13" s="66">
        <v>15</v>
      </c>
      <c r="G13" s="39">
        <f t="shared" si="2"/>
        <v>93.75</v>
      </c>
      <c r="H13" s="67">
        <v>5</v>
      </c>
      <c r="I13" s="67">
        <v>6</v>
      </c>
      <c r="J13" s="39">
        <f t="shared" si="3"/>
        <v>120</v>
      </c>
      <c r="K13" s="66">
        <v>2</v>
      </c>
      <c r="L13" s="66">
        <v>0</v>
      </c>
      <c r="M13" s="39">
        <f t="shared" si="4"/>
        <v>0</v>
      </c>
      <c r="N13" s="67">
        <v>0</v>
      </c>
      <c r="O13" s="67">
        <v>0</v>
      </c>
      <c r="P13" s="39"/>
      <c r="Q13" s="65">
        <v>16</v>
      </c>
      <c r="R13" s="67">
        <v>15</v>
      </c>
      <c r="S13" s="39">
        <f t="shared" si="5"/>
        <v>93.75</v>
      </c>
      <c r="T13" s="67">
        <v>12</v>
      </c>
      <c r="U13" s="67">
        <v>12</v>
      </c>
      <c r="V13" s="39">
        <f t="shared" si="6"/>
        <v>100</v>
      </c>
      <c r="W13" s="66">
        <v>9</v>
      </c>
      <c r="X13" s="68">
        <v>7</v>
      </c>
      <c r="Y13" s="39">
        <f t="shared" si="7"/>
        <v>77.777777777777786</v>
      </c>
      <c r="Z13" s="66">
        <v>7</v>
      </c>
      <c r="AA13" s="69">
        <v>6</v>
      </c>
      <c r="AB13" s="39">
        <f t="shared" si="8"/>
        <v>85.714285714285708</v>
      </c>
      <c r="AC13" s="70"/>
    </row>
    <row r="14" spans="1:29" ht="16.5" customHeight="1" x14ac:dyDescent="0.3">
      <c r="A14" s="145" t="s">
        <v>55</v>
      </c>
      <c r="B14" s="64">
        <v>45</v>
      </c>
      <c r="C14" s="64">
        <v>40</v>
      </c>
      <c r="D14" s="39">
        <f t="shared" si="1"/>
        <v>88.888888888888886</v>
      </c>
      <c r="E14" s="65">
        <v>43</v>
      </c>
      <c r="F14" s="66">
        <v>39</v>
      </c>
      <c r="G14" s="39">
        <f t="shared" si="2"/>
        <v>90.697674418604649</v>
      </c>
      <c r="H14" s="67">
        <v>9</v>
      </c>
      <c r="I14" s="67">
        <v>14</v>
      </c>
      <c r="J14" s="39">
        <f t="shared" si="3"/>
        <v>155.55555555555557</v>
      </c>
      <c r="K14" s="66">
        <v>2</v>
      </c>
      <c r="L14" s="66">
        <v>1</v>
      </c>
      <c r="M14" s="39">
        <f t="shared" si="4"/>
        <v>50</v>
      </c>
      <c r="N14" s="67">
        <v>0</v>
      </c>
      <c r="O14" s="67">
        <v>0</v>
      </c>
      <c r="P14" s="39"/>
      <c r="Q14" s="65">
        <v>39</v>
      </c>
      <c r="R14" s="67">
        <v>38</v>
      </c>
      <c r="S14" s="39">
        <f t="shared" si="5"/>
        <v>97.435897435897431</v>
      </c>
      <c r="T14" s="67">
        <v>28</v>
      </c>
      <c r="U14" s="67">
        <v>15</v>
      </c>
      <c r="V14" s="39">
        <f t="shared" si="6"/>
        <v>53.571428571428569</v>
      </c>
      <c r="W14" s="66">
        <v>27</v>
      </c>
      <c r="X14" s="68">
        <v>14</v>
      </c>
      <c r="Y14" s="39">
        <f t="shared" si="7"/>
        <v>51.851851851851848</v>
      </c>
      <c r="Z14" s="66">
        <v>27</v>
      </c>
      <c r="AA14" s="69">
        <v>13</v>
      </c>
      <c r="AB14" s="39">
        <f t="shared" si="8"/>
        <v>48.148148148148145</v>
      </c>
      <c r="AC14" s="70"/>
    </row>
    <row r="15" spans="1:29" ht="16.5" customHeight="1" x14ac:dyDescent="0.3">
      <c r="A15" s="145" t="s">
        <v>56</v>
      </c>
      <c r="B15" s="64">
        <v>0</v>
      </c>
      <c r="C15" s="64">
        <v>0</v>
      </c>
      <c r="D15" s="168" t="e">
        <f t="shared" si="1"/>
        <v>#DIV/0!</v>
      </c>
      <c r="E15" s="65">
        <v>0</v>
      </c>
      <c r="F15" s="66">
        <v>0</v>
      </c>
      <c r="G15" s="168" t="e">
        <f t="shared" si="2"/>
        <v>#DIV/0!</v>
      </c>
      <c r="H15" s="67">
        <v>0</v>
      </c>
      <c r="I15" s="67">
        <v>0</v>
      </c>
      <c r="J15" s="168" t="e">
        <f t="shared" si="3"/>
        <v>#DIV/0!</v>
      </c>
      <c r="K15" s="66">
        <v>0</v>
      </c>
      <c r="L15" s="66">
        <v>0</v>
      </c>
      <c r="M15" s="168" t="e">
        <f t="shared" si="4"/>
        <v>#DIV/0!</v>
      </c>
      <c r="N15" s="67">
        <v>0</v>
      </c>
      <c r="O15" s="67">
        <v>0</v>
      </c>
      <c r="P15" s="39"/>
      <c r="Q15" s="65">
        <v>0</v>
      </c>
      <c r="R15" s="67">
        <v>0</v>
      </c>
      <c r="S15" s="168" t="e">
        <f t="shared" si="5"/>
        <v>#DIV/0!</v>
      </c>
      <c r="T15" s="67">
        <v>0</v>
      </c>
      <c r="U15" s="67">
        <v>0</v>
      </c>
      <c r="V15" s="168" t="e">
        <f t="shared" si="6"/>
        <v>#DIV/0!</v>
      </c>
      <c r="W15" s="66">
        <v>0</v>
      </c>
      <c r="X15" s="68">
        <v>0</v>
      </c>
      <c r="Y15" s="168" t="e">
        <f t="shared" si="7"/>
        <v>#DIV/0!</v>
      </c>
      <c r="Z15" s="66">
        <v>0</v>
      </c>
      <c r="AA15" s="69">
        <v>0</v>
      </c>
      <c r="AB15" s="168" t="e">
        <f t="shared" si="8"/>
        <v>#DIV/0!</v>
      </c>
      <c r="AC15" s="70"/>
    </row>
    <row r="16" spans="1:29" ht="16.5" customHeight="1" x14ac:dyDescent="0.3">
      <c r="A16" s="145" t="s">
        <v>57</v>
      </c>
      <c r="B16" s="64">
        <v>42</v>
      </c>
      <c r="C16" s="64">
        <v>31</v>
      </c>
      <c r="D16" s="39">
        <f t="shared" si="1"/>
        <v>73.80952380952381</v>
      </c>
      <c r="E16" s="65">
        <v>37</v>
      </c>
      <c r="F16" s="66">
        <v>25</v>
      </c>
      <c r="G16" s="39">
        <f t="shared" si="2"/>
        <v>67.567567567567565</v>
      </c>
      <c r="H16" s="67">
        <v>16</v>
      </c>
      <c r="I16" s="67">
        <v>10</v>
      </c>
      <c r="J16" s="39">
        <f t="shared" si="3"/>
        <v>62.5</v>
      </c>
      <c r="K16" s="66">
        <v>2</v>
      </c>
      <c r="L16" s="66">
        <v>0</v>
      </c>
      <c r="M16" s="39">
        <f t="shared" si="4"/>
        <v>0</v>
      </c>
      <c r="N16" s="67">
        <v>1</v>
      </c>
      <c r="O16" s="67">
        <v>0</v>
      </c>
      <c r="P16" s="39">
        <f t="shared" si="0"/>
        <v>0</v>
      </c>
      <c r="Q16" s="65">
        <v>32</v>
      </c>
      <c r="R16" s="67">
        <v>25</v>
      </c>
      <c r="S16" s="39">
        <f t="shared" si="5"/>
        <v>78.125</v>
      </c>
      <c r="T16" s="67">
        <v>19</v>
      </c>
      <c r="U16" s="67">
        <v>17</v>
      </c>
      <c r="V16" s="39">
        <f t="shared" si="6"/>
        <v>89.473684210526315</v>
      </c>
      <c r="W16" s="66">
        <v>14</v>
      </c>
      <c r="X16" s="68">
        <v>12</v>
      </c>
      <c r="Y16" s="39">
        <f t="shared" si="7"/>
        <v>85.714285714285708</v>
      </c>
      <c r="Z16" s="66">
        <v>14</v>
      </c>
      <c r="AA16" s="69">
        <v>12</v>
      </c>
      <c r="AB16" s="39">
        <f t="shared" si="8"/>
        <v>85.714285714285708</v>
      </c>
      <c r="AC16" s="70"/>
    </row>
    <row r="17" spans="1:29" ht="16.5" customHeight="1" x14ac:dyDescent="0.3">
      <c r="A17" s="145" t="s">
        <v>58</v>
      </c>
      <c r="B17" s="64">
        <v>31</v>
      </c>
      <c r="C17" s="64">
        <v>28</v>
      </c>
      <c r="D17" s="39">
        <f t="shared" si="1"/>
        <v>90.322580645161281</v>
      </c>
      <c r="E17" s="65">
        <v>30</v>
      </c>
      <c r="F17" s="66">
        <v>27</v>
      </c>
      <c r="G17" s="39">
        <f t="shared" si="2"/>
        <v>90</v>
      </c>
      <c r="H17" s="67">
        <v>10</v>
      </c>
      <c r="I17" s="67">
        <v>8</v>
      </c>
      <c r="J17" s="39">
        <f t="shared" si="3"/>
        <v>80</v>
      </c>
      <c r="K17" s="66">
        <v>1</v>
      </c>
      <c r="L17" s="66">
        <v>0</v>
      </c>
      <c r="M17" s="39">
        <f t="shared" si="4"/>
        <v>0</v>
      </c>
      <c r="N17" s="67">
        <v>0</v>
      </c>
      <c r="O17" s="67">
        <v>0</v>
      </c>
      <c r="P17" s="168" t="e">
        <f t="shared" si="0"/>
        <v>#DIV/0!</v>
      </c>
      <c r="Q17" s="65">
        <v>28</v>
      </c>
      <c r="R17" s="67">
        <v>26</v>
      </c>
      <c r="S17" s="39">
        <f t="shared" si="5"/>
        <v>92.857142857142861</v>
      </c>
      <c r="T17" s="67">
        <v>15</v>
      </c>
      <c r="U17" s="67">
        <v>12</v>
      </c>
      <c r="V17" s="39">
        <f t="shared" si="6"/>
        <v>80</v>
      </c>
      <c r="W17" s="66">
        <v>14</v>
      </c>
      <c r="X17" s="68">
        <v>12</v>
      </c>
      <c r="Y17" s="39">
        <f t="shared" si="7"/>
        <v>85.714285714285708</v>
      </c>
      <c r="Z17" s="66">
        <v>14</v>
      </c>
      <c r="AA17" s="69">
        <v>11</v>
      </c>
      <c r="AB17" s="39">
        <f t="shared" si="8"/>
        <v>78.571428571428569</v>
      </c>
      <c r="AC17" s="70"/>
    </row>
    <row r="18" spans="1:29" ht="16.5" customHeight="1" x14ac:dyDescent="0.3">
      <c r="A18" s="145" t="s">
        <v>59</v>
      </c>
      <c r="B18" s="64">
        <v>33</v>
      </c>
      <c r="C18" s="64">
        <v>62</v>
      </c>
      <c r="D18" s="39">
        <f t="shared" si="1"/>
        <v>187.87878787878788</v>
      </c>
      <c r="E18" s="65">
        <v>30</v>
      </c>
      <c r="F18" s="66">
        <v>56</v>
      </c>
      <c r="G18" s="39">
        <f t="shared" si="2"/>
        <v>186.66666666666666</v>
      </c>
      <c r="H18" s="67">
        <v>7</v>
      </c>
      <c r="I18" s="67">
        <v>14</v>
      </c>
      <c r="J18" s="39">
        <f t="shared" si="3"/>
        <v>200</v>
      </c>
      <c r="K18" s="66">
        <v>1</v>
      </c>
      <c r="L18" s="66">
        <v>0</v>
      </c>
      <c r="M18" s="39">
        <f t="shared" si="4"/>
        <v>0</v>
      </c>
      <c r="N18" s="67">
        <v>1</v>
      </c>
      <c r="O18" s="67">
        <v>1</v>
      </c>
      <c r="P18" s="39">
        <f t="shared" si="0"/>
        <v>100</v>
      </c>
      <c r="Q18" s="65">
        <v>25</v>
      </c>
      <c r="R18" s="67">
        <v>55</v>
      </c>
      <c r="S18" s="39">
        <f t="shared" si="5"/>
        <v>220.00000000000003</v>
      </c>
      <c r="T18" s="67">
        <v>19</v>
      </c>
      <c r="U18" s="67">
        <v>32</v>
      </c>
      <c r="V18" s="39">
        <f t="shared" si="6"/>
        <v>168.42105263157893</v>
      </c>
      <c r="W18" s="66">
        <v>16</v>
      </c>
      <c r="X18" s="68">
        <v>26</v>
      </c>
      <c r="Y18" s="39">
        <f t="shared" si="7"/>
        <v>162.5</v>
      </c>
      <c r="Z18" s="66">
        <v>14</v>
      </c>
      <c r="AA18" s="69">
        <v>24</v>
      </c>
      <c r="AB18" s="39">
        <f t="shared" si="8"/>
        <v>171.42857142857142</v>
      </c>
      <c r="AC18" s="70"/>
    </row>
    <row r="19" spans="1:29" ht="16.5" customHeight="1" x14ac:dyDescent="0.3">
      <c r="A19" s="145" t="s">
        <v>60</v>
      </c>
      <c r="B19" s="64">
        <v>24</v>
      </c>
      <c r="C19" s="64">
        <v>17</v>
      </c>
      <c r="D19" s="39">
        <f t="shared" si="1"/>
        <v>70.833333333333343</v>
      </c>
      <c r="E19" s="65">
        <v>22</v>
      </c>
      <c r="F19" s="66">
        <v>14</v>
      </c>
      <c r="G19" s="39">
        <f t="shared" si="2"/>
        <v>63.636363636363633</v>
      </c>
      <c r="H19" s="67">
        <v>2</v>
      </c>
      <c r="I19" s="67">
        <v>2</v>
      </c>
      <c r="J19" s="39">
        <f t="shared" si="3"/>
        <v>100</v>
      </c>
      <c r="K19" s="66">
        <v>0</v>
      </c>
      <c r="L19" s="66">
        <v>0</v>
      </c>
      <c r="M19" s="168" t="e">
        <f t="shared" si="4"/>
        <v>#DIV/0!</v>
      </c>
      <c r="N19" s="67">
        <v>0</v>
      </c>
      <c r="O19" s="67">
        <v>0</v>
      </c>
      <c r="P19" s="168" t="e">
        <f t="shared" si="0"/>
        <v>#DIV/0!</v>
      </c>
      <c r="Q19" s="65">
        <v>21</v>
      </c>
      <c r="R19" s="67">
        <v>14</v>
      </c>
      <c r="S19" s="39">
        <f t="shared" si="5"/>
        <v>66.666666666666657</v>
      </c>
      <c r="T19" s="67">
        <v>16</v>
      </c>
      <c r="U19" s="67">
        <v>10</v>
      </c>
      <c r="V19" s="39">
        <f t="shared" si="6"/>
        <v>62.5</v>
      </c>
      <c r="W19" s="66">
        <v>14</v>
      </c>
      <c r="X19" s="68">
        <v>7</v>
      </c>
      <c r="Y19" s="39">
        <f t="shared" si="7"/>
        <v>50</v>
      </c>
      <c r="Z19" s="66">
        <v>14</v>
      </c>
      <c r="AA19" s="69">
        <v>6</v>
      </c>
      <c r="AB19" s="39">
        <f t="shared" si="8"/>
        <v>42.857142857142854</v>
      </c>
      <c r="AC19" s="70"/>
    </row>
    <row r="20" spans="1:29" ht="16.5" customHeight="1" x14ac:dyDescent="0.3">
      <c r="A20" s="145" t="s">
        <v>61</v>
      </c>
      <c r="B20" s="64">
        <v>46</v>
      </c>
      <c r="C20" s="64">
        <v>40</v>
      </c>
      <c r="D20" s="39">
        <f t="shared" si="1"/>
        <v>86.956521739130437</v>
      </c>
      <c r="E20" s="65">
        <v>46</v>
      </c>
      <c r="F20" s="66">
        <v>40</v>
      </c>
      <c r="G20" s="39">
        <f t="shared" si="2"/>
        <v>86.956521739130437</v>
      </c>
      <c r="H20" s="67">
        <v>21</v>
      </c>
      <c r="I20" s="67">
        <v>24</v>
      </c>
      <c r="J20" s="39">
        <f t="shared" si="3"/>
        <v>114.28571428571428</v>
      </c>
      <c r="K20" s="66">
        <v>1</v>
      </c>
      <c r="L20" s="66">
        <v>1</v>
      </c>
      <c r="M20" s="39">
        <f t="shared" si="4"/>
        <v>100</v>
      </c>
      <c r="N20" s="67">
        <v>4</v>
      </c>
      <c r="O20" s="67">
        <v>4</v>
      </c>
      <c r="P20" s="39">
        <f t="shared" si="0"/>
        <v>100</v>
      </c>
      <c r="Q20" s="65">
        <v>44</v>
      </c>
      <c r="R20" s="67">
        <v>39</v>
      </c>
      <c r="S20" s="39">
        <f t="shared" si="5"/>
        <v>88.63636363636364</v>
      </c>
      <c r="T20" s="67">
        <v>16</v>
      </c>
      <c r="U20" s="67">
        <v>10</v>
      </c>
      <c r="V20" s="39">
        <f t="shared" si="6"/>
        <v>62.5</v>
      </c>
      <c r="W20" s="66">
        <v>16</v>
      </c>
      <c r="X20" s="68">
        <v>10</v>
      </c>
      <c r="Y20" s="39">
        <f t="shared" si="7"/>
        <v>62.5</v>
      </c>
      <c r="Z20" s="66">
        <v>15</v>
      </c>
      <c r="AA20" s="69">
        <v>10</v>
      </c>
      <c r="AB20" s="39">
        <f t="shared" si="8"/>
        <v>66.666666666666657</v>
      </c>
      <c r="AC20" s="70"/>
    </row>
    <row r="21" spans="1:29" ht="16.5" customHeight="1" x14ac:dyDescent="0.3">
      <c r="A21" s="145" t="s">
        <v>62</v>
      </c>
      <c r="B21" s="64">
        <v>2</v>
      </c>
      <c r="C21" s="64">
        <v>1</v>
      </c>
      <c r="D21" s="39">
        <f t="shared" si="1"/>
        <v>50</v>
      </c>
      <c r="E21" s="65">
        <v>2</v>
      </c>
      <c r="F21" s="66">
        <v>1</v>
      </c>
      <c r="G21" s="39">
        <f t="shared" si="2"/>
        <v>50</v>
      </c>
      <c r="H21" s="67">
        <v>1</v>
      </c>
      <c r="I21" s="67">
        <v>1</v>
      </c>
      <c r="J21" s="39">
        <f t="shared" si="3"/>
        <v>100</v>
      </c>
      <c r="K21" s="66">
        <v>0</v>
      </c>
      <c r="L21" s="66">
        <v>0</v>
      </c>
      <c r="M21" s="168" t="e">
        <f t="shared" si="4"/>
        <v>#DIV/0!</v>
      </c>
      <c r="N21" s="67">
        <v>1</v>
      </c>
      <c r="O21" s="67">
        <v>1</v>
      </c>
      <c r="P21" s="39">
        <f t="shared" si="0"/>
        <v>100</v>
      </c>
      <c r="Q21" s="65">
        <v>2</v>
      </c>
      <c r="R21" s="67">
        <v>1</v>
      </c>
      <c r="S21" s="39">
        <f t="shared" si="5"/>
        <v>50</v>
      </c>
      <c r="T21" s="67">
        <v>1</v>
      </c>
      <c r="U21" s="67">
        <v>0</v>
      </c>
      <c r="V21" s="39">
        <f t="shared" si="6"/>
        <v>0</v>
      </c>
      <c r="W21" s="66">
        <v>1</v>
      </c>
      <c r="X21" s="68">
        <v>0</v>
      </c>
      <c r="Y21" s="39">
        <f t="shared" si="7"/>
        <v>0</v>
      </c>
      <c r="Z21" s="66">
        <v>1</v>
      </c>
      <c r="AA21" s="69">
        <v>0</v>
      </c>
      <c r="AB21" s="39">
        <f t="shared" si="8"/>
        <v>0</v>
      </c>
      <c r="AC21" s="70"/>
    </row>
    <row r="22" spans="1:29" ht="16.5" customHeight="1" x14ac:dyDescent="0.3">
      <c r="A22" s="145" t="s">
        <v>63</v>
      </c>
      <c r="B22" s="64">
        <v>24</v>
      </c>
      <c r="C22" s="64">
        <v>30</v>
      </c>
      <c r="D22" s="39">
        <f t="shared" si="1"/>
        <v>125</v>
      </c>
      <c r="E22" s="65">
        <v>23</v>
      </c>
      <c r="F22" s="66">
        <v>28</v>
      </c>
      <c r="G22" s="39">
        <f t="shared" si="2"/>
        <v>121.73913043478262</v>
      </c>
      <c r="H22" s="67">
        <v>9</v>
      </c>
      <c r="I22" s="67">
        <v>12</v>
      </c>
      <c r="J22" s="39">
        <f t="shared" si="3"/>
        <v>133.33333333333331</v>
      </c>
      <c r="K22" s="66">
        <v>0</v>
      </c>
      <c r="L22" s="66">
        <v>0</v>
      </c>
      <c r="M22" s="168" t="e">
        <f t="shared" si="4"/>
        <v>#DIV/0!</v>
      </c>
      <c r="N22" s="67">
        <v>1</v>
      </c>
      <c r="O22" s="67">
        <v>0</v>
      </c>
      <c r="P22" s="39">
        <f t="shared" si="0"/>
        <v>0</v>
      </c>
      <c r="Q22" s="65">
        <v>23</v>
      </c>
      <c r="R22" s="67">
        <v>27</v>
      </c>
      <c r="S22" s="39">
        <f t="shared" si="5"/>
        <v>117.39130434782609</v>
      </c>
      <c r="T22" s="67">
        <v>10</v>
      </c>
      <c r="U22" s="67">
        <v>13</v>
      </c>
      <c r="V22" s="39">
        <f t="shared" si="6"/>
        <v>130</v>
      </c>
      <c r="W22" s="66">
        <v>9</v>
      </c>
      <c r="X22" s="68">
        <v>11</v>
      </c>
      <c r="Y22" s="39">
        <f t="shared" si="7"/>
        <v>122.22222222222223</v>
      </c>
      <c r="Z22" s="66">
        <v>9</v>
      </c>
      <c r="AA22" s="69">
        <v>8</v>
      </c>
      <c r="AB22" s="39">
        <f t="shared" si="8"/>
        <v>88.888888888888886</v>
      </c>
      <c r="AC22" s="70"/>
    </row>
    <row r="23" spans="1:29" ht="16.5" customHeight="1" x14ac:dyDescent="0.3">
      <c r="A23" s="145" t="s">
        <v>64</v>
      </c>
      <c r="B23" s="64">
        <v>30</v>
      </c>
      <c r="C23" s="64">
        <v>24</v>
      </c>
      <c r="D23" s="39">
        <f t="shared" si="1"/>
        <v>80</v>
      </c>
      <c r="E23" s="65">
        <v>30</v>
      </c>
      <c r="F23" s="66">
        <v>21</v>
      </c>
      <c r="G23" s="39">
        <f t="shared" si="2"/>
        <v>70</v>
      </c>
      <c r="H23" s="67">
        <v>8</v>
      </c>
      <c r="I23" s="67">
        <v>5</v>
      </c>
      <c r="J23" s="39">
        <f t="shared" si="3"/>
        <v>62.5</v>
      </c>
      <c r="K23" s="66">
        <v>3</v>
      </c>
      <c r="L23" s="66">
        <v>0</v>
      </c>
      <c r="M23" s="39">
        <f t="shared" si="4"/>
        <v>0</v>
      </c>
      <c r="N23" s="67">
        <v>1</v>
      </c>
      <c r="O23" s="67">
        <v>0</v>
      </c>
      <c r="P23" s="39">
        <f t="shared" si="0"/>
        <v>0</v>
      </c>
      <c r="Q23" s="65">
        <v>26</v>
      </c>
      <c r="R23" s="67">
        <v>20</v>
      </c>
      <c r="S23" s="39">
        <f t="shared" si="5"/>
        <v>76.923076923076934</v>
      </c>
      <c r="T23" s="67">
        <v>20</v>
      </c>
      <c r="U23" s="67">
        <v>6</v>
      </c>
      <c r="V23" s="39">
        <f t="shared" si="6"/>
        <v>30</v>
      </c>
      <c r="W23" s="66">
        <v>20</v>
      </c>
      <c r="X23" s="68">
        <v>5</v>
      </c>
      <c r="Y23" s="39">
        <f t="shared" si="7"/>
        <v>25</v>
      </c>
      <c r="Z23" s="66">
        <v>19</v>
      </c>
      <c r="AA23" s="69">
        <v>5</v>
      </c>
      <c r="AB23" s="39">
        <f t="shared" si="8"/>
        <v>26.315789473684209</v>
      </c>
      <c r="AC23" s="70"/>
    </row>
    <row r="24" spans="1:29" ht="16.5" customHeight="1" x14ac:dyDescent="0.3">
      <c r="A24" s="145" t="s">
        <v>65</v>
      </c>
      <c r="B24" s="64">
        <v>62</v>
      </c>
      <c r="C24" s="64">
        <v>48</v>
      </c>
      <c r="D24" s="39">
        <f t="shared" si="1"/>
        <v>77.41935483870968</v>
      </c>
      <c r="E24" s="65">
        <v>61</v>
      </c>
      <c r="F24" s="66">
        <v>48</v>
      </c>
      <c r="G24" s="39">
        <f t="shared" si="2"/>
        <v>78.688524590163937</v>
      </c>
      <c r="H24" s="67">
        <v>14</v>
      </c>
      <c r="I24" s="67">
        <v>19</v>
      </c>
      <c r="J24" s="39">
        <f t="shared" si="3"/>
        <v>135.71428571428572</v>
      </c>
      <c r="K24" s="66">
        <v>1</v>
      </c>
      <c r="L24" s="66">
        <v>0</v>
      </c>
      <c r="M24" s="39">
        <f t="shared" si="4"/>
        <v>0</v>
      </c>
      <c r="N24" s="67">
        <v>2</v>
      </c>
      <c r="O24" s="67">
        <v>0</v>
      </c>
      <c r="P24" s="39">
        <f t="shared" si="0"/>
        <v>0</v>
      </c>
      <c r="Q24" s="65">
        <v>60</v>
      </c>
      <c r="R24" s="67">
        <v>48</v>
      </c>
      <c r="S24" s="39">
        <f t="shared" si="5"/>
        <v>80</v>
      </c>
      <c r="T24" s="67">
        <v>39</v>
      </c>
      <c r="U24" s="67">
        <v>16</v>
      </c>
      <c r="V24" s="39">
        <f t="shared" si="6"/>
        <v>41.025641025641022</v>
      </c>
      <c r="W24" s="66">
        <v>39</v>
      </c>
      <c r="X24" s="68">
        <v>16</v>
      </c>
      <c r="Y24" s="39">
        <f t="shared" si="7"/>
        <v>41.025641025641022</v>
      </c>
      <c r="Z24" s="66">
        <v>37</v>
      </c>
      <c r="AA24" s="69">
        <v>16</v>
      </c>
      <c r="AB24" s="39">
        <f t="shared" si="8"/>
        <v>43.243243243243242</v>
      </c>
      <c r="AC24" s="70"/>
    </row>
    <row r="25" spans="1:29" ht="16.5" customHeight="1" x14ac:dyDescent="0.3">
      <c r="A25" s="145" t="s">
        <v>66</v>
      </c>
      <c r="B25" s="64">
        <v>21</v>
      </c>
      <c r="C25" s="64">
        <v>18</v>
      </c>
      <c r="D25" s="39">
        <f t="shared" si="1"/>
        <v>85.714285714285708</v>
      </c>
      <c r="E25" s="65">
        <v>21</v>
      </c>
      <c r="F25" s="66">
        <v>17</v>
      </c>
      <c r="G25" s="39">
        <f t="shared" si="2"/>
        <v>80.952380952380949</v>
      </c>
      <c r="H25" s="67">
        <v>4</v>
      </c>
      <c r="I25" s="67">
        <v>5</v>
      </c>
      <c r="J25" s="39">
        <f t="shared" si="3"/>
        <v>125</v>
      </c>
      <c r="K25" s="66">
        <v>1</v>
      </c>
      <c r="L25" s="66">
        <v>1</v>
      </c>
      <c r="M25" s="39">
        <f t="shared" si="4"/>
        <v>100</v>
      </c>
      <c r="N25" s="67">
        <v>0</v>
      </c>
      <c r="O25" s="67">
        <v>1</v>
      </c>
      <c r="P25" s="39"/>
      <c r="Q25" s="65">
        <v>20</v>
      </c>
      <c r="R25" s="67">
        <v>17</v>
      </c>
      <c r="S25" s="39">
        <f t="shared" si="5"/>
        <v>85</v>
      </c>
      <c r="T25" s="67">
        <v>12</v>
      </c>
      <c r="U25" s="67">
        <v>9</v>
      </c>
      <c r="V25" s="39">
        <f t="shared" si="6"/>
        <v>75</v>
      </c>
      <c r="W25" s="66">
        <v>12</v>
      </c>
      <c r="X25" s="68">
        <v>8</v>
      </c>
      <c r="Y25" s="39">
        <f t="shared" si="7"/>
        <v>66.666666666666657</v>
      </c>
      <c r="Z25" s="66">
        <v>12</v>
      </c>
      <c r="AA25" s="69">
        <v>8</v>
      </c>
      <c r="AB25" s="39">
        <f t="shared" si="8"/>
        <v>66.666666666666657</v>
      </c>
      <c r="AC25" s="70"/>
    </row>
    <row r="26" spans="1:29" ht="16.5" customHeight="1" x14ac:dyDescent="0.3">
      <c r="A26" s="145" t="s">
        <v>67</v>
      </c>
      <c r="B26" s="64">
        <v>2</v>
      </c>
      <c r="C26" s="64">
        <v>0</v>
      </c>
      <c r="D26" s="39">
        <f t="shared" si="1"/>
        <v>0</v>
      </c>
      <c r="E26" s="65">
        <v>2</v>
      </c>
      <c r="F26" s="66">
        <v>0</v>
      </c>
      <c r="G26" s="39">
        <f t="shared" si="2"/>
        <v>0</v>
      </c>
      <c r="H26" s="67">
        <v>0</v>
      </c>
      <c r="I26" s="67">
        <v>0</v>
      </c>
      <c r="J26" s="39"/>
      <c r="K26" s="66">
        <v>0</v>
      </c>
      <c r="L26" s="66">
        <v>0</v>
      </c>
      <c r="M26" s="168" t="e">
        <f t="shared" si="4"/>
        <v>#DIV/0!</v>
      </c>
      <c r="N26" s="67">
        <v>0</v>
      </c>
      <c r="O26" s="67">
        <v>0</v>
      </c>
      <c r="P26" s="168" t="e">
        <f t="shared" si="0"/>
        <v>#DIV/0!</v>
      </c>
      <c r="Q26" s="65">
        <v>2</v>
      </c>
      <c r="R26" s="67">
        <v>0</v>
      </c>
      <c r="S26" s="39">
        <f t="shared" si="5"/>
        <v>0</v>
      </c>
      <c r="T26" s="67">
        <v>2</v>
      </c>
      <c r="U26" s="67">
        <v>0</v>
      </c>
      <c r="V26" s="39">
        <f t="shared" si="6"/>
        <v>0</v>
      </c>
      <c r="W26" s="66">
        <v>2</v>
      </c>
      <c r="X26" s="68">
        <v>0</v>
      </c>
      <c r="Y26" s="39">
        <f t="shared" si="7"/>
        <v>0</v>
      </c>
      <c r="Z26" s="66">
        <v>2</v>
      </c>
      <c r="AA26" s="69">
        <v>0</v>
      </c>
      <c r="AB26" s="39">
        <f t="shared" si="8"/>
        <v>0</v>
      </c>
      <c r="AC26" s="70"/>
    </row>
    <row r="27" spans="1:29" ht="16.5" customHeight="1" x14ac:dyDescent="0.3">
      <c r="A27" s="145" t="s">
        <v>68</v>
      </c>
      <c r="B27" s="64">
        <v>21</v>
      </c>
      <c r="C27" s="64">
        <v>19</v>
      </c>
      <c r="D27" s="39">
        <f t="shared" si="1"/>
        <v>90.476190476190482</v>
      </c>
      <c r="E27" s="65">
        <v>21</v>
      </c>
      <c r="F27" s="66">
        <v>19</v>
      </c>
      <c r="G27" s="39">
        <f t="shared" si="2"/>
        <v>90.476190476190482</v>
      </c>
      <c r="H27" s="67">
        <v>6</v>
      </c>
      <c r="I27" s="67">
        <v>9</v>
      </c>
      <c r="J27" s="39">
        <f t="shared" si="3"/>
        <v>150</v>
      </c>
      <c r="K27" s="66">
        <v>1</v>
      </c>
      <c r="L27" s="66">
        <v>2</v>
      </c>
      <c r="M27" s="39">
        <f t="shared" si="4"/>
        <v>200</v>
      </c>
      <c r="N27" s="67">
        <v>2</v>
      </c>
      <c r="O27" s="67">
        <v>3</v>
      </c>
      <c r="P27" s="39">
        <f t="shared" si="0"/>
        <v>150</v>
      </c>
      <c r="Q27" s="65">
        <v>21</v>
      </c>
      <c r="R27" s="67">
        <v>19</v>
      </c>
      <c r="S27" s="39">
        <f t="shared" si="5"/>
        <v>90.476190476190482</v>
      </c>
      <c r="T27" s="67">
        <v>9</v>
      </c>
      <c r="U27" s="67">
        <v>6</v>
      </c>
      <c r="V27" s="39">
        <f t="shared" si="6"/>
        <v>66.666666666666657</v>
      </c>
      <c r="W27" s="66">
        <v>9</v>
      </c>
      <c r="X27" s="68">
        <v>6</v>
      </c>
      <c r="Y27" s="39">
        <f t="shared" si="7"/>
        <v>66.666666666666657</v>
      </c>
      <c r="Z27" s="66">
        <v>8</v>
      </c>
      <c r="AA27" s="69">
        <v>6</v>
      </c>
      <c r="AB27" s="39">
        <f t="shared" si="8"/>
        <v>75</v>
      </c>
      <c r="AC27" s="70"/>
    </row>
    <row r="28" spans="1:29" ht="16.5" customHeight="1" x14ac:dyDescent="0.3">
      <c r="A28" s="145" t="s">
        <v>69</v>
      </c>
      <c r="B28" s="64">
        <v>28</v>
      </c>
      <c r="C28" s="64">
        <v>23</v>
      </c>
      <c r="D28" s="39">
        <f t="shared" si="1"/>
        <v>82.142857142857139</v>
      </c>
      <c r="E28" s="65">
        <v>28</v>
      </c>
      <c r="F28" s="66">
        <v>23</v>
      </c>
      <c r="G28" s="39">
        <f t="shared" si="2"/>
        <v>82.142857142857139</v>
      </c>
      <c r="H28" s="67">
        <v>7</v>
      </c>
      <c r="I28" s="67">
        <v>3</v>
      </c>
      <c r="J28" s="39">
        <f t="shared" si="3"/>
        <v>42.857142857142854</v>
      </c>
      <c r="K28" s="66">
        <v>5</v>
      </c>
      <c r="L28" s="66">
        <v>0</v>
      </c>
      <c r="M28" s="39">
        <f t="shared" si="4"/>
        <v>0</v>
      </c>
      <c r="N28" s="67">
        <v>0</v>
      </c>
      <c r="O28" s="67">
        <v>0</v>
      </c>
      <c r="P28" s="168" t="e">
        <f t="shared" si="0"/>
        <v>#DIV/0!</v>
      </c>
      <c r="Q28" s="65">
        <v>28</v>
      </c>
      <c r="R28" s="67">
        <v>23</v>
      </c>
      <c r="S28" s="39">
        <f t="shared" si="5"/>
        <v>82.142857142857139</v>
      </c>
      <c r="T28" s="67">
        <v>13</v>
      </c>
      <c r="U28" s="67">
        <v>12</v>
      </c>
      <c r="V28" s="39">
        <f t="shared" si="6"/>
        <v>92.307692307692307</v>
      </c>
      <c r="W28" s="66">
        <v>13</v>
      </c>
      <c r="X28" s="68">
        <v>12</v>
      </c>
      <c r="Y28" s="39">
        <f t="shared" si="7"/>
        <v>92.307692307692307</v>
      </c>
      <c r="Z28" s="66">
        <v>12</v>
      </c>
      <c r="AA28" s="69">
        <v>10</v>
      </c>
      <c r="AB28" s="39">
        <f t="shared" si="8"/>
        <v>83.333333333333343</v>
      </c>
      <c r="AC28" s="70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0" orientation="landscape" r:id="rId1"/>
  <headerFooter alignWithMargins="0"/>
  <colBreaks count="1" manualBreakCount="1">
    <brk id="13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"/>
  <sheetViews>
    <sheetView view="pageBreakPreview" zoomScale="80" zoomScaleNormal="70" zoomScaleSheetLayoutView="80" workbookViewId="0">
      <selection activeCell="B14" sqref="B14:B15"/>
    </sheetView>
  </sheetViews>
  <sheetFormatPr defaultColWidth="8" defaultRowHeight="13.2" x14ac:dyDescent="0.25"/>
  <cols>
    <col min="1" max="1" width="60.33203125" style="3" customWidth="1"/>
    <col min="2" max="2" width="16.33203125" style="3" customWidth="1"/>
    <col min="3" max="3" width="17.10937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179" t="s">
        <v>76</v>
      </c>
      <c r="B1" s="179"/>
      <c r="C1" s="179"/>
      <c r="D1" s="179"/>
      <c r="E1" s="179"/>
    </row>
    <row r="2" spans="1:9" ht="29.25" customHeight="1" x14ac:dyDescent="0.25">
      <c r="A2" s="241" t="s">
        <v>38</v>
      </c>
      <c r="B2" s="241"/>
      <c r="C2" s="241"/>
      <c r="D2" s="241"/>
      <c r="E2" s="241"/>
    </row>
    <row r="3" spans="1:9" s="4" customFormat="1" ht="23.25" customHeight="1" x14ac:dyDescent="0.3">
      <c r="A3" s="184" t="s">
        <v>0</v>
      </c>
      <c r="B3" s="180" t="s">
        <v>84</v>
      </c>
      <c r="C3" s="180" t="s">
        <v>80</v>
      </c>
      <c r="D3" s="207" t="s">
        <v>1</v>
      </c>
      <c r="E3" s="208"/>
    </row>
    <row r="4" spans="1:9" s="4" customFormat="1" ht="27.6" x14ac:dyDescent="0.3">
      <c r="A4" s="185"/>
      <c r="B4" s="181"/>
      <c r="C4" s="181"/>
      <c r="D4" s="5" t="s">
        <v>2</v>
      </c>
      <c r="E4" s="6" t="s">
        <v>47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42</v>
      </c>
      <c r="B6" s="165">
        <f>'8'!B6</f>
        <v>533</v>
      </c>
      <c r="C6" s="165">
        <f>'8'!C6</f>
        <v>533</v>
      </c>
      <c r="D6" s="11">
        <f>C6/B6*100</f>
        <v>100</v>
      </c>
      <c r="E6" s="166">
        <f>C6-B6</f>
        <v>0</v>
      </c>
      <c r="I6" s="12"/>
    </row>
    <row r="7" spans="1:9" s="4" customFormat="1" ht="29.25" customHeight="1" x14ac:dyDescent="0.3">
      <c r="A7" s="10" t="s">
        <v>43</v>
      </c>
      <c r="B7" s="165">
        <f>'8'!E6</f>
        <v>412</v>
      </c>
      <c r="C7" s="165">
        <f>'8'!F6</f>
        <v>407</v>
      </c>
      <c r="D7" s="11">
        <f t="shared" ref="D7:D11" si="0">C7/B7*100</f>
        <v>98.786407766990294</v>
      </c>
      <c r="E7" s="166">
        <f t="shared" ref="E7:E11" si="1">C7-B7</f>
        <v>-5</v>
      </c>
      <c r="I7" s="12"/>
    </row>
    <row r="8" spans="1:9" s="4" customFormat="1" ht="48.75" customHeight="1" x14ac:dyDescent="0.3">
      <c r="A8" s="13" t="s">
        <v>44</v>
      </c>
      <c r="B8" s="165">
        <f>'8'!H6</f>
        <v>83</v>
      </c>
      <c r="C8" s="165">
        <f>'8'!I6</f>
        <v>88</v>
      </c>
      <c r="D8" s="11">
        <f t="shared" si="0"/>
        <v>106.02409638554218</v>
      </c>
      <c r="E8" s="166">
        <f t="shared" si="1"/>
        <v>5</v>
      </c>
      <c r="I8" s="12"/>
    </row>
    <row r="9" spans="1:9" s="4" customFormat="1" ht="34.5" customHeight="1" x14ac:dyDescent="0.3">
      <c r="A9" s="14" t="s">
        <v>45</v>
      </c>
      <c r="B9" s="165">
        <f>'8'!K6</f>
        <v>15</v>
      </c>
      <c r="C9" s="165">
        <f>'8'!L6</f>
        <v>7</v>
      </c>
      <c r="D9" s="11">
        <f t="shared" si="0"/>
        <v>46.666666666666664</v>
      </c>
      <c r="E9" s="166">
        <f t="shared" si="1"/>
        <v>-8</v>
      </c>
      <c r="I9" s="12"/>
    </row>
    <row r="10" spans="1:9" s="4" customFormat="1" ht="48.75" customHeight="1" x14ac:dyDescent="0.3">
      <c r="A10" s="14" t="s">
        <v>34</v>
      </c>
      <c r="B10" s="165">
        <f>'8'!N6</f>
        <v>18</v>
      </c>
      <c r="C10" s="165">
        <f>'8'!O6</f>
        <v>2</v>
      </c>
      <c r="D10" s="11">
        <f t="shared" si="0"/>
        <v>11.111111111111111</v>
      </c>
      <c r="E10" s="166">
        <f t="shared" si="1"/>
        <v>-16</v>
      </c>
      <c r="I10" s="12"/>
    </row>
    <row r="11" spans="1:9" s="4" customFormat="1" ht="54.75" customHeight="1" x14ac:dyDescent="0.3">
      <c r="A11" s="14" t="s">
        <v>46</v>
      </c>
      <c r="B11" s="165">
        <f>'8'!Q6</f>
        <v>392</v>
      </c>
      <c r="C11" s="165">
        <f>'8'!R6</f>
        <v>393</v>
      </c>
      <c r="D11" s="11">
        <f t="shared" si="0"/>
        <v>100.25510204081634</v>
      </c>
      <c r="E11" s="166">
        <f t="shared" si="1"/>
        <v>1</v>
      </c>
      <c r="I11" s="12"/>
    </row>
    <row r="12" spans="1:9" s="4" customFormat="1" ht="12.75" customHeight="1" x14ac:dyDescent="0.3">
      <c r="A12" s="186" t="s">
        <v>5</v>
      </c>
      <c r="B12" s="187"/>
      <c r="C12" s="187"/>
      <c r="D12" s="187"/>
      <c r="E12" s="187"/>
      <c r="I12" s="12"/>
    </row>
    <row r="13" spans="1:9" s="4" customFormat="1" ht="18" customHeight="1" x14ac:dyDescent="0.3">
      <c r="A13" s="188"/>
      <c r="B13" s="189"/>
      <c r="C13" s="189"/>
      <c r="D13" s="189"/>
      <c r="E13" s="189"/>
      <c r="I13" s="12"/>
    </row>
    <row r="14" spans="1:9" s="4" customFormat="1" ht="20.25" customHeight="1" x14ac:dyDescent="0.3">
      <c r="A14" s="184" t="s">
        <v>0</v>
      </c>
      <c r="B14" s="190" t="s">
        <v>81</v>
      </c>
      <c r="C14" s="190" t="s">
        <v>82</v>
      </c>
      <c r="D14" s="207" t="s">
        <v>1</v>
      </c>
      <c r="E14" s="208"/>
      <c r="I14" s="12"/>
    </row>
    <row r="15" spans="1:9" ht="35.25" customHeight="1" x14ac:dyDescent="0.25">
      <c r="A15" s="185"/>
      <c r="B15" s="190"/>
      <c r="C15" s="190"/>
      <c r="D15" s="17" t="s">
        <v>2</v>
      </c>
      <c r="E15" s="6" t="s">
        <v>74</v>
      </c>
      <c r="I15" s="12"/>
    </row>
    <row r="16" spans="1:9" ht="28.5" customHeight="1" x14ac:dyDescent="0.25">
      <c r="A16" s="10" t="s">
        <v>42</v>
      </c>
      <c r="B16" s="169">
        <f>'8'!T6</f>
        <v>375</v>
      </c>
      <c r="C16" s="169">
        <f>'8'!U6</f>
        <v>268</v>
      </c>
      <c r="D16" s="11">
        <f t="shared" ref="D16:D18" si="2">C16/B16*100</f>
        <v>71.466666666666669</v>
      </c>
      <c r="E16" s="166">
        <f t="shared" ref="E16:E18" si="3">C16-B16</f>
        <v>-107</v>
      </c>
      <c r="I16" s="12"/>
    </row>
    <row r="17" spans="1:9" ht="25.5" customHeight="1" x14ac:dyDescent="0.25">
      <c r="A17" s="1" t="s">
        <v>43</v>
      </c>
      <c r="B17" s="169">
        <f>'8'!W6</f>
        <v>277</v>
      </c>
      <c r="C17" s="169">
        <f>'8'!X6</f>
        <v>160</v>
      </c>
      <c r="D17" s="11">
        <f t="shared" si="2"/>
        <v>57.761732851985556</v>
      </c>
      <c r="E17" s="166">
        <f t="shared" si="3"/>
        <v>-117</v>
      </c>
      <c r="I17" s="12"/>
    </row>
    <row r="18" spans="1:9" ht="30" customHeight="1" x14ac:dyDescent="0.25">
      <c r="A18" s="1" t="s">
        <v>48</v>
      </c>
      <c r="B18" s="169">
        <f>'8'!Z6</f>
        <v>201</v>
      </c>
      <c r="C18" s="169">
        <f>'8'!AA6</f>
        <v>118</v>
      </c>
      <c r="D18" s="11">
        <f t="shared" si="2"/>
        <v>58.706467661691541</v>
      </c>
      <c r="E18" s="166">
        <f t="shared" si="3"/>
        <v>-83</v>
      </c>
      <c r="I18" s="12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82"/>
  <sheetViews>
    <sheetView view="pageBreakPreview" zoomScale="90" zoomScaleNormal="90" zoomScaleSheetLayoutView="90" workbookViewId="0">
      <selection activeCell="Z21" sqref="Z21"/>
    </sheetView>
  </sheetViews>
  <sheetFormatPr defaultColWidth="9.109375" defaultRowHeight="13.8" x14ac:dyDescent="0.25"/>
  <cols>
    <col min="1" max="1" width="20.6640625" style="47" customWidth="1"/>
    <col min="2" max="2" width="11.5546875" style="47" customWidth="1"/>
    <col min="3" max="4" width="10.44140625" style="47" customWidth="1"/>
    <col min="5" max="13" width="9.6640625" style="47" customWidth="1"/>
    <col min="14" max="15" width="8" style="47" customWidth="1"/>
    <col min="16" max="16" width="9.88671875" style="47" customWidth="1"/>
    <col min="17" max="17" width="8.33203125" style="47" customWidth="1"/>
    <col min="18" max="18" width="8.109375" style="47" customWidth="1"/>
    <col min="19" max="19" width="10" style="47" customWidth="1"/>
    <col min="20" max="21" width="8" style="47" customWidth="1"/>
    <col min="22" max="22" width="8.44140625" style="47" customWidth="1"/>
    <col min="23" max="24" width="8.88671875" style="47" customWidth="1"/>
    <col min="25" max="25" width="8.6640625" style="47" customWidth="1"/>
    <col min="26" max="26" width="8.109375" style="47" customWidth="1"/>
    <col min="27" max="16384" width="9.109375" style="47"/>
  </cols>
  <sheetData>
    <row r="1" spans="1:28" s="23" customFormat="1" ht="57.75" customHeight="1" x14ac:dyDescent="0.3">
      <c r="A1" s="22"/>
      <c r="B1" s="242" t="s">
        <v>86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B1" s="157" t="s">
        <v>24</v>
      </c>
    </row>
    <row r="2" spans="1:28" s="26" customFormat="1" ht="14.25" customHeigh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7" t="s">
        <v>8</v>
      </c>
      <c r="N2" s="24"/>
      <c r="O2" s="24"/>
      <c r="P2" s="24"/>
      <c r="Q2" s="25"/>
      <c r="R2" s="25"/>
      <c r="S2" s="25"/>
      <c r="T2" s="25"/>
      <c r="U2" s="25"/>
      <c r="V2" s="25"/>
      <c r="X2" s="25"/>
      <c r="Y2" s="27"/>
      <c r="Z2" s="27"/>
      <c r="AA2" s="27"/>
      <c r="AB2" s="27" t="s">
        <v>8</v>
      </c>
    </row>
    <row r="3" spans="1:28" s="28" customFormat="1" ht="60" customHeight="1" x14ac:dyDescent="0.3">
      <c r="A3" s="202"/>
      <c r="B3" s="194" t="s">
        <v>29</v>
      </c>
      <c r="C3" s="194"/>
      <c r="D3" s="194"/>
      <c r="E3" s="194" t="s">
        <v>10</v>
      </c>
      <c r="F3" s="194"/>
      <c r="G3" s="194"/>
      <c r="H3" s="194" t="s">
        <v>21</v>
      </c>
      <c r="I3" s="194"/>
      <c r="J3" s="194"/>
      <c r="K3" s="194" t="s">
        <v>13</v>
      </c>
      <c r="L3" s="194"/>
      <c r="M3" s="194"/>
      <c r="N3" s="194" t="s">
        <v>14</v>
      </c>
      <c r="O3" s="194"/>
      <c r="P3" s="194"/>
      <c r="Q3" s="198" t="s">
        <v>12</v>
      </c>
      <c r="R3" s="199"/>
      <c r="S3" s="200"/>
      <c r="T3" s="198" t="s">
        <v>30</v>
      </c>
      <c r="U3" s="199"/>
      <c r="V3" s="200"/>
      <c r="W3" s="194" t="s">
        <v>15</v>
      </c>
      <c r="X3" s="194"/>
      <c r="Y3" s="194"/>
      <c r="Z3" s="194" t="s">
        <v>20</v>
      </c>
      <c r="AA3" s="194"/>
      <c r="AB3" s="194"/>
    </row>
    <row r="4" spans="1:28" s="29" customFormat="1" ht="26.25" customHeight="1" x14ac:dyDescent="0.3">
      <c r="A4" s="203"/>
      <c r="B4" s="59">
        <v>2020</v>
      </c>
      <c r="C4" s="59">
        <v>2021</v>
      </c>
      <c r="D4" s="60" t="s">
        <v>2</v>
      </c>
      <c r="E4" s="59">
        <v>2020</v>
      </c>
      <c r="F4" s="59">
        <v>2021</v>
      </c>
      <c r="G4" s="60" t="s">
        <v>2</v>
      </c>
      <c r="H4" s="59">
        <v>2020</v>
      </c>
      <c r="I4" s="59">
        <v>2021</v>
      </c>
      <c r="J4" s="60" t="s">
        <v>2</v>
      </c>
      <c r="K4" s="59">
        <v>2020</v>
      </c>
      <c r="L4" s="59">
        <v>2021</v>
      </c>
      <c r="M4" s="60" t="s">
        <v>2</v>
      </c>
      <c r="N4" s="59">
        <v>2020</v>
      </c>
      <c r="O4" s="59">
        <v>2021</v>
      </c>
      <c r="P4" s="60" t="s">
        <v>2</v>
      </c>
      <c r="Q4" s="59">
        <v>2020</v>
      </c>
      <c r="R4" s="59">
        <v>2021</v>
      </c>
      <c r="S4" s="60" t="s">
        <v>2</v>
      </c>
      <c r="T4" s="59">
        <v>2020</v>
      </c>
      <c r="U4" s="59">
        <v>2021</v>
      </c>
      <c r="V4" s="60" t="s">
        <v>2</v>
      </c>
      <c r="W4" s="59">
        <v>2020</v>
      </c>
      <c r="X4" s="59">
        <v>2021</v>
      </c>
      <c r="Y4" s="60" t="s">
        <v>2</v>
      </c>
      <c r="Z4" s="59">
        <v>2020</v>
      </c>
      <c r="AA4" s="59">
        <v>2021</v>
      </c>
      <c r="AB4" s="60" t="s">
        <v>2</v>
      </c>
    </row>
    <row r="5" spans="1:28" s="32" customFormat="1" ht="11.25" customHeight="1" x14ac:dyDescent="0.3">
      <c r="A5" s="30" t="s">
        <v>4</v>
      </c>
      <c r="B5" s="31">
        <v>1</v>
      </c>
      <c r="C5" s="31">
        <v>2</v>
      </c>
      <c r="D5" s="31">
        <v>3</v>
      </c>
      <c r="E5" s="31">
        <v>4</v>
      </c>
      <c r="F5" s="31">
        <v>5</v>
      </c>
      <c r="G5" s="31">
        <v>6</v>
      </c>
      <c r="H5" s="31">
        <v>7</v>
      </c>
      <c r="I5" s="31">
        <v>8</v>
      </c>
      <c r="J5" s="31">
        <v>9</v>
      </c>
      <c r="K5" s="31">
        <v>10</v>
      </c>
      <c r="L5" s="31">
        <v>11</v>
      </c>
      <c r="M5" s="31">
        <v>12</v>
      </c>
      <c r="N5" s="31">
        <v>13</v>
      </c>
      <c r="O5" s="31">
        <v>14</v>
      </c>
      <c r="P5" s="31">
        <v>15</v>
      </c>
      <c r="Q5" s="31">
        <v>16</v>
      </c>
      <c r="R5" s="31">
        <v>17</v>
      </c>
      <c r="S5" s="31">
        <v>18</v>
      </c>
      <c r="T5" s="31">
        <v>19</v>
      </c>
      <c r="U5" s="31">
        <v>20</v>
      </c>
      <c r="V5" s="31">
        <v>21</v>
      </c>
      <c r="W5" s="31">
        <v>22</v>
      </c>
      <c r="X5" s="31">
        <v>23</v>
      </c>
      <c r="Y5" s="31">
        <v>24</v>
      </c>
      <c r="Z5" s="31">
        <v>25</v>
      </c>
      <c r="AA5" s="31">
        <v>26</v>
      </c>
      <c r="AB5" s="31">
        <v>27</v>
      </c>
    </row>
    <row r="6" spans="1:28" s="37" customFormat="1" ht="16.5" customHeight="1" x14ac:dyDescent="0.3">
      <c r="A6" s="33" t="s">
        <v>49</v>
      </c>
      <c r="B6" s="34">
        <f>SUM(B7:B26)</f>
        <v>533</v>
      </c>
      <c r="C6" s="34">
        <f>SUM(C7:C26)</f>
        <v>533</v>
      </c>
      <c r="D6" s="35">
        <f>C6/B6*100</f>
        <v>100</v>
      </c>
      <c r="E6" s="34">
        <f>SUM(E7:E26)</f>
        <v>412</v>
      </c>
      <c r="F6" s="34">
        <f>SUM(F7:F26)</f>
        <v>407</v>
      </c>
      <c r="G6" s="35">
        <f>F6/E6*100</f>
        <v>98.786407766990294</v>
      </c>
      <c r="H6" s="34">
        <f>SUM(H7:H26)</f>
        <v>83</v>
      </c>
      <c r="I6" s="34">
        <f>SUM(I7:I26)</f>
        <v>88</v>
      </c>
      <c r="J6" s="35">
        <f>I6/H6*100</f>
        <v>106.02409638554218</v>
      </c>
      <c r="K6" s="34">
        <f>SUM(K7:K26)</f>
        <v>15</v>
      </c>
      <c r="L6" s="34">
        <f>SUM(L7:L26)</f>
        <v>7</v>
      </c>
      <c r="M6" s="35">
        <f>L6/K6*100</f>
        <v>46.666666666666664</v>
      </c>
      <c r="N6" s="34">
        <f>SUM(N7:N26)</f>
        <v>18</v>
      </c>
      <c r="O6" s="34">
        <f>SUM(O7:O26)</f>
        <v>2</v>
      </c>
      <c r="P6" s="35">
        <f>O6/N6*100</f>
        <v>11.111111111111111</v>
      </c>
      <c r="Q6" s="34">
        <f>SUM(Q7:Q26)</f>
        <v>392</v>
      </c>
      <c r="R6" s="34">
        <f>SUM(R7:R26)</f>
        <v>393</v>
      </c>
      <c r="S6" s="35">
        <f>R6/Q6*100</f>
        <v>100.25510204081634</v>
      </c>
      <c r="T6" s="34">
        <f>SUM(T7:T26)</f>
        <v>375</v>
      </c>
      <c r="U6" s="34">
        <f>SUM(U7:U26)</f>
        <v>268</v>
      </c>
      <c r="V6" s="35">
        <f>U6/T6*100</f>
        <v>71.466666666666669</v>
      </c>
      <c r="W6" s="34">
        <f>SUM(W7:W26)</f>
        <v>277</v>
      </c>
      <c r="X6" s="34">
        <f>SUM(X7:X26)</f>
        <v>160</v>
      </c>
      <c r="Y6" s="35">
        <f>X6/W6*100</f>
        <v>57.761732851985556</v>
      </c>
      <c r="Z6" s="34">
        <f>SUM(Z7:Z26)</f>
        <v>201</v>
      </c>
      <c r="AA6" s="34">
        <f>SUM(AA7:AA26)</f>
        <v>118</v>
      </c>
      <c r="AB6" s="35">
        <f>AA6/Z6*100</f>
        <v>58.706467661691541</v>
      </c>
    </row>
    <row r="7" spans="1:28" s="43" customFormat="1" ht="16.5" customHeight="1" x14ac:dyDescent="0.25">
      <c r="A7" s="145" t="s">
        <v>50</v>
      </c>
      <c r="B7" s="38">
        <v>203</v>
      </c>
      <c r="C7" s="76">
        <v>194</v>
      </c>
      <c r="D7" s="39">
        <f>C7/B7*100</f>
        <v>95.566502463054192</v>
      </c>
      <c r="E7" s="38">
        <v>140</v>
      </c>
      <c r="F7" s="40">
        <v>133</v>
      </c>
      <c r="G7" s="39">
        <f>F7/E7*100</f>
        <v>95</v>
      </c>
      <c r="H7" s="38">
        <v>29</v>
      </c>
      <c r="I7" s="38">
        <v>19</v>
      </c>
      <c r="J7" s="39">
        <f>I7/H7*100</f>
        <v>65.517241379310349</v>
      </c>
      <c r="K7" s="38">
        <v>7</v>
      </c>
      <c r="L7" s="38">
        <v>1</v>
      </c>
      <c r="M7" s="39">
        <f>L7/K7*100</f>
        <v>14.285714285714285</v>
      </c>
      <c r="N7" s="38">
        <v>1</v>
      </c>
      <c r="O7" s="38">
        <v>0</v>
      </c>
      <c r="P7" s="39">
        <f t="shared" ref="P7:P26" si="0">O7/N7*100</f>
        <v>0</v>
      </c>
      <c r="Q7" s="38">
        <v>128</v>
      </c>
      <c r="R7" s="38">
        <v>124</v>
      </c>
      <c r="S7" s="39">
        <f>R7/Q7*100</f>
        <v>96.875</v>
      </c>
      <c r="T7" s="38">
        <v>152</v>
      </c>
      <c r="U7" s="38">
        <v>114</v>
      </c>
      <c r="V7" s="39">
        <f>U7/T7*100</f>
        <v>75</v>
      </c>
      <c r="W7" s="38">
        <v>98</v>
      </c>
      <c r="X7" s="76">
        <v>57</v>
      </c>
      <c r="Y7" s="39">
        <f>X7/W7*100</f>
        <v>58.163265306122447</v>
      </c>
      <c r="Z7" s="38">
        <v>81</v>
      </c>
      <c r="AA7" s="38">
        <v>44</v>
      </c>
      <c r="AB7" s="39">
        <f>AA7/Z7*100</f>
        <v>54.320987654320987</v>
      </c>
    </row>
    <row r="8" spans="1:28" s="44" customFormat="1" ht="16.5" customHeight="1" x14ac:dyDescent="0.25">
      <c r="A8" s="145" t="s">
        <v>51</v>
      </c>
      <c r="B8" s="38">
        <v>130</v>
      </c>
      <c r="C8" s="76">
        <v>126</v>
      </c>
      <c r="D8" s="39">
        <f t="shared" ref="D8:D26" si="1">C8/B8*100</f>
        <v>96.92307692307692</v>
      </c>
      <c r="E8" s="38">
        <v>105</v>
      </c>
      <c r="F8" s="40">
        <v>93</v>
      </c>
      <c r="G8" s="39">
        <f t="shared" ref="G8:G26" si="2">F8/E8*100</f>
        <v>88.571428571428569</v>
      </c>
      <c r="H8" s="38">
        <v>14</v>
      </c>
      <c r="I8" s="38">
        <v>19</v>
      </c>
      <c r="J8" s="39">
        <f t="shared" ref="J8:J26" si="3">I8/H8*100</f>
        <v>135.71428571428572</v>
      </c>
      <c r="K8" s="38">
        <v>1</v>
      </c>
      <c r="L8" s="38">
        <v>0</v>
      </c>
      <c r="M8" s="39">
        <f>L8/K8*100</f>
        <v>0</v>
      </c>
      <c r="N8" s="38">
        <v>6</v>
      </c>
      <c r="O8" s="38">
        <v>0</v>
      </c>
      <c r="P8" s="39">
        <f t="shared" si="0"/>
        <v>0</v>
      </c>
      <c r="Q8" s="38">
        <v>103</v>
      </c>
      <c r="R8" s="38">
        <v>90</v>
      </c>
      <c r="S8" s="39">
        <f t="shared" ref="S8:S26" si="4">R8/Q8*100</f>
        <v>87.378640776699029</v>
      </c>
      <c r="T8" s="38">
        <v>104</v>
      </c>
      <c r="U8" s="38">
        <v>68</v>
      </c>
      <c r="V8" s="39">
        <f t="shared" ref="V8:V26" si="5">U8/T8*100</f>
        <v>65.384615384615387</v>
      </c>
      <c r="W8" s="38">
        <v>81</v>
      </c>
      <c r="X8" s="76">
        <v>35</v>
      </c>
      <c r="Y8" s="39">
        <f t="shared" ref="Y8:Y26" si="6">X8/W8*100</f>
        <v>43.209876543209873</v>
      </c>
      <c r="Z8" s="38">
        <v>59</v>
      </c>
      <c r="AA8" s="38">
        <v>30</v>
      </c>
      <c r="AB8" s="39">
        <f t="shared" ref="AB8:AB26" si="7">AA8/Z8*100</f>
        <v>50.847457627118644</v>
      </c>
    </row>
    <row r="9" spans="1:28" s="43" customFormat="1" ht="16.5" customHeight="1" x14ac:dyDescent="0.25">
      <c r="A9" s="145" t="s">
        <v>52</v>
      </c>
      <c r="B9" s="38">
        <v>34</v>
      </c>
      <c r="C9" s="76">
        <v>34</v>
      </c>
      <c r="D9" s="39">
        <f t="shared" si="1"/>
        <v>100</v>
      </c>
      <c r="E9" s="38">
        <v>24</v>
      </c>
      <c r="F9" s="40">
        <v>25</v>
      </c>
      <c r="G9" s="39">
        <f t="shared" si="2"/>
        <v>104.16666666666667</v>
      </c>
      <c r="H9" s="38">
        <v>3</v>
      </c>
      <c r="I9" s="38">
        <v>4</v>
      </c>
      <c r="J9" s="39">
        <f t="shared" si="3"/>
        <v>133.33333333333331</v>
      </c>
      <c r="K9" s="38">
        <v>1</v>
      </c>
      <c r="L9" s="38">
        <v>0</v>
      </c>
      <c r="M9" s="39">
        <f>L9/K9*100</f>
        <v>0</v>
      </c>
      <c r="N9" s="38">
        <v>0</v>
      </c>
      <c r="O9" s="38">
        <v>1</v>
      </c>
      <c r="P9" s="168" t="e">
        <f t="shared" si="0"/>
        <v>#DIV/0!</v>
      </c>
      <c r="Q9" s="38">
        <v>23</v>
      </c>
      <c r="R9" s="38">
        <v>25</v>
      </c>
      <c r="S9" s="39">
        <f t="shared" si="4"/>
        <v>108.69565217391303</v>
      </c>
      <c r="T9" s="38">
        <v>21</v>
      </c>
      <c r="U9" s="38">
        <v>11</v>
      </c>
      <c r="V9" s="39">
        <f t="shared" si="5"/>
        <v>52.380952380952387</v>
      </c>
      <c r="W9" s="38">
        <v>16</v>
      </c>
      <c r="X9" s="76">
        <v>9</v>
      </c>
      <c r="Y9" s="39">
        <f t="shared" si="6"/>
        <v>56.25</v>
      </c>
      <c r="Z9" s="38">
        <v>13</v>
      </c>
      <c r="AA9" s="38">
        <v>7</v>
      </c>
      <c r="AB9" s="39">
        <f t="shared" si="7"/>
        <v>53.846153846153847</v>
      </c>
    </row>
    <row r="10" spans="1:28" s="43" customFormat="1" ht="16.5" customHeight="1" x14ac:dyDescent="0.25">
      <c r="A10" s="145" t="s">
        <v>53</v>
      </c>
      <c r="B10" s="38">
        <v>12</v>
      </c>
      <c r="C10" s="76">
        <v>12</v>
      </c>
      <c r="D10" s="39">
        <f t="shared" si="1"/>
        <v>100</v>
      </c>
      <c r="E10" s="38">
        <v>11</v>
      </c>
      <c r="F10" s="40">
        <v>10</v>
      </c>
      <c r="G10" s="39">
        <f t="shared" si="2"/>
        <v>90.909090909090907</v>
      </c>
      <c r="H10" s="38">
        <v>3</v>
      </c>
      <c r="I10" s="38">
        <v>1</v>
      </c>
      <c r="J10" s="39">
        <f t="shared" si="3"/>
        <v>33.333333333333329</v>
      </c>
      <c r="K10" s="38">
        <v>0</v>
      </c>
      <c r="L10" s="38">
        <v>0</v>
      </c>
      <c r="M10" s="168" t="e">
        <f t="shared" ref="M10:M26" si="8">L10/K10*100</f>
        <v>#DIV/0!</v>
      </c>
      <c r="N10" s="38">
        <v>0</v>
      </c>
      <c r="O10" s="38">
        <v>0</v>
      </c>
      <c r="P10" s="168" t="e">
        <f t="shared" si="0"/>
        <v>#DIV/0!</v>
      </c>
      <c r="Q10" s="38">
        <v>11</v>
      </c>
      <c r="R10" s="38">
        <v>8</v>
      </c>
      <c r="S10" s="39">
        <f t="shared" si="4"/>
        <v>72.727272727272734</v>
      </c>
      <c r="T10" s="38">
        <v>8</v>
      </c>
      <c r="U10" s="38">
        <v>8</v>
      </c>
      <c r="V10" s="39">
        <f t="shared" si="5"/>
        <v>100</v>
      </c>
      <c r="W10" s="38">
        <v>7</v>
      </c>
      <c r="X10" s="76">
        <v>6</v>
      </c>
      <c r="Y10" s="39">
        <f t="shared" si="6"/>
        <v>85.714285714285708</v>
      </c>
      <c r="Z10" s="38">
        <v>2</v>
      </c>
      <c r="AA10" s="38">
        <v>3</v>
      </c>
      <c r="AB10" s="39">
        <f t="shared" si="7"/>
        <v>150</v>
      </c>
    </row>
    <row r="11" spans="1:28" s="43" customFormat="1" ht="16.5" customHeight="1" x14ac:dyDescent="0.25">
      <c r="A11" s="145" t="s">
        <v>54</v>
      </c>
      <c r="B11" s="38">
        <v>26</v>
      </c>
      <c r="C11" s="76">
        <v>23</v>
      </c>
      <c r="D11" s="39">
        <f t="shared" si="1"/>
        <v>88.461538461538453</v>
      </c>
      <c r="E11" s="38">
        <v>12</v>
      </c>
      <c r="F11" s="40">
        <v>13</v>
      </c>
      <c r="G11" s="39">
        <f t="shared" si="2"/>
        <v>108.33333333333333</v>
      </c>
      <c r="H11" s="38">
        <v>5</v>
      </c>
      <c r="I11" s="38">
        <v>7</v>
      </c>
      <c r="J11" s="39">
        <f t="shared" si="3"/>
        <v>140</v>
      </c>
      <c r="K11" s="38">
        <v>0</v>
      </c>
      <c r="L11" s="38">
        <v>0</v>
      </c>
      <c r="M11" s="168" t="e">
        <f t="shared" si="8"/>
        <v>#DIV/0!</v>
      </c>
      <c r="N11" s="38">
        <v>1</v>
      </c>
      <c r="O11" s="38">
        <v>0</v>
      </c>
      <c r="P11" s="39">
        <f t="shared" si="0"/>
        <v>0</v>
      </c>
      <c r="Q11" s="38">
        <v>12</v>
      </c>
      <c r="R11" s="38">
        <v>13</v>
      </c>
      <c r="S11" s="39">
        <f t="shared" si="4"/>
        <v>108.33333333333333</v>
      </c>
      <c r="T11" s="38">
        <v>18</v>
      </c>
      <c r="U11" s="38">
        <v>10</v>
      </c>
      <c r="V11" s="39">
        <f t="shared" si="5"/>
        <v>55.555555555555557</v>
      </c>
      <c r="W11" s="38">
        <v>9</v>
      </c>
      <c r="X11" s="76">
        <v>4</v>
      </c>
      <c r="Y11" s="39">
        <f t="shared" si="6"/>
        <v>44.444444444444443</v>
      </c>
      <c r="Z11" s="38">
        <v>7</v>
      </c>
      <c r="AA11" s="38">
        <v>3</v>
      </c>
      <c r="AB11" s="39">
        <f t="shared" si="7"/>
        <v>42.857142857142854</v>
      </c>
    </row>
    <row r="12" spans="1:28" s="43" customFormat="1" ht="16.5" customHeight="1" x14ac:dyDescent="0.25">
      <c r="A12" s="145" t="s">
        <v>55</v>
      </c>
      <c r="B12" s="38">
        <v>11</v>
      </c>
      <c r="C12" s="76">
        <v>16</v>
      </c>
      <c r="D12" s="39">
        <f t="shared" si="1"/>
        <v>145.45454545454547</v>
      </c>
      <c r="E12" s="38">
        <v>8</v>
      </c>
      <c r="F12" s="40">
        <v>13</v>
      </c>
      <c r="G12" s="39">
        <f t="shared" si="2"/>
        <v>162.5</v>
      </c>
      <c r="H12" s="38">
        <v>0</v>
      </c>
      <c r="I12" s="38">
        <v>4</v>
      </c>
      <c r="J12" s="168" t="e">
        <f t="shared" si="3"/>
        <v>#DIV/0!</v>
      </c>
      <c r="K12" s="38">
        <v>0</v>
      </c>
      <c r="L12" s="38">
        <v>0</v>
      </c>
      <c r="M12" s="168" t="e">
        <f t="shared" si="8"/>
        <v>#DIV/0!</v>
      </c>
      <c r="N12" s="38">
        <v>0</v>
      </c>
      <c r="O12" s="38">
        <v>0</v>
      </c>
      <c r="P12" s="168" t="e">
        <f t="shared" si="0"/>
        <v>#DIV/0!</v>
      </c>
      <c r="Q12" s="38">
        <v>8</v>
      </c>
      <c r="R12" s="38">
        <v>13</v>
      </c>
      <c r="S12" s="39">
        <f t="shared" si="4"/>
        <v>162.5</v>
      </c>
      <c r="T12" s="38">
        <v>10</v>
      </c>
      <c r="U12" s="38">
        <v>8</v>
      </c>
      <c r="V12" s="39">
        <f t="shared" si="5"/>
        <v>80</v>
      </c>
      <c r="W12" s="38">
        <v>7</v>
      </c>
      <c r="X12" s="76">
        <v>5</v>
      </c>
      <c r="Y12" s="39">
        <f t="shared" si="6"/>
        <v>71.428571428571431</v>
      </c>
      <c r="Z12" s="38">
        <v>5</v>
      </c>
      <c r="AA12" s="38">
        <v>4</v>
      </c>
      <c r="AB12" s="39">
        <f t="shared" si="7"/>
        <v>80</v>
      </c>
    </row>
    <row r="13" spans="1:28" s="43" customFormat="1" ht="16.5" customHeight="1" x14ac:dyDescent="0.25">
      <c r="A13" s="145" t="s">
        <v>56</v>
      </c>
      <c r="B13" s="38">
        <v>6</v>
      </c>
      <c r="C13" s="76">
        <v>4</v>
      </c>
      <c r="D13" s="39">
        <f t="shared" si="1"/>
        <v>66.666666666666657</v>
      </c>
      <c r="E13" s="38">
        <v>6</v>
      </c>
      <c r="F13" s="40">
        <v>4</v>
      </c>
      <c r="G13" s="39">
        <f t="shared" si="2"/>
        <v>66.666666666666657</v>
      </c>
      <c r="H13" s="38">
        <v>4</v>
      </c>
      <c r="I13" s="38">
        <v>4</v>
      </c>
      <c r="J13" s="39">
        <f t="shared" si="3"/>
        <v>100</v>
      </c>
      <c r="K13" s="38">
        <v>1</v>
      </c>
      <c r="L13" s="38">
        <v>2</v>
      </c>
      <c r="M13" s="39">
        <f>L13/K13*100</f>
        <v>200</v>
      </c>
      <c r="N13" s="38">
        <v>2</v>
      </c>
      <c r="O13" s="38">
        <v>0</v>
      </c>
      <c r="P13" s="39">
        <f t="shared" si="0"/>
        <v>0</v>
      </c>
      <c r="Q13" s="38">
        <v>6</v>
      </c>
      <c r="R13" s="38">
        <v>4</v>
      </c>
      <c r="S13" s="39">
        <f t="shared" si="4"/>
        <v>66.666666666666657</v>
      </c>
      <c r="T13" s="38">
        <v>1</v>
      </c>
      <c r="U13" s="38">
        <v>0</v>
      </c>
      <c r="V13" s="39">
        <f t="shared" si="5"/>
        <v>0</v>
      </c>
      <c r="W13" s="38">
        <v>1</v>
      </c>
      <c r="X13" s="76">
        <v>0</v>
      </c>
      <c r="Y13" s="39">
        <f t="shared" si="6"/>
        <v>0</v>
      </c>
      <c r="Z13" s="38">
        <v>1</v>
      </c>
      <c r="AA13" s="38">
        <v>0</v>
      </c>
      <c r="AB13" s="39">
        <f t="shared" si="7"/>
        <v>0</v>
      </c>
    </row>
    <row r="14" spans="1:28" s="43" customFormat="1" ht="16.5" customHeight="1" x14ac:dyDescent="0.25">
      <c r="A14" s="145" t="s">
        <v>57</v>
      </c>
      <c r="B14" s="38">
        <v>3</v>
      </c>
      <c r="C14" s="76">
        <v>7</v>
      </c>
      <c r="D14" s="39">
        <f t="shared" si="1"/>
        <v>233.33333333333334</v>
      </c>
      <c r="E14" s="38">
        <v>3</v>
      </c>
      <c r="F14" s="40">
        <v>5</v>
      </c>
      <c r="G14" s="39">
        <f t="shared" si="2"/>
        <v>166.66666666666669</v>
      </c>
      <c r="H14" s="38">
        <v>0</v>
      </c>
      <c r="I14" s="38">
        <v>3</v>
      </c>
      <c r="J14" s="168" t="e">
        <f t="shared" si="3"/>
        <v>#DIV/0!</v>
      </c>
      <c r="K14" s="38">
        <v>0</v>
      </c>
      <c r="L14" s="38">
        <v>0</v>
      </c>
      <c r="M14" s="168" t="e">
        <f t="shared" si="8"/>
        <v>#DIV/0!</v>
      </c>
      <c r="N14" s="38">
        <v>0</v>
      </c>
      <c r="O14" s="38">
        <v>0</v>
      </c>
      <c r="P14" s="168" t="e">
        <f t="shared" si="0"/>
        <v>#DIV/0!</v>
      </c>
      <c r="Q14" s="38">
        <v>3</v>
      </c>
      <c r="R14" s="38">
        <v>5</v>
      </c>
      <c r="S14" s="39">
        <f t="shared" si="4"/>
        <v>166.66666666666669</v>
      </c>
      <c r="T14" s="38">
        <v>3</v>
      </c>
      <c r="U14" s="38">
        <v>2</v>
      </c>
      <c r="V14" s="39">
        <f t="shared" si="5"/>
        <v>66.666666666666657</v>
      </c>
      <c r="W14" s="38">
        <v>3</v>
      </c>
      <c r="X14" s="76">
        <v>1</v>
      </c>
      <c r="Y14" s="39">
        <f t="shared" si="6"/>
        <v>33.333333333333329</v>
      </c>
      <c r="Z14" s="38">
        <v>2</v>
      </c>
      <c r="AA14" s="38">
        <v>1</v>
      </c>
      <c r="AB14" s="39">
        <f t="shared" si="7"/>
        <v>50</v>
      </c>
    </row>
    <row r="15" spans="1:28" s="43" customFormat="1" ht="16.5" customHeight="1" x14ac:dyDescent="0.25">
      <c r="A15" s="145" t="s">
        <v>58</v>
      </c>
      <c r="B15" s="38">
        <v>11</v>
      </c>
      <c r="C15" s="76">
        <v>12</v>
      </c>
      <c r="D15" s="39">
        <f t="shared" si="1"/>
        <v>109.09090909090908</v>
      </c>
      <c r="E15" s="38">
        <v>11</v>
      </c>
      <c r="F15" s="40">
        <v>12</v>
      </c>
      <c r="G15" s="39">
        <f t="shared" si="2"/>
        <v>109.09090909090908</v>
      </c>
      <c r="H15" s="38">
        <v>3</v>
      </c>
      <c r="I15" s="38">
        <v>5</v>
      </c>
      <c r="J15" s="39">
        <f t="shared" si="3"/>
        <v>166.66666666666669</v>
      </c>
      <c r="K15" s="38">
        <v>0</v>
      </c>
      <c r="L15" s="38">
        <v>0</v>
      </c>
      <c r="M15" s="168" t="e">
        <f t="shared" si="8"/>
        <v>#DIV/0!</v>
      </c>
      <c r="N15" s="38">
        <v>2</v>
      </c>
      <c r="O15" s="38">
        <v>1</v>
      </c>
      <c r="P15" s="39">
        <f t="shared" si="0"/>
        <v>50</v>
      </c>
      <c r="Q15" s="38">
        <v>11</v>
      </c>
      <c r="R15" s="38">
        <v>12</v>
      </c>
      <c r="S15" s="39">
        <f t="shared" si="4"/>
        <v>109.09090909090908</v>
      </c>
      <c r="T15" s="38">
        <v>7</v>
      </c>
      <c r="U15" s="38">
        <v>5</v>
      </c>
      <c r="V15" s="39">
        <f t="shared" si="5"/>
        <v>71.428571428571431</v>
      </c>
      <c r="W15" s="38">
        <v>7</v>
      </c>
      <c r="X15" s="76">
        <v>5</v>
      </c>
      <c r="Y15" s="39">
        <f t="shared" si="6"/>
        <v>71.428571428571431</v>
      </c>
      <c r="Z15" s="38">
        <v>4</v>
      </c>
      <c r="AA15" s="38">
        <v>1</v>
      </c>
      <c r="AB15" s="39">
        <f t="shared" si="7"/>
        <v>25</v>
      </c>
    </row>
    <row r="16" spans="1:28" s="43" customFormat="1" ht="16.5" customHeight="1" x14ac:dyDescent="0.25">
      <c r="A16" s="145" t="s">
        <v>59</v>
      </c>
      <c r="B16" s="38">
        <v>12</v>
      </c>
      <c r="C16" s="76">
        <v>31</v>
      </c>
      <c r="D16" s="39">
        <f t="shared" si="1"/>
        <v>258.33333333333337</v>
      </c>
      <c r="E16" s="38">
        <v>12</v>
      </c>
      <c r="F16" s="40">
        <v>28</v>
      </c>
      <c r="G16" s="39">
        <f t="shared" si="2"/>
        <v>233.33333333333334</v>
      </c>
      <c r="H16" s="38">
        <v>3</v>
      </c>
      <c r="I16" s="38">
        <v>4</v>
      </c>
      <c r="J16" s="39">
        <f t="shared" si="3"/>
        <v>133.33333333333331</v>
      </c>
      <c r="K16" s="38">
        <v>3</v>
      </c>
      <c r="L16" s="38">
        <v>2</v>
      </c>
      <c r="M16" s="39">
        <f>L16/K16*100</f>
        <v>66.666666666666657</v>
      </c>
      <c r="N16" s="38">
        <v>0</v>
      </c>
      <c r="O16" s="38">
        <v>0</v>
      </c>
      <c r="P16" s="168" t="e">
        <f t="shared" si="0"/>
        <v>#DIV/0!</v>
      </c>
      <c r="Q16" s="38">
        <v>9</v>
      </c>
      <c r="R16" s="38">
        <v>28</v>
      </c>
      <c r="S16" s="39">
        <f t="shared" si="4"/>
        <v>311.11111111111114</v>
      </c>
      <c r="T16" s="38">
        <v>7</v>
      </c>
      <c r="U16" s="38">
        <v>15</v>
      </c>
      <c r="V16" s="39">
        <f t="shared" si="5"/>
        <v>214.28571428571428</v>
      </c>
      <c r="W16" s="38">
        <v>7</v>
      </c>
      <c r="X16" s="76">
        <v>13</v>
      </c>
      <c r="Y16" s="39">
        <f t="shared" si="6"/>
        <v>185.71428571428572</v>
      </c>
      <c r="Z16" s="38">
        <v>5</v>
      </c>
      <c r="AA16" s="38">
        <v>11</v>
      </c>
      <c r="AB16" s="39">
        <f t="shared" si="7"/>
        <v>220.00000000000003</v>
      </c>
    </row>
    <row r="17" spans="1:28" s="43" customFormat="1" ht="16.5" customHeight="1" x14ac:dyDescent="0.25">
      <c r="A17" s="145" t="s">
        <v>60</v>
      </c>
      <c r="B17" s="38">
        <v>1</v>
      </c>
      <c r="C17" s="76">
        <v>0</v>
      </c>
      <c r="D17" s="39">
        <f t="shared" si="1"/>
        <v>0</v>
      </c>
      <c r="E17" s="38">
        <v>1</v>
      </c>
      <c r="F17" s="40">
        <v>0</v>
      </c>
      <c r="G17" s="39">
        <f t="shared" si="2"/>
        <v>0</v>
      </c>
      <c r="H17" s="38">
        <v>0</v>
      </c>
      <c r="I17" s="38">
        <v>0</v>
      </c>
      <c r="J17" s="168" t="e">
        <f t="shared" si="3"/>
        <v>#DIV/0!</v>
      </c>
      <c r="K17" s="38">
        <v>0</v>
      </c>
      <c r="L17" s="38">
        <v>0</v>
      </c>
      <c r="M17" s="168" t="e">
        <f t="shared" si="8"/>
        <v>#DIV/0!</v>
      </c>
      <c r="N17" s="38">
        <v>0</v>
      </c>
      <c r="O17" s="38">
        <v>0</v>
      </c>
      <c r="P17" s="168" t="e">
        <f t="shared" si="0"/>
        <v>#DIV/0!</v>
      </c>
      <c r="Q17" s="38">
        <v>1</v>
      </c>
      <c r="R17" s="38">
        <v>0</v>
      </c>
      <c r="S17" s="39">
        <f t="shared" si="4"/>
        <v>0</v>
      </c>
      <c r="T17" s="38">
        <v>1</v>
      </c>
      <c r="U17" s="38">
        <v>0</v>
      </c>
      <c r="V17" s="39">
        <f t="shared" si="5"/>
        <v>0</v>
      </c>
      <c r="W17" s="38">
        <v>1</v>
      </c>
      <c r="X17" s="76">
        <v>0</v>
      </c>
      <c r="Y17" s="39">
        <f t="shared" si="6"/>
        <v>0</v>
      </c>
      <c r="Z17" s="38">
        <v>0</v>
      </c>
      <c r="AA17" s="38">
        <v>0</v>
      </c>
      <c r="AB17" s="168" t="e">
        <f t="shared" si="7"/>
        <v>#DIV/0!</v>
      </c>
    </row>
    <row r="18" spans="1:28" s="43" customFormat="1" ht="16.5" customHeight="1" x14ac:dyDescent="0.25">
      <c r="A18" s="145" t="s">
        <v>61</v>
      </c>
      <c r="B18" s="38">
        <v>21</v>
      </c>
      <c r="C18" s="76">
        <v>18</v>
      </c>
      <c r="D18" s="39">
        <f t="shared" si="1"/>
        <v>85.714285714285708</v>
      </c>
      <c r="E18" s="38">
        <v>19</v>
      </c>
      <c r="F18" s="40">
        <v>17</v>
      </c>
      <c r="G18" s="39">
        <f t="shared" si="2"/>
        <v>89.473684210526315</v>
      </c>
      <c r="H18" s="38">
        <v>7</v>
      </c>
      <c r="I18" s="38">
        <v>4</v>
      </c>
      <c r="J18" s="39">
        <f t="shared" si="3"/>
        <v>57.142857142857139</v>
      </c>
      <c r="K18" s="38">
        <v>0</v>
      </c>
      <c r="L18" s="38">
        <v>2</v>
      </c>
      <c r="M18" s="168" t="e">
        <f t="shared" si="8"/>
        <v>#DIV/0!</v>
      </c>
      <c r="N18" s="38">
        <v>2</v>
      </c>
      <c r="O18" s="38">
        <v>0</v>
      </c>
      <c r="P18" s="39">
        <f t="shared" si="0"/>
        <v>0</v>
      </c>
      <c r="Q18" s="38">
        <v>19</v>
      </c>
      <c r="R18" s="38">
        <v>17</v>
      </c>
      <c r="S18" s="39">
        <f t="shared" si="4"/>
        <v>89.473684210526315</v>
      </c>
      <c r="T18" s="38">
        <v>8</v>
      </c>
      <c r="U18" s="38">
        <v>9</v>
      </c>
      <c r="V18" s="39">
        <f t="shared" si="5"/>
        <v>112.5</v>
      </c>
      <c r="W18" s="38">
        <v>7</v>
      </c>
      <c r="X18" s="76">
        <v>9</v>
      </c>
      <c r="Y18" s="39">
        <f t="shared" si="6"/>
        <v>128.57142857142858</v>
      </c>
      <c r="Z18" s="38">
        <v>3</v>
      </c>
      <c r="AA18" s="38">
        <v>6</v>
      </c>
      <c r="AB18" s="39">
        <f t="shared" si="7"/>
        <v>200</v>
      </c>
    </row>
    <row r="19" spans="1:28" s="43" customFormat="1" ht="16.5" customHeight="1" x14ac:dyDescent="0.25">
      <c r="A19" s="145" t="s">
        <v>62</v>
      </c>
      <c r="B19" s="38">
        <v>0</v>
      </c>
      <c r="C19" s="76">
        <v>0</v>
      </c>
      <c r="D19" s="168" t="e">
        <f t="shared" si="1"/>
        <v>#DIV/0!</v>
      </c>
      <c r="E19" s="38">
        <v>0</v>
      </c>
      <c r="F19" s="40">
        <v>0</v>
      </c>
      <c r="G19" s="168" t="e">
        <f t="shared" si="2"/>
        <v>#DIV/0!</v>
      </c>
      <c r="H19" s="38">
        <v>0</v>
      </c>
      <c r="I19" s="38">
        <v>0</v>
      </c>
      <c r="J19" s="168" t="e">
        <f t="shared" si="3"/>
        <v>#DIV/0!</v>
      </c>
      <c r="K19" s="38">
        <v>0</v>
      </c>
      <c r="L19" s="38">
        <v>0</v>
      </c>
      <c r="M19" s="168" t="e">
        <f t="shared" si="8"/>
        <v>#DIV/0!</v>
      </c>
      <c r="N19" s="38">
        <v>0</v>
      </c>
      <c r="O19" s="38">
        <v>0</v>
      </c>
      <c r="P19" s="168" t="e">
        <f t="shared" si="0"/>
        <v>#DIV/0!</v>
      </c>
      <c r="Q19" s="38">
        <v>0</v>
      </c>
      <c r="R19" s="38">
        <v>0</v>
      </c>
      <c r="S19" s="168" t="e">
        <f t="shared" si="4"/>
        <v>#DIV/0!</v>
      </c>
      <c r="T19" s="38">
        <v>0</v>
      </c>
      <c r="U19" s="38">
        <v>0</v>
      </c>
      <c r="V19" s="168" t="e">
        <f t="shared" si="5"/>
        <v>#DIV/0!</v>
      </c>
      <c r="W19" s="38">
        <v>0</v>
      </c>
      <c r="X19" s="76">
        <v>0</v>
      </c>
      <c r="Y19" s="168" t="e">
        <f t="shared" si="6"/>
        <v>#DIV/0!</v>
      </c>
      <c r="Z19" s="38">
        <v>0</v>
      </c>
      <c r="AA19" s="38">
        <v>0</v>
      </c>
      <c r="AB19" s="168" t="e">
        <f t="shared" si="7"/>
        <v>#DIV/0!</v>
      </c>
    </row>
    <row r="20" spans="1:28" s="43" customFormat="1" ht="16.5" customHeight="1" x14ac:dyDescent="0.25">
      <c r="A20" s="145" t="s">
        <v>63</v>
      </c>
      <c r="B20" s="38">
        <v>6</v>
      </c>
      <c r="C20" s="76">
        <v>7</v>
      </c>
      <c r="D20" s="39">
        <f t="shared" si="1"/>
        <v>116.66666666666667</v>
      </c>
      <c r="E20" s="38">
        <v>6</v>
      </c>
      <c r="F20" s="40">
        <v>7</v>
      </c>
      <c r="G20" s="39">
        <f t="shared" si="2"/>
        <v>116.66666666666667</v>
      </c>
      <c r="H20" s="38">
        <v>3</v>
      </c>
      <c r="I20" s="38">
        <v>3</v>
      </c>
      <c r="J20" s="39">
        <f t="shared" si="3"/>
        <v>100</v>
      </c>
      <c r="K20" s="38">
        <v>1</v>
      </c>
      <c r="L20" s="38">
        <v>0</v>
      </c>
      <c r="M20" s="39">
        <f>L20/K20*100</f>
        <v>0</v>
      </c>
      <c r="N20" s="38">
        <v>1</v>
      </c>
      <c r="O20" s="38">
        <v>0</v>
      </c>
      <c r="P20" s="39">
        <f t="shared" si="0"/>
        <v>0</v>
      </c>
      <c r="Q20" s="38">
        <v>6</v>
      </c>
      <c r="R20" s="38">
        <v>7</v>
      </c>
      <c r="S20" s="39">
        <f t="shared" si="4"/>
        <v>116.66666666666667</v>
      </c>
      <c r="T20" s="38">
        <v>1</v>
      </c>
      <c r="U20" s="38">
        <v>1</v>
      </c>
      <c r="V20" s="39">
        <f t="shared" si="5"/>
        <v>100</v>
      </c>
      <c r="W20" s="38">
        <v>1</v>
      </c>
      <c r="X20" s="76">
        <v>1</v>
      </c>
      <c r="Y20" s="39">
        <f t="shared" si="6"/>
        <v>100</v>
      </c>
      <c r="Z20" s="38">
        <v>0</v>
      </c>
      <c r="AA20" s="38">
        <v>1</v>
      </c>
      <c r="AB20" s="168" t="e">
        <f t="shared" si="7"/>
        <v>#DIV/0!</v>
      </c>
    </row>
    <row r="21" spans="1:28" s="43" customFormat="1" ht="16.5" customHeight="1" x14ac:dyDescent="0.25">
      <c r="A21" s="145" t="s">
        <v>64</v>
      </c>
      <c r="B21" s="38">
        <v>9</v>
      </c>
      <c r="C21" s="162">
        <v>3</v>
      </c>
      <c r="D21" s="39">
        <f t="shared" si="1"/>
        <v>33.333333333333329</v>
      </c>
      <c r="E21" s="38">
        <v>7</v>
      </c>
      <c r="F21" s="40">
        <v>2</v>
      </c>
      <c r="G21" s="39">
        <f t="shared" si="2"/>
        <v>28.571428571428569</v>
      </c>
      <c r="H21" s="38">
        <v>2</v>
      </c>
      <c r="I21" s="38">
        <v>1</v>
      </c>
      <c r="J21" s="39">
        <f t="shared" si="3"/>
        <v>50</v>
      </c>
      <c r="K21" s="38">
        <v>0</v>
      </c>
      <c r="L21" s="38">
        <v>0</v>
      </c>
      <c r="M21" s="168" t="e">
        <f t="shared" si="8"/>
        <v>#DIV/0!</v>
      </c>
      <c r="N21" s="38">
        <v>0</v>
      </c>
      <c r="O21" s="38">
        <v>0</v>
      </c>
      <c r="P21" s="168" t="e">
        <f t="shared" si="0"/>
        <v>#DIV/0!</v>
      </c>
      <c r="Q21" s="38">
        <v>7</v>
      </c>
      <c r="R21" s="38">
        <v>2</v>
      </c>
      <c r="S21" s="39">
        <f t="shared" si="4"/>
        <v>28.571428571428569</v>
      </c>
      <c r="T21" s="38">
        <v>4</v>
      </c>
      <c r="U21" s="38">
        <v>1</v>
      </c>
      <c r="V21" s="39">
        <f t="shared" si="5"/>
        <v>25</v>
      </c>
      <c r="W21" s="38">
        <v>2</v>
      </c>
      <c r="X21" s="76">
        <v>0</v>
      </c>
      <c r="Y21" s="39">
        <f t="shared" si="6"/>
        <v>0</v>
      </c>
      <c r="Z21" s="38">
        <v>2</v>
      </c>
      <c r="AA21" s="38">
        <v>0</v>
      </c>
      <c r="AB21" s="39">
        <f t="shared" si="7"/>
        <v>0</v>
      </c>
    </row>
    <row r="22" spans="1:28" s="43" customFormat="1" ht="16.5" customHeight="1" x14ac:dyDescent="0.25">
      <c r="A22" s="145" t="s">
        <v>65</v>
      </c>
      <c r="B22" s="38">
        <v>20</v>
      </c>
      <c r="C22" s="76">
        <v>20</v>
      </c>
      <c r="D22" s="39">
        <f t="shared" si="1"/>
        <v>100</v>
      </c>
      <c r="E22" s="38">
        <v>20</v>
      </c>
      <c r="F22" s="40">
        <v>20</v>
      </c>
      <c r="G22" s="39">
        <f t="shared" si="2"/>
        <v>100</v>
      </c>
      <c r="H22" s="38">
        <v>2</v>
      </c>
      <c r="I22" s="38">
        <v>3</v>
      </c>
      <c r="J22" s="39">
        <f t="shared" si="3"/>
        <v>150</v>
      </c>
      <c r="K22" s="38">
        <v>0</v>
      </c>
      <c r="L22" s="38">
        <v>0</v>
      </c>
      <c r="M22" s="168" t="e">
        <f t="shared" si="8"/>
        <v>#DIV/0!</v>
      </c>
      <c r="N22" s="38">
        <v>0</v>
      </c>
      <c r="O22" s="38">
        <v>0</v>
      </c>
      <c r="P22" s="168" t="e">
        <f t="shared" si="0"/>
        <v>#DIV/0!</v>
      </c>
      <c r="Q22" s="38">
        <v>19</v>
      </c>
      <c r="R22" s="38">
        <v>20</v>
      </c>
      <c r="S22" s="39">
        <f t="shared" si="4"/>
        <v>105.26315789473684</v>
      </c>
      <c r="T22" s="38">
        <v>10</v>
      </c>
      <c r="U22" s="38">
        <v>8</v>
      </c>
      <c r="V22" s="39">
        <f t="shared" si="5"/>
        <v>80</v>
      </c>
      <c r="W22" s="38">
        <v>10</v>
      </c>
      <c r="X22" s="76">
        <v>8</v>
      </c>
      <c r="Y22" s="39">
        <f t="shared" si="6"/>
        <v>80</v>
      </c>
      <c r="Z22" s="38">
        <v>5</v>
      </c>
      <c r="AA22" s="38">
        <v>4</v>
      </c>
      <c r="AB22" s="39">
        <f t="shared" si="7"/>
        <v>80</v>
      </c>
    </row>
    <row r="23" spans="1:28" s="43" customFormat="1" ht="16.5" customHeight="1" x14ac:dyDescent="0.25">
      <c r="A23" s="145" t="s">
        <v>66</v>
      </c>
      <c r="B23" s="38">
        <v>0</v>
      </c>
      <c r="C23" s="76">
        <v>0</v>
      </c>
      <c r="D23" s="168" t="e">
        <f t="shared" si="1"/>
        <v>#DIV/0!</v>
      </c>
      <c r="E23" s="38">
        <v>0</v>
      </c>
      <c r="F23" s="40">
        <v>0</v>
      </c>
      <c r="G23" s="168" t="e">
        <f t="shared" si="2"/>
        <v>#DIV/0!</v>
      </c>
      <c r="H23" s="38">
        <v>0</v>
      </c>
      <c r="I23" s="38">
        <v>0</v>
      </c>
      <c r="J23" s="168" t="e">
        <f t="shared" si="3"/>
        <v>#DIV/0!</v>
      </c>
      <c r="K23" s="38">
        <v>0</v>
      </c>
      <c r="L23" s="38">
        <v>0</v>
      </c>
      <c r="M23" s="168" t="e">
        <f t="shared" si="8"/>
        <v>#DIV/0!</v>
      </c>
      <c r="N23" s="38">
        <v>0</v>
      </c>
      <c r="O23" s="38">
        <v>0</v>
      </c>
      <c r="P23" s="168" t="e">
        <f t="shared" si="0"/>
        <v>#DIV/0!</v>
      </c>
      <c r="Q23" s="38">
        <v>0</v>
      </c>
      <c r="R23" s="38">
        <v>0</v>
      </c>
      <c r="S23" s="168" t="e">
        <f t="shared" si="4"/>
        <v>#DIV/0!</v>
      </c>
      <c r="T23" s="38">
        <v>0</v>
      </c>
      <c r="U23" s="38">
        <v>0</v>
      </c>
      <c r="V23" s="168" t="e">
        <f t="shared" si="5"/>
        <v>#DIV/0!</v>
      </c>
      <c r="W23" s="38">
        <v>0</v>
      </c>
      <c r="X23" s="76">
        <v>0</v>
      </c>
      <c r="Y23" s="168" t="e">
        <f t="shared" si="6"/>
        <v>#DIV/0!</v>
      </c>
      <c r="Z23" s="38">
        <v>0</v>
      </c>
      <c r="AA23" s="38">
        <v>0</v>
      </c>
      <c r="AB23" s="168" t="e">
        <f t="shared" si="7"/>
        <v>#DIV/0!</v>
      </c>
    </row>
    <row r="24" spans="1:28" s="43" customFormat="1" ht="16.5" customHeight="1" x14ac:dyDescent="0.25">
      <c r="A24" s="145" t="s">
        <v>67</v>
      </c>
      <c r="B24" s="38">
        <v>26</v>
      </c>
      <c r="C24" s="76">
        <v>20</v>
      </c>
      <c r="D24" s="39">
        <f t="shared" si="1"/>
        <v>76.923076923076934</v>
      </c>
      <c r="E24" s="38">
        <v>25</v>
      </c>
      <c r="F24" s="40">
        <v>19</v>
      </c>
      <c r="G24" s="39">
        <f t="shared" si="2"/>
        <v>76</v>
      </c>
      <c r="H24" s="38">
        <v>4</v>
      </c>
      <c r="I24" s="38">
        <v>5</v>
      </c>
      <c r="J24" s="39">
        <f t="shared" si="3"/>
        <v>125</v>
      </c>
      <c r="K24" s="38">
        <v>1</v>
      </c>
      <c r="L24" s="38">
        <v>0</v>
      </c>
      <c r="M24" s="39">
        <f>L24/K24*100</f>
        <v>0</v>
      </c>
      <c r="N24" s="38">
        <v>2</v>
      </c>
      <c r="O24" s="38">
        <v>0</v>
      </c>
      <c r="P24" s="39">
        <f t="shared" si="0"/>
        <v>0</v>
      </c>
      <c r="Q24" s="38">
        <v>24</v>
      </c>
      <c r="R24" s="38">
        <v>19</v>
      </c>
      <c r="S24" s="39">
        <f t="shared" si="4"/>
        <v>79.166666666666657</v>
      </c>
      <c r="T24" s="38">
        <v>19</v>
      </c>
      <c r="U24" s="38">
        <v>6</v>
      </c>
      <c r="V24" s="39">
        <f t="shared" si="5"/>
        <v>31.578947368421051</v>
      </c>
      <c r="W24" s="38">
        <v>19</v>
      </c>
      <c r="X24" s="76">
        <v>5</v>
      </c>
      <c r="Y24" s="39">
        <f t="shared" si="6"/>
        <v>26.315789473684209</v>
      </c>
      <c r="Z24" s="38">
        <v>11</v>
      </c>
      <c r="AA24" s="38">
        <v>2</v>
      </c>
      <c r="AB24" s="39">
        <f t="shared" si="7"/>
        <v>18.181818181818183</v>
      </c>
    </row>
    <row r="25" spans="1:28" s="43" customFormat="1" ht="16.5" customHeight="1" x14ac:dyDescent="0.25">
      <c r="A25" s="145" t="s">
        <v>68</v>
      </c>
      <c r="B25" s="38">
        <v>1</v>
      </c>
      <c r="C25" s="76">
        <v>1</v>
      </c>
      <c r="D25" s="39">
        <f t="shared" si="1"/>
        <v>100</v>
      </c>
      <c r="E25" s="38">
        <v>1</v>
      </c>
      <c r="F25" s="40">
        <v>1</v>
      </c>
      <c r="G25" s="39">
        <f t="shared" si="2"/>
        <v>100</v>
      </c>
      <c r="H25" s="38">
        <v>1</v>
      </c>
      <c r="I25" s="38">
        <v>0</v>
      </c>
      <c r="J25" s="39">
        <f t="shared" si="3"/>
        <v>0</v>
      </c>
      <c r="K25" s="38">
        <v>0</v>
      </c>
      <c r="L25" s="38">
        <v>0</v>
      </c>
      <c r="M25" s="168" t="e">
        <f t="shared" si="8"/>
        <v>#DIV/0!</v>
      </c>
      <c r="N25" s="38">
        <v>1</v>
      </c>
      <c r="O25" s="38">
        <v>0</v>
      </c>
      <c r="P25" s="39">
        <f t="shared" si="0"/>
        <v>0</v>
      </c>
      <c r="Q25" s="38">
        <v>1</v>
      </c>
      <c r="R25" s="38">
        <v>1</v>
      </c>
      <c r="S25" s="39">
        <f t="shared" si="4"/>
        <v>100</v>
      </c>
      <c r="T25" s="38">
        <v>0</v>
      </c>
      <c r="U25" s="38">
        <v>0</v>
      </c>
      <c r="V25" s="168" t="e">
        <f t="shared" si="5"/>
        <v>#DIV/0!</v>
      </c>
      <c r="W25" s="38">
        <v>0</v>
      </c>
      <c r="X25" s="76">
        <v>0</v>
      </c>
      <c r="Y25" s="168" t="e">
        <f t="shared" si="6"/>
        <v>#DIV/0!</v>
      </c>
      <c r="Z25" s="38">
        <v>0</v>
      </c>
      <c r="AA25" s="38">
        <v>0</v>
      </c>
      <c r="AB25" s="168" t="e">
        <f t="shared" si="7"/>
        <v>#DIV/0!</v>
      </c>
    </row>
    <row r="26" spans="1:28" s="43" customFormat="1" ht="16.5" customHeight="1" x14ac:dyDescent="0.25">
      <c r="A26" s="145" t="s">
        <v>69</v>
      </c>
      <c r="B26" s="38">
        <v>1</v>
      </c>
      <c r="C26" s="76">
        <v>5</v>
      </c>
      <c r="D26" s="39">
        <f t="shared" si="1"/>
        <v>500</v>
      </c>
      <c r="E26" s="38">
        <v>1</v>
      </c>
      <c r="F26" s="40">
        <v>5</v>
      </c>
      <c r="G26" s="39">
        <f t="shared" si="2"/>
        <v>500</v>
      </c>
      <c r="H26" s="38">
        <v>0</v>
      </c>
      <c r="I26" s="38">
        <v>2</v>
      </c>
      <c r="J26" s="168" t="e">
        <f t="shared" si="3"/>
        <v>#DIV/0!</v>
      </c>
      <c r="K26" s="38">
        <v>0</v>
      </c>
      <c r="L26" s="38">
        <v>0</v>
      </c>
      <c r="M26" s="168" t="e">
        <f t="shared" si="8"/>
        <v>#DIV/0!</v>
      </c>
      <c r="N26" s="38">
        <v>0</v>
      </c>
      <c r="O26" s="38">
        <v>0</v>
      </c>
      <c r="P26" s="168" t="e">
        <f t="shared" si="0"/>
        <v>#DIV/0!</v>
      </c>
      <c r="Q26" s="38">
        <v>1</v>
      </c>
      <c r="R26" s="38">
        <v>5</v>
      </c>
      <c r="S26" s="39">
        <f t="shared" si="4"/>
        <v>500</v>
      </c>
      <c r="T26" s="38">
        <v>1</v>
      </c>
      <c r="U26" s="38">
        <v>2</v>
      </c>
      <c r="V26" s="39">
        <f t="shared" si="5"/>
        <v>200</v>
      </c>
      <c r="W26" s="38">
        <v>1</v>
      </c>
      <c r="X26" s="76">
        <v>2</v>
      </c>
      <c r="Y26" s="39">
        <f t="shared" si="6"/>
        <v>200</v>
      </c>
      <c r="Z26" s="38">
        <v>1</v>
      </c>
      <c r="AA26" s="38">
        <v>1</v>
      </c>
      <c r="AB26" s="39">
        <f t="shared" si="7"/>
        <v>100</v>
      </c>
    </row>
    <row r="27" spans="1:28" x14ac:dyDescent="0.25">
      <c r="A27" s="45"/>
      <c r="B27" s="45"/>
      <c r="C27" s="45"/>
      <c r="D27" s="45"/>
      <c r="E27" s="46"/>
      <c r="F27" s="45"/>
      <c r="G27" s="45"/>
      <c r="H27" s="45"/>
      <c r="I27" s="45"/>
      <c r="J27" s="45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77"/>
      <c r="Y27" s="48"/>
    </row>
    <row r="28" spans="1:28" x14ac:dyDescent="0.2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78"/>
      <c r="Y28" s="50"/>
    </row>
    <row r="29" spans="1:28" x14ac:dyDescent="0.2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78"/>
      <c r="Y29" s="50"/>
    </row>
    <row r="30" spans="1:28" x14ac:dyDescent="0.2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</row>
    <row r="31" spans="1:28" x14ac:dyDescent="0.25"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</row>
    <row r="32" spans="1:28" x14ac:dyDescent="0.25"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1:25" x14ac:dyDescent="0.25"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1:25" x14ac:dyDescent="0.25"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1:25" x14ac:dyDescent="0.25"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</row>
    <row r="36" spans="11:25" x14ac:dyDescent="0.25"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</row>
    <row r="37" spans="11:25" x14ac:dyDescent="0.25"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1:25" x14ac:dyDescent="0.25"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</row>
    <row r="39" spans="11:25" x14ac:dyDescent="0.25"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</row>
    <row r="40" spans="11:25" x14ac:dyDescent="0.25"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</row>
    <row r="41" spans="11:25" x14ac:dyDescent="0.25"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</row>
    <row r="42" spans="11:25" x14ac:dyDescent="0.25"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1:25" x14ac:dyDescent="0.25"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1:25" x14ac:dyDescent="0.25"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1:25" x14ac:dyDescent="0.25"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</row>
    <row r="46" spans="11:25" x14ac:dyDescent="0.25"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11:25" x14ac:dyDescent="0.25"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</row>
    <row r="48" spans="11:25" x14ac:dyDescent="0.25"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</row>
    <row r="49" spans="11:25" x14ac:dyDescent="0.25"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</row>
    <row r="50" spans="11:25" x14ac:dyDescent="0.25"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</row>
    <row r="51" spans="11:25" x14ac:dyDescent="0.25"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</row>
    <row r="52" spans="11:25" x14ac:dyDescent="0.25"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</row>
    <row r="53" spans="11:25" x14ac:dyDescent="0.25"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</row>
    <row r="54" spans="11:25" x14ac:dyDescent="0.25"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</row>
    <row r="55" spans="11:25" x14ac:dyDescent="0.25"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1:25" x14ac:dyDescent="0.25"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</row>
    <row r="57" spans="11:25" x14ac:dyDescent="0.25"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</row>
    <row r="58" spans="11:25" x14ac:dyDescent="0.25"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</row>
    <row r="59" spans="11:25" x14ac:dyDescent="0.25"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1:25" x14ac:dyDescent="0.25"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</row>
    <row r="61" spans="11:25" x14ac:dyDescent="0.25"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11:25" x14ac:dyDescent="0.25"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11:25" x14ac:dyDescent="0.25"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11:25" x14ac:dyDescent="0.25"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1:25" x14ac:dyDescent="0.25"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1:25" x14ac:dyDescent="0.25"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1:25" x14ac:dyDescent="0.25"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1:25" x14ac:dyDescent="0.25"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1:25" x14ac:dyDescent="0.25"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1:25" x14ac:dyDescent="0.25"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  <row r="71" spans="11:25" x14ac:dyDescent="0.25"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</row>
    <row r="72" spans="11:25" x14ac:dyDescent="0.25"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</row>
    <row r="73" spans="11:25" x14ac:dyDescent="0.25"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</row>
    <row r="74" spans="11:25" x14ac:dyDescent="0.25"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</row>
    <row r="75" spans="11:25" x14ac:dyDescent="0.25"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</row>
    <row r="76" spans="11:25" x14ac:dyDescent="0.25"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11:25" x14ac:dyDescent="0.25"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  <row r="78" spans="11:25" x14ac:dyDescent="0.25"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</row>
    <row r="79" spans="11:25" x14ac:dyDescent="0.25"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</row>
    <row r="80" spans="11:25" x14ac:dyDescent="0.25"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</row>
    <row r="81" spans="11:25" x14ac:dyDescent="0.25"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</row>
    <row r="82" spans="11:25" x14ac:dyDescent="0.25"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rowBreaks count="1" manualBreakCount="1">
    <brk id="26" max="16383" man="1"/>
  </rowBreaks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9"/>
  <sheetViews>
    <sheetView view="pageBreakPreview" topLeftCell="A4" zoomScale="80" zoomScaleNormal="70" zoomScaleSheetLayoutView="80" workbookViewId="0">
      <selection activeCell="C10" sqref="C10"/>
    </sheetView>
  </sheetViews>
  <sheetFormatPr defaultColWidth="8" defaultRowHeight="13.2" x14ac:dyDescent="0.25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179" t="s">
        <v>77</v>
      </c>
      <c r="B1" s="179"/>
      <c r="C1" s="179"/>
      <c r="D1" s="179"/>
      <c r="E1" s="179"/>
    </row>
    <row r="2" spans="1:11" ht="23.25" customHeight="1" x14ac:dyDescent="0.25">
      <c r="A2" s="179" t="s">
        <v>39</v>
      </c>
      <c r="B2" s="179"/>
      <c r="C2" s="179"/>
      <c r="D2" s="179"/>
      <c r="E2" s="179"/>
    </row>
    <row r="3" spans="1:11" ht="6" customHeight="1" x14ac:dyDescent="0.25">
      <c r="A3" s="21"/>
    </row>
    <row r="4" spans="1:11" s="4" customFormat="1" ht="23.25" customHeight="1" x14ac:dyDescent="0.3">
      <c r="A4" s="190"/>
      <c r="B4" s="180" t="s">
        <v>84</v>
      </c>
      <c r="C4" s="180" t="s">
        <v>80</v>
      </c>
      <c r="D4" s="207" t="s">
        <v>1</v>
      </c>
      <c r="E4" s="208"/>
    </row>
    <row r="5" spans="1:11" s="4" customFormat="1" ht="32.25" customHeight="1" x14ac:dyDescent="0.3">
      <c r="A5" s="190"/>
      <c r="B5" s="181"/>
      <c r="C5" s="181"/>
      <c r="D5" s="5" t="s">
        <v>2</v>
      </c>
      <c r="E5" s="6" t="s">
        <v>47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42</v>
      </c>
      <c r="B7" s="165">
        <f>'10'!B8</f>
        <v>21336</v>
      </c>
      <c r="C7" s="165">
        <f>'10'!C8</f>
        <v>17579</v>
      </c>
      <c r="D7" s="11">
        <f>C7/B7*100</f>
        <v>82.39126359205099</v>
      </c>
      <c r="E7" s="166">
        <f>C7-B7</f>
        <v>-3757</v>
      </c>
      <c r="K7" s="12"/>
    </row>
    <row r="8" spans="1:11" s="4" customFormat="1" ht="31.5" customHeight="1" x14ac:dyDescent="0.3">
      <c r="A8" s="10" t="s">
        <v>43</v>
      </c>
      <c r="B8" s="165">
        <f>'10'!E8</f>
        <v>12792</v>
      </c>
      <c r="C8" s="165">
        <f>'10'!F8</f>
        <v>11355</v>
      </c>
      <c r="D8" s="11">
        <f t="shared" ref="D8:D12" si="0">C8/B8*100</f>
        <v>88.766416510318948</v>
      </c>
      <c r="E8" s="166">
        <f t="shared" ref="E8:E12" si="1">C8-B8</f>
        <v>-1437</v>
      </c>
      <c r="K8" s="12"/>
    </row>
    <row r="9" spans="1:11" s="4" customFormat="1" ht="54.75" customHeight="1" x14ac:dyDescent="0.3">
      <c r="A9" s="13" t="s">
        <v>44</v>
      </c>
      <c r="B9" s="165">
        <f>'10'!H8</f>
        <v>5064</v>
      </c>
      <c r="C9" s="165">
        <f>'10'!I8</f>
        <v>2942</v>
      </c>
      <c r="D9" s="11">
        <f t="shared" si="0"/>
        <v>58.096366508688781</v>
      </c>
      <c r="E9" s="166">
        <f t="shared" si="1"/>
        <v>-2122</v>
      </c>
      <c r="K9" s="12"/>
    </row>
    <row r="10" spans="1:11" s="4" customFormat="1" ht="35.25" customHeight="1" x14ac:dyDescent="0.3">
      <c r="A10" s="14" t="s">
        <v>45</v>
      </c>
      <c r="B10" s="165">
        <f>'10'!K8</f>
        <v>382</v>
      </c>
      <c r="C10" s="165">
        <f>'10'!L8</f>
        <v>226</v>
      </c>
      <c r="D10" s="11">
        <f t="shared" si="0"/>
        <v>59.162303664921467</v>
      </c>
      <c r="E10" s="166">
        <f t="shared" si="1"/>
        <v>-156</v>
      </c>
      <c r="K10" s="12"/>
    </row>
    <row r="11" spans="1:11" s="4" customFormat="1" ht="45.75" customHeight="1" x14ac:dyDescent="0.3">
      <c r="A11" s="14" t="s">
        <v>34</v>
      </c>
      <c r="B11" s="165">
        <f>'10'!N8</f>
        <v>985</v>
      </c>
      <c r="C11" s="165">
        <f>'10'!O8</f>
        <v>368</v>
      </c>
      <c r="D11" s="11">
        <f t="shared" si="0"/>
        <v>37.360406091370557</v>
      </c>
      <c r="E11" s="166">
        <f t="shared" si="1"/>
        <v>-617</v>
      </c>
      <c r="K11" s="12"/>
    </row>
    <row r="12" spans="1:11" s="4" customFormat="1" ht="55.5" customHeight="1" x14ac:dyDescent="0.3">
      <c r="A12" s="14" t="s">
        <v>46</v>
      </c>
      <c r="B12" s="165">
        <f>'10'!Q8</f>
        <v>11486</v>
      </c>
      <c r="C12" s="165">
        <f>'10'!R8</f>
        <v>10569</v>
      </c>
      <c r="D12" s="11">
        <f t="shared" si="0"/>
        <v>92.016367752045966</v>
      </c>
      <c r="E12" s="166">
        <f t="shared" si="1"/>
        <v>-917</v>
      </c>
      <c r="K12" s="12"/>
    </row>
    <row r="13" spans="1:11" s="4" customFormat="1" ht="12.75" customHeight="1" x14ac:dyDescent="0.3">
      <c r="A13" s="186" t="s">
        <v>5</v>
      </c>
      <c r="B13" s="187"/>
      <c r="C13" s="187"/>
      <c r="D13" s="187"/>
      <c r="E13" s="187"/>
      <c r="K13" s="12"/>
    </row>
    <row r="14" spans="1:11" s="4" customFormat="1" ht="15" customHeight="1" x14ac:dyDescent="0.3">
      <c r="A14" s="188"/>
      <c r="B14" s="189"/>
      <c r="C14" s="189"/>
      <c r="D14" s="189"/>
      <c r="E14" s="189"/>
      <c r="K14" s="12"/>
    </row>
    <row r="15" spans="1:11" s="4" customFormat="1" ht="20.25" customHeight="1" x14ac:dyDescent="0.3">
      <c r="A15" s="184" t="s">
        <v>0</v>
      </c>
      <c r="B15" s="190" t="s">
        <v>81</v>
      </c>
      <c r="C15" s="190" t="s">
        <v>82</v>
      </c>
      <c r="D15" s="207" t="s">
        <v>1</v>
      </c>
      <c r="E15" s="208"/>
      <c r="K15" s="12"/>
    </row>
    <row r="16" spans="1:11" ht="35.25" customHeight="1" x14ac:dyDescent="0.25">
      <c r="A16" s="185"/>
      <c r="B16" s="190"/>
      <c r="C16" s="190"/>
      <c r="D16" s="5" t="s">
        <v>2</v>
      </c>
      <c r="E16" s="6" t="s">
        <v>74</v>
      </c>
      <c r="K16" s="12"/>
    </row>
    <row r="17" spans="1:11" ht="24" customHeight="1" x14ac:dyDescent="0.25">
      <c r="A17" s="10" t="s">
        <v>42</v>
      </c>
      <c r="B17" s="169">
        <f>'10'!T8</f>
        <v>13370</v>
      </c>
      <c r="C17" s="169">
        <f>'10'!U8</f>
        <v>9206</v>
      </c>
      <c r="D17" s="11">
        <f t="shared" ref="D17:D19" si="2">C17/B17*100</f>
        <v>68.855646970830222</v>
      </c>
      <c r="E17" s="166">
        <f t="shared" ref="E17:E19" si="3">C17-B17</f>
        <v>-4164</v>
      </c>
      <c r="K17" s="12"/>
    </row>
    <row r="18" spans="1:11" ht="25.5" customHeight="1" x14ac:dyDescent="0.25">
      <c r="A18" s="1" t="s">
        <v>43</v>
      </c>
      <c r="B18" s="169">
        <f>'10'!W8</f>
        <v>7920</v>
      </c>
      <c r="C18" s="169">
        <f>'10'!X8</f>
        <v>4313</v>
      </c>
      <c r="D18" s="11">
        <f t="shared" si="2"/>
        <v>54.457070707070713</v>
      </c>
      <c r="E18" s="166">
        <f t="shared" si="3"/>
        <v>-3607</v>
      </c>
      <c r="K18" s="12"/>
    </row>
    <row r="19" spans="1:11" ht="43.5" customHeight="1" x14ac:dyDescent="0.25">
      <c r="A19" s="1" t="s">
        <v>48</v>
      </c>
      <c r="B19" s="169">
        <f>'10'!Z8</f>
        <v>5910</v>
      </c>
      <c r="C19" s="169">
        <f>'10'!AA8</f>
        <v>3276</v>
      </c>
      <c r="D19" s="11">
        <f t="shared" si="2"/>
        <v>55.431472081218267</v>
      </c>
      <c r="E19" s="166">
        <f t="shared" si="3"/>
        <v>-2634</v>
      </c>
      <c r="K19" s="12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2021-06-09T07:14:53Z</cp:lastPrinted>
  <dcterms:created xsi:type="dcterms:W3CDTF">2020-12-10T10:35:03Z</dcterms:created>
  <dcterms:modified xsi:type="dcterms:W3CDTF">2021-06-11T06:30:54Z</dcterms:modified>
</cp:coreProperties>
</file>