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MAIL2\pochta\stat_obl\Портал\ЛИСТОПАД_2021\"/>
    </mc:Choice>
  </mc:AlternateContent>
  <bookViews>
    <workbookView xWindow="0" yWindow="0" windowWidth="16608" windowHeight="7620" tabRatio="679"/>
  </bookViews>
  <sheets>
    <sheet name="1" sheetId="23" r:id="rId1"/>
    <sheet name="2" sheetId="39" r:id="rId2"/>
    <sheet name="3" sheetId="42" r:id="rId3"/>
    <sheet name="4" sheetId="29" r:id="rId4"/>
    <sheet name="5" sheetId="24" r:id="rId5"/>
    <sheet name="6" sheetId="34" r:id="rId6"/>
    <sheet name="7" sheetId="43" r:id="rId7"/>
    <sheet name="8" sheetId="31" r:id="rId8"/>
    <sheet name="9" sheetId="40" r:id="rId9"/>
    <sheet name="10" sheetId="30" r:id="rId10"/>
    <sheet name="11" sheetId="25" r:id="rId11"/>
    <sheet name="12" sheetId="37" r:id="rId12"/>
    <sheet name="13" sheetId="44" r:id="rId13"/>
    <sheet name="14" sheetId="45" r:id="rId14"/>
    <sheet name="15" sheetId="46" r:id="rId15"/>
    <sheet name="16" sheetId="47" r:id="rId16"/>
    <sheet name="Послуги всього" sheetId="48" state="hidden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2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 localSheetId="16">#REF!</definedName>
    <definedName name="_firstRow">#REF!</definedName>
    <definedName name="_lastColumn" localSheetId="9">#REF!</definedName>
    <definedName name="_lastColumn" localSheetId="10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2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 localSheetId="16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2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 localSheetId="16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 localSheetId="16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2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 localSheetId="16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2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 localSheetId="16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[2]Sheet3!$A$3</definedName>
    <definedName name="hjj" localSheetId="12">[2]Sheet3!$A$3</definedName>
    <definedName name="hjj" localSheetId="14">[2]Sheet3!$A$3</definedName>
    <definedName name="hjj" localSheetId="15">[2]Sheet3!$A$3</definedName>
    <definedName name="hjj" localSheetId="5">[2]Sheet3!$A$3</definedName>
    <definedName name="hjj">[3]Sheet3!$A$3</definedName>
    <definedName name="hl_0" localSheetId="9">#REF!</definedName>
    <definedName name="hl_0" localSheetId="10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2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 localSheetId="16">#REF!</definedName>
    <definedName name="hl_0">#REF!</definedName>
    <definedName name="hn_0" localSheetId="9">#REF!</definedName>
    <definedName name="hn_0" localSheetId="10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 localSheetId="16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2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 localSheetId="16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 localSheetId="16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 localSheetId="16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 localSheetId="16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4">#REF!</definedName>
    <definedName name="апр" localSheetId="15">#REF!</definedName>
    <definedName name="апр" localSheetId="2">#REF!</definedName>
    <definedName name="апр" localSheetId="6">#REF!</definedName>
    <definedName name="апр" localSheetId="7">#REF!</definedName>
    <definedName name="апр" localSheetId="8">#REF!</definedName>
    <definedName name="апр" localSheetId="16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4">#REF!</definedName>
    <definedName name="дфтф" localSheetId="15">#REF!</definedName>
    <definedName name="дфтф" localSheetId="2">#REF!</definedName>
    <definedName name="дфтф" localSheetId="6">#REF!</definedName>
    <definedName name="дфтф" localSheetId="7">#REF!</definedName>
    <definedName name="дфтф" localSheetId="8">#REF!</definedName>
    <definedName name="дфтф" localSheetId="16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1">'12'!$A:$A</definedName>
    <definedName name="_xlnm.Print_Titles" localSheetId="12">'13'!$A:$A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_xlnm.Print_Titles" localSheetId="16">'Послуги всього'!$A:$A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4">#REF!</definedName>
    <definedName name="лпдаж" localSheetId="15">#REF!</definedName>
    <definedName name="лпдаж" localSheetId="2">#REF!</definedName>
    <definedName name="лпдаж" localSheetId="6">#REF!</definedName>
    <definedName name="лпдаж" localSheetId="7">#REF!</definedName>
    <definedName name="лпдаж" localSheetId="8">#REF!</definedName>
    <definedName name="лпдаж" localSheetId="16">#REF!</definedName>
    <definedName name="лпдаж">#REF!</definedName>
    <definedName name="_xlnm.Print_Area" localSheetId="0">'1'!$A$1:$E$19</definedName>
    <definedName name="_xlnm.Print_Area" localSheetId="9">'10'!$A$1:$Z$29</definedName>
    <definedName name="_xlnm.Print_Area" localSheetId="10">'11'!$A$1:$I$21</definedName>
    <definedName name="_xlnm.Print_Area" localSheetId="11">'12'!$A$1:$Z$29</definedName>
    <definedName name="_xlnm.Print_Area" localSheetId="12">'13'!$A$1:$Z$29</definedName>
    <definedName name="_xlnm.Print_Area" localSheetId="13">'14'!$A$1:$I$21</definedName>
    <definedName name="_xlnm.Print_Area" localSheetId="14">'15'!$A$1:$Z$29</definedName>
    <definedName name="_xlnm.Print_Area" localSheetId="15">'16'!$A$1:$Z$29</definedName>
    <definedName name="_xlnm.Print_Area" localSheetId="1">'2'!$A$1:$Z$28</definedName>
    <definedName name="_xlnm.Print_Area" localSheetId="2">'3'!$A$1:$E$18</definedName>
    <definedName name="_xlnm.Print_Area" localSheetId="3">'4'!$A$1:$Z$28</definedName>
    <definedName name="_xlnm.Print_Area" localSheetId="4">'5'!$A$1:$E$19</definedName>
    <definedName name="_xlnm.Print_Area" localSheetId="5">'6'!$A$1:$Z$29</definedName>
    <definedName name="_xlnm.Print_Area" localSheetId="6">'7'!$A$1:$E$19</definedName>
    <definedName name="_xlnm.Print_Area" localSheetId="7">'8'!$A$1:$Z$27</definedName>
    <definedName name="_xlnm.Print_Area" localSheetId="8">'9'!$A$1:$E$20</definedName>
    <definedName name="_xlnm.Print_Area" localSheetId="16">'Послуги всього'!$A$1:$Z$29</definedName>
    <definedName name="олд" localSheetId="10">'[1]Sheet1 (3)'!#REF!</definedName>
    <definedName name="олд" localSheetId="12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2">'[1]Sheet1 (3)'!#REF!</definedName>
    <definedName name="олд" localSheetId="4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 localSheetId="16">'[1]Sheet1 (3)'!#REF!</definedName>
    <definedName name="олд">'[1]Sheet1 (3)'!#REF!</definedName>
    <definedName name="оплад" localSheetId="14">'[4]Sheet1 (2)'!#REF!</definedName>
    <definedName name="оплад" localSheetId="15">'[4]Sheet1 (2)'!#REF!</definedName>
    <definedName name="оплад" localSheetId="2">'[4]Sheet1 (2)'!#REF!</definedName>
    <definedName name="оплад" localSheetId="6">'[4]Sheet1 (2)'!#REF!</definedName>
    <definedName name="оплад" localSheetId="7">'[4]Sheet1 (2)'!#REF!</definedName>
    <definedName name="оплад" localSheetId="8">'[4]Sheet1 (2)'!#REF!</definedName>
    <definedName name="оплад" localSheetId="16">'[4]Sheet1 (2)'!#REF!</definedName>
    <definedName name="оплад">'[4]Sheet1 (2)'!#REF!</definedName>
    <definedName name="паовжф" localSheetId="14">#REF!</definedName>
    <definedName name="паовжф" localSheetId="15">#REF!</definedName>
    <definedName name="паовжф" localSheetId="2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 localSheetId="16">#REF!</definedName>
    <definedName name="паовжф">#REF!</definedName>
    <definedName name="пар" localSheetId="14">#REF!</definedName>
    <definedName name="пар" localSheetId="15">#REF!</definedName>
    <definedName name="пар" localSheetId="2">#REF!</definedName>
    <definedName name="пар" localSheetId="6">#REF!</definedName>
    <definedName name="пар" localSheetId="7">#REF!</definedName>
    <definedName name="пар" localSheetId="8">#REF!</definedName>
    <definedName name="пар" localSheetId="16">#REF!</definedName>
    <definedName name="пар">#REF!</definedName>
    <definedName name="плдаж" localSheetId="14">#REF!</definedName>
    <definedName name="плдаж" localSheetId="15">#REF!</definedName>
    <definedName name="плдаж" localSheetId="2">#REF!</definedName>
    <definedName name="плдаж" localSheetId="6">#REF!</definedName>
    <definedName name="плдаж" localSheetId="7">#REF!</definedName>
    <definedName name="плдаж" localSheetId="8">#REF!</definedName>
    <definedName name="плдаж" localSheetId="16">#REF!</definedName>
    <definedName name="плдаж">#REF!</definedName>
    <definedName name="плдажп" localSheetId="14">#REF!</definedName>
    <definedName name="плдажп" localSheetId="15">#REF!</definedName>
    <definedName name="плдажп" localSheetId="2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 localSheetId="16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4">'[4]Sheet1 (3)'!#REF!</definedName>
    <definedName name="праовл" localSheetId="15">'[4]Sheet1 (3)'!#REF!</definedName>
    <definedName name="праовл" localSheetId="2">'[4]Sheet1 (3)'!#REF!</definedName>
    <definedName name="праовл" localSheetId="6">'[4]Sheet1 (3)'!#REF!</definedName>
    <definedName name="праовл" localSheetId="7">'[4]Sheet1 (3)'!#REF!</definedName>
    <definedName name="праовл" localSheetId="8">'[4]Sheet1 (3)'!#REF!</definedName>
    <definedName name="праовл" localSheetId="16">'[4]Sheet1 (3)'!#REF!</definedName>
    <definedName name="праовл">'[4]Sheet1 (3)'!#REF!</definedName>
    <definedName name="проавлф" localSheetId="14">#REF!</definedName>
    <definedName name="проавлф" localSheetId="15">#REF!</definedName>
    <definedName name="проавлф" localSheetId="2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 localSheetId="16">#REF!</definedName>
    <definedName name="проавлф">#REF!</definedName>
    <definedName name="рпа" localSheetId="14">#REF!</definedName>
    <definedName name="рпа" localSheetId="15">#REF!</definedName>
    <definedName name="рпа" localSheetId="2">#REF!</definedName>
    <definedName name="рпа" localSheetId="6">#REF!</definedName>
    <definedName name="рпа" localSheetId="7">#REF!</definedName>
    <definedName name="рпа" localSheetId="8">#REF!</definedName>
    <definedName name="рпа" localSheetId="16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4">'[4]Sheet1 (2)'!#REF!</definedName>
    <definedName name="рррр" localSheetId="15">'[4]Sheet1 (2)'!#REF!</definedName>
    <definedName name="рррр" localSheetId="2">'[4]Sheet1 (2)'!#REF!</definedName>
    <definedName name="рррр" localSheetId="6">'[4]Sheet1 (2)'!#REF!</definedName>
    <definedName name="рррр" localSheetId="7">'[4]Sheet1 (2)'!#REF!</definedName>
    <definedName name="рррр" localSheetId="8">'[4]Sheet1 (2)'!#REF!</definedName>
    <definedName name="рррр" localSheetId="16">'[4]Sheet1 (2)'!#REF!</definedName>
    <definedName name="рррр">'[4]Sheet1 (2)'!#REF!</definedName>
    <definedName name="ррррау" localSheetId="14">'[1]Sheet1 (3)'!#REF!</definedName>
    <definedName name="ррррау" localSheetId="15">'[1]Sheet1 (3)'!#REF!</definedName>
    <definedName name="ррррау" localSheetId="2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 localSheetId="16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[5]Sheet3!$A$2</definedName>
    <definedName name="ц" localSheetId="12">[5]Sheet3!$A$2</definedName>
    <definedName name="ц" localSheetId="14">[5]Sheet3!$A$2</definedName>
    <definedName name="ц" localSheetId="15">[5]Sheet3!$A$2</definedName>
    <definedName name="ц" localSheetId="5">[5]Sheet3!$A$2</definedName>
    <definedName name="ц">[6]Sheet3!$A$2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23" l="1"/>
  <c r="P9" i="34" l="1"/>
  <c r="P16" i="34"/>
  <c r="P18" i="34"/>
  <c r="P20" i="34"/>
  <c r="P21" i="34"/>
  <c r="P22" i="34"/>
  <c r="P23" i="34"/>
  <c r="P24" i="34"/>
  <c r="P27" i="34"/>
  <c r="M16" i="29"/>
  <c r="W16" i="31" l="1"/>
  <c r="P18" i="37" l="1"/>
  <c r="Z10" i="31"/>
  <c r="M26" i="31" l="1"/>
  <c r="M11" i="31"/>
  <c r="Z20" i="31"/>
  <c r="D8" i="39" l="1"/>
  <c r="G8" i="39"/>
  <c r="J8" i="39"/>
  <c r="M8" i="39"/>
  <c r="P8" i="39"/>
  <c r="S8" i="39"/>
  <c r="Z16" i="31" l="1"/>
  <c r="P22" i="31"/>
  <c r="J14" i="31"/>
  <c r="J26" i="31"/>
  <c r="W25" i="31" l="1"/>
  <c r="M12" i="34" l="1"/>
  <c r="R8" i="37"/>
  <c r="R10" i="44"/>
  <c r="R11" i="44"/>
  <c r="R12" i="44"/>
  <c r="R13" i="44"/>
  <c r="R14" i="44"/>
  <c r="R15" i="44"/>
  <c r="R16" i="44"/>
  <c r="R17" i="44"/>
  <c r="R18" i="44"/>
  <c r="R19" i="44"/>
  <c r="R20" i="44"/>
  <c r="R21" i="44"/>
  <c r="R22" i="44"/>
  <c r="R23" i="44"/>
  <c r="R24" i="44"/>
  <c r="R25" i="44"/>
  <c r="R26" i="44"/>
  <c r="R27" i="44"/>
  <c r="R28" i="44"/>
  <c r="R9" i="44"/>
  <c r="R8" i="44" l="1"/>
  <c r="Z21" i="31"/>
  <c r="Z25" i="31"/>
  <c r="M19" i="29" l="1"/>
  <c r="M20" i="29"/>
  <c r="J12" i="31" l="1"/>
  <c r="P27" i="29"/>
  <c r="M24" i="29"/>
  <c r="M22" i="29"/>
  <c r="J15" i="31" l="1"/>
  <c r="J25" i="31"/>
  <c r="W21" i="34" l="1"/>
  <c r="J21" i="34"/>
  <c r="J12" i="34"/>
  <c r="D26" i="34"/>
  <c r="M9" i="39" l="1"/>
  <c r="M10" i="39"/>
  <c r="M11" i="39"/>
  <c r="M12" i="39"/>
  <c r="M13" i="39"/>
  <c r="M14" i="39"/>
  <c r="M15" i="39"/>
  <c r="M16" i="39"/>
  <c r="M17" i="39"/>
  <c r="M18" i="39"/>
  <c r="M19" i="39"/>
  <c r="M20" i="39"/>
  <c r="M21" i="39"/>
  <c r="M22" i="39"/>
  <c r="M23" i="39"/>
  <c r="M24" i="39"/>
  <c r="M25" i="39"/>
  <c r="M26" i="39"/>
  <c r="M27" i="39"/>
  <c r="L7" i="39"/>
  <c r="I7" i="39"/>
  <c r="F7" i="39"/>
  <c r="C7" i="39"/>
  <c r="Z14" i="31"/>
  <c r="Z26" i="31"/>
  <c r="W26" i="31"/>
  <c r="S26" i="31"/>
  <c r="M20" i="31"/>
  <c r="G26" i="31"/>
  <c r="D26" i="31"/>
  <c r="P17" i="29"/>
  <c r="Z27" i="29" l="1"/>
  <c r="W27" i="29"/>
  <c r="S27" i="29"/>
  <c r="M27" i="29"/>
  <c r="J27" i="29"/>
  <c r="G27" i="29"/>
  <c r="D27" i="29"/>
  <c r="Z26" i="29"/>
  <c r="W26" i="29"/>
  <c r="S26" i="29"/>
  <c r="P26" i="29"/>
  <c r="J26" i="29"/>
  <c r="G26" i="29"/>
  <c r="D26" i="29"/>
  <c r="Z25" i="29"/>
  <c r="W25" i="29"/>
  <c r="S25" i="29"/>
  <c r="P25" i="29"/>
  <c r="M25" i="29"/>
  <c r="J25" i="29"/>
  <c r="G25" i="29"/>
  <c r="D25" i="29"/>
  <c r="Z24" i="29"/>
  <c r="W24" i="29"/>
  <c r="S24" i="29"/>
  <c r="P24" i="29"/>
  <c r="J24" i="29"/>
  <c r="G24" i="29"/>
  <c r="D24" i="29"/>
  <c r="Z23" i="29"/>
  <c r="W23" i="29"/>
  <c r="S23" i="29"/>
  <c r="P23" i="29"/>
  <c r="M23" i="29"/>
  <c r="J23" i="29"/>
  <c r="G23" i="29"/>
  <c r="D23" i="29"/>
  <c r="Z22" i="29"/>
  <c r="W22" i="29"/>
  <c r="S22" i="29"/>
  <c r="P22" i="29"/>
  <c r="J22" i="29"/>
  <c r="G22" i="29"/>
  <c r="D22" i="29"/>
  <c r="Z21" i="29"/>
  <c r="W21" i="29"/>
  <c r="S21" i="29"/>
  <c r="P21" i="29"/>
  <c r="M21" i="29"/>
  <c r="J21" i="29"/>
  <c r="G21" i="29"/>
  <c r="D21" i="29"/>
  <c r="Z20" i="29"/>
  <c r="W20" i="29"/>
  <c r="S20" i="29"/>
  <c r="P20" i="29"/>
  <c r="J20" i="29"/>
  <c r="G20" i="29"/>
  <c r="D20" i="29"/>
  <c r="Z19" i="29"/>
  <c r="W19" i="29"/>
  <c r="S19" i="29"/>
  <c r="P19" i="29"/>
  <c r="J19" i="29"/>
  <c r="G19" i="29"/>
  <c r="D19" i="29"/>
  <c r="Z18" i="29"/>
  <c r="W18" i="29"/>
  <c r="S18" i="29"/>
  <c r="P18" i="29"/>
  <c r="M18" i="29"/>
  <c r="J18" i="29"/>
  <c r="G18" i="29"/>
  <c r="D18" i="29"/>
  <c r="Z17" i="29"/>
  <c r="W17" i="29"/>
  <c r="S17" i="29"/>
  <c r="M17" i="29"/>
  <c r="J17" i="29"/>
  <c r="G17" i="29"/>
  <c r="D17" i="29"/>
  <c r="Z16" i="29"/>
  <c r="W16" i="29"/>
  <c r="S16" i="29"/>
  <c r="P16" i="29"/>
  <c r="J16" i="29"/>
  <c r="G16" i="29"/>
  <c r="D16" i="29"/>
  <c r="Z15" i="29"/>
  <c r="W15" i="29"/>
  <c r="S15" i="29"/>
  <c r="P15" i="29"/>
  <c r="M15" i="29"/>
  <c r="J15" i="29"/>
  <c r="G15" i="29"/>
  <c r="D15" i="29"/>
  <c r="Z14" i="29"/>
  <c r="W14" i="29"/>
  <c r="S14" i="29"/>
  <c r="P14" i="29"/>
  <c r="M14" i="29"/>
  <c r="J14" i="29"/>
  <c r="G14" i="29"/>
  <c r="D14" i="29"/>
  <c r="Z13" i="29"/>
  <c r="W13" i="29"/>
  <c r="S13" i="29"/>
  <c r="P13" i="29"/>
  <c r="M13" i="29"/>
  <c r="J13" i="29"/>
  <c r="G13" i="29"/>
  <c r="D13" i="29"/>
  <c r="Z12" i="29"/>
  <c r="W12" i="29"/>
  <c r="S12" i="29"/>
  <c r="P12" i="29"/>
  <c r="M12" i="29"/>
  <c r="J12" i="29"/>
  <c r="G12" i="29"/>
  <c r="D12" i="29"/>
  <c r="Z11" i="29"/>
  <c r="W11" i="29"/>
  <c r="S11" i="29"/>
  <c r="P11" i="29"/>
  <c r="M11" i="29"/>
  <c r="J11" i="29"/>
  <c r="G11" i="29"/>
  <c r="D11" i="29"/>
  <c r="Z10" i="29"/>
  <c r="W10" i="29"/>
  <c r="S10" i="29"/>
  <c r="P10" i="29"/>
  <c r="M10" i="29"/>
  <c r="J10" i="29"/>
  <c r="G10" i="29"/>
  <c r="D10" i="29"/>
  <c r="Z9" i="29"/>
  <c r="W9" i="29"/>
  <c r="S9" i="29"/>
  <c r="P9" i="29"/>
  <c r="M9" i="29"/>
  <c r="J9" i="29"/>
  <c r="G9" i="29"/>
  <c r="D9" i="29"/>
  <c r="Z8" i="29"/>
  <c r="W8" i="29"/>
  <c r="S8" i="29"/>
  <c r="P8" i="29"/>
  <c r="M8" i="29"/>
  <c r="J8" i="29"/>
  <c r="G8" i="29"/>
  <c r="D8" i="29"/>
  <c r="Z27" i="39"/>
  <c r="W27" i="39"/>
  <c r="S27" i="39"/>
  <c r="P27" i="39"/>
  <c r="J27" i="39"/>
  <c r="G27" i="39"/>
  <c r="D27" i="39"/>
  <c r="Z26" i="39"/>
  <c r="W26" i="39"/>
  <c r="S26" i="39"/>
  <c r="P26" i="39"/>
  <c r="J26" i="39"/>
  <c r="G26" i="39"/>
  <c r="D26" i="39"/>
  <c r="Z25" i="39"/>
  <c r="W25" i="39"/>
  <c r="S25" i="39"/>
  <c r="P25" i="39"/>
  <c r="J25" i="39"/>
  <c r="G25" i="39"/>
  <c r="D25" i="39"/>
  <c r="Z24" i="39"/>
  <c r="W24" i="39"/>
  <c r="S24" i="39"/>
  <c r="P24" i="39"/>
  <c r="J24" i="39"/>
  <c r="G24" i="39"/>
  <c r="D24" i="39"/>
  <c r="Z23" i="39"/>
  <c r="W23" i="39"/>
  <c r="S23" i="39"/>
  <c r="P23" i="39"/>
  <c r="J23" i="39"/>
  <c r="G23" i="39"/>
  <c r="D23" i="39"/>
  <c r="Z22" i="39"/>
  <c r="W22" i="39"/>
  <c r="S22" i="39"/>
  <c r="P22" i="39"/>
  <c r="J22" i="39"/>
  <c r="G22" i="39"/>
  <c r="D22" i="39"/>
  <c r="Z21" i="39"/>
  <c r="W21" i="39"/>
  <c r="S21" i="39"/>
  <c r="P21" i="39"/>
  <c r="J21" i="39"/>
  <c r="G21" i="39"/>
  <c r="D21" i="39"/>
  <c r="Z20" i="39"/>
  <c r="W20" i="39"/>
  <c r="S20" i="39"/>
  <c r="P20" i="39"/>
  <c r="J20" i="39"/>
  <c r="G20" i="39"/>
  <c r="D20" i="39"/>
  <c r="Z19" i="39"/>
  <c r="W19" i="39"/>
  <c r="S19" i="39"/>
  <c r="P19" i="39"/>
  <c r="J19" i="39"/>
  <c r="G19" i="39"/>
  <c r="D19" i="39"/>
  <c r="Z18" i="39"/>
  <c r="W18" i="39"/>
  <c r="S18" i="39"/>
  <c r="P18" i="39"/>
  <c r="J18" i="39"/>
  <c r="G18" i="39"/>
  <c r="D18" i="39"/>
  <c r="Z17" i="39"/>
  <c r="W17" i="39"/>
  <c r="S17" i="39"/>
  <c r="P17" i="39"/>
  <c r="J17" i="39"/>
  <c r="G17" i="39"/>
  <c r="D17" i="39"/>
  <c r="Z16" i="39"/>
  <c r="W16" i="39"/>
  <c r="S16" i="39"/>
  <c r="P16" i="39"/>
  <c r="J16" i="39"/>
  <c r="G16" i="39"/>
  <c r="D16" i="39"/>
  <c r="Z15" i="39"/>
  <c r="W15" i="39"/>
  <c r="S15" i="39"/>
  <c r="P15" i="39"/>
  <c r="J15" i="39"/>
  <c r="G15" i="39"/>
  <c r="D15" i="39"/>
  <c r="Z14" i="39"/>
  <c r="W14" i="39"/>
  <c r="S14" i="39"/>
  <c r="P14" i="39"/>
  <c r="J14" i="39"/>
  <c r="G14" i="39"/>
  <c r="D14" i="39"/>
  <c r="Z13" i="39"/>
  <c r="W13" i="39"/>
  <c r="S13" i="39"/>
  <c r="P13" i="39"/>
  <c r="J13" i="39"/>
  <c r="G13" i="39"/>
  <c r="D13" i="39"/>
  <c r="Z12" i="39"/>
  <c r="W12" i="39"/>
  <c r="S12" i="39"/>
  <c r="P12" i="39"/>
  <c r="J12" i="39"/>
  <c r="G12" i="39"/>
  <c r="D12" i="39"/>
  <c r="Z11" i="39"/>
  <c r="W11" i="39"/>
  <c r="S11" i="39"/>
  <c r="P11" i="39"/>
  <c r="J11" i="39"/>
  <c r="G11" i="39"/>
  <c r="D11" i="39"/>
  <c r="Z10" i="39"/>
  <c r="W10" i="39"/>
  <c r="S10" i="39"/>
  <c r="P10" i="39"/>
  <c r="J10" i="39"/>
  <c r="G10" i="39"/>
  <c r="D10" i="39"/>
  <c r="Z9" i="39"/>
  <c r="W9" i="39"/>
  <c r="S9" i="39"/>
  <c r="P9" i="39"/>
  <c r="J9" i="39"/>
  <c r="G9" i="39"/>
  <c r="D9" i="39"/>
  <c r="Z8" i="39"/>
  <c r="W8" i="39"/>
  <c r="Y8" i="48" l="1"/>
  <c r="P11" i="31" l="1"/>
  <c r="P7" i="31"/>
  <c r="M24" i="31"/>
  <c r="M9" i="31"/>
  <c r="M13" i="31"/>
  <c r="J21" i="31"/>
  <c r="J13" i="31"/>
  <c r="J24" i="31"/>
  <c r="M25" i="34" l="1"/>
  <c r="M26" i="34"/>
  <c r="M27" i="34"/>
  <c r="M28" i="34"/>
  <c r="P9" i="31" l="1"/>
  <c r="Z28" i="47"/>
  <c r="Z27" i="47"/>
  <c r="Z26" i="47"/>
  <c r="Z25" i="47"/>
  <c r="Z24" i="47"/>
  <c r="Z23" i="47"/>
  <c r="Z22" i="47"/>
  <c r="Z21" i="47"/>
  <c r="Z20" i="47"/>
  <c r="Z19" i="47"/>
  <c r="Z18" i="47"/>
  <c r="Z17" i="47"/>
  <c r="Z16" i="47"/>
  <c r="Z15" i="47"/>
  <c r="Z14" i="47"/>
  <c r="Z13" i="47"/>
  <c r="Z12" i="47"/>
  <c r="Z11" i="47"/>
  <c r="Z10" i="47"/>
  <c r="Z9" i="47"/>
  <c r="W28" i="47"/>
  <c r="W27" i="47"/>
  <c r="W26" i="47"/>
  <c r="W25" i="47"/>
  <c r="W24" i="47"/>
  <c r="W23" i="47"/>
  <c r="W22" i="47"/>
  <c r="W21" i="47"/>
  <c r="W20" i="47"/>
  <c r="W19" i="47"/>
  <c r="W18" i="47"/>
  <c r="W17" i="47"/>
  <c r="W16" i="47"/>
  <c r="W15" i="47"/>
  <c r="W14" i="47"/>
  <c r="W13" i="47"/>
  <c r="W12" i="47"/>
  <c r="W11" i="47"/>
  <c r="W10" i="47"/>
  <c r="W9" i="47"/>
  <c r="S28" i="47"/>
  <c r="S27" i="47"/>
  <c r="S26" i="47"/>
  <c r="S25" i="47"/>
  <c r="S24" i="47"/>
  <c r="S23" i="47"/>
  <c r="S22" i="47"/>
  <c r="S21" i="47"/>
  <c r="S20" i="47"/>
  <c r="S19" i="47"/>
  <c r="S18" i="47"/>
  <c r="S17" i="47"/>
  <c r="S16" i="47"/>
  <c r="S15" i="47"/>
  <c r="S14" i="47"/>
  <c r="S13" i="47"/>
  <c r="S12" i="47"/>
  <c r="S11" i="47"/>
  <c r="S10" i="47"/>
  <c r="S9" i="47"/>
  <c r="P28" i="47"/>
  <c r="P27" i="47"/>
  <c r="P26" i="47"/>
  <c r="P25" i="47"/>
  <c r="P24" i="47"/>
  <c r="P23" i="47"/>
  <c r="P22" i="47"/>
  <c r="P21" i="47"/>
  <c r="P20" i="47"/>
  <c r="P19" i="47"/>
  <c r="P18" i="47"/>
  <c r="P17" i="47"/>
  <c r="P16" i="47"/>
  <c r="P15" i="47"/>
  <c r="P14" i="47"/>
  <c r="P13" i="47"/>
  <c r="P12" i="47"/>
  <c r="P11" i="47"/>
  <c r="P10" i="47"/>
  <c r="P9" i="47"/>
  <c r="M28" i="47"/>
  <c r="M27" i="47"/>
  <c r="M26" i="47"/>
  <c r="M25" i="47"/>
  <c r="M24" i="47"/>
  <c r="M23" i="47"/>
  <c r="M22" i="47"/>
  <c r="M21" i="47"/>
  <c r="M20" i="47"/>
  <c r="M19" i="47"/>
  <c r="M18" i="47"/>
  <c r="M17" i="47"/>
  <c r="M16" i="47"/>
  <c r="M15" i="47"/>
  <c r="M14" i="47"/>
  <c r="M13" i="47"/>
  <c r="M12" i="47"/>
  <c r="M11" i="47"/>
  <c r="M10" i="47"/>
  <c r="M9" i="47"/>
  <c r="J28" i="47"/>
  <c r="J27" i="47"/>
  <c r="J26" i="47"/>
  <c r="J25" i="47"/>
  <c r="J24" i="47"/>
  <c r="J23" i="47"/>
  <c r="J22" i="47"/>
  <c r="J21" i="47"/>
  <c r="J20" i="47"/>
  <c r="J19" i="47"/>
  <c r="J18" i="47"/>
  <c r="J17" i="47"/>
  <c r="J16" i="47"/>
  <c r="J15" i="47"/>
  <c r="J14" i="47"/>
  <c r="J13" i="47"/>
  <c r="J12" i="47"/>
  <c r="J11" i="47"/>
  <c r="J10" i="47"/>
  <c r="J9" i="47"/>
  <c r="G28" i="47"/>
  <c r="G27" i="47"/>
  <c r="G26" i="47"/>
  <c r="G25" i="47"/>
  <c r="G24" i="47"/>
  <c r="G23" i="47"/>
  <c r="G22" i="47"/>
  <c r="G21" i="47"/>
  <c r="G20" i="47"/>
  <c r="G19" i="47"/>
  <c r="G18" i="47"/>
  <c r="G17" i="47"/>
  <c r="G16" i="47"/>
  <c r="G15" i="47"/>
  <c r="G14" i="47"/>
  <c r="G13" i="47"/>
  <c r="G12" i="47"/>
  <c r="G11" i="47"/>
  <c r="G10" i="47"/>
  <c r="G9" i="47"/>
  <c r="D9" i="47"/>
  <c r="D10" i="47"/>
  <c r="D11" i="47"/>
  <c r="D12" i="47"/>
  <c r="D13" i="47"/>
  <c r="D14" i="47"/>
  <c r="D15" i="47"/>
  <c r="D16" i="47"/>
  <c r="D17" i="47"/>
  <c r="D18" i="47"/>
  <c r="D19" i="47"/>
  <c r="D20" i="47"/>
  <c r="D21" i="47"/>
  <c r="D22" i="47"/>
  <c r="D23" i="47"/>
  <c r="D24" i="47"/>
  <c r="D25" i="47"/>
  <c r="D26" i="47"/>
  <c r="D27" i="47"/>
  <c r="D28" i="47"/>
  <c r="P13" i="37"/>
  <c r="P22" i="37"/>
  <c r="P28" i="37"/>
  <c r="M23" i="37"/>
  <c r="P13" i="30" l="1"/>
  <c r="M25" i="30"/>
  <c r="P25" i="31"/>
  <c r="P24" i="31"/>
  <c r="P18" i="31"/>
  <c r="P15" i="31"/>
  <c r="P13" i="31"/>
  <c r="M16" i="31"/>
  <c r="M8" i="31"/>
  <c r="J22" i="31"/>
  <c r="J20" i="31"/>
  <c r="J16" i="31"/>
  <c r="J10" i="31"/>
  <c r="J11" i="31"/>
  <c r="G21" i="34"/>
  <c r="W22" i="34"/>
  <c r="Z21" i="34"/>
  <c r="S21" i="34"/>
  <c r="M18" i="34"/>
  <c r="M17" i="34"/>
  <c r="J14" i="34"/>
  <c r="J18" i="34"/>
  <c r="J22" i="34"/>
  <c r="J27" i="34"/>
  <c r="D21" i="34"/>
  <c r="P13" i="48"/>
  <c r="P21" i="37" l="1"/>
  <c r="P17" i="37"/>
  <c r="Y28" i="46" l="1"/>
  <c r="X28" i="46"/>
  <c r="Y27" i="46"/>
  <c r="X27" i="46"/>
  <c r="Y26" i="46"/>
  <c r="X26" i="46"/>
  <c r="Y25" i="46"/>
  <c r="X25" i="46"/>
  <c r="Y24" i="46"/>
  <c r="X24" i="46"/>
  <c r="Y23" i="46"/>
  <c r="X23" i="46"/>
  <c r="Y22" i="46"/>
  <c r="X22" i="46"/>
  <c r="Y21" i="46"/>
  <c r="X21" i="46"/>
  <c r="Y20" i="46"/>
  <c r="X20" i="46"/>
  <c r="Y19" i="46"/>
  <c r="X19" i="46"/>
  <c r="Y18" i="46"/>
  <c r="X18" i="46"/>
  <c r="Y17" i="46"/>
  <c r="X17" i="46"/>
  <c r="Y16" i="46"/>
  <c r="X16" i="46"/>
  <c r="Y15" i="46"/>
  <c r="X15" i="46"/>
  <c r="Y14" i="46"/>
  <c r="X14" i="46"/>
  <c r="Y13" i="46"/>
  <c r="X13" i="46"/>
  <c r="Y12" i="46"/>
  <c r="X12" i="46"/>
  <c r="Y11" i="46"/>
  <c r="X11" i="46"/>
  <c r="Y10" i="46"/>
  <c r="X10" i="46"/>
  <c r="Y9" i="46"/>
  <c r="X9" i="46"/>
  <c r="V28" i="46"/>
  <c r="U28" i="46"/>
  <c r="V27" i="46"/>
  <c r="U27" i="46"/>
  <c r="V26" i="46"/>
  <c r="U26" i="46"/>
  <c r="V25" i="46"/>
  <c r="U25" i="46"/>
  <c r="V24" i="46"/>
  <c r="U24" i="46"/>
  <c r="V23" i="46"/>
  <c r="U23" i="46"/>
  <c r="V22" i="46"/>
  <c r="U22" i="46"/>
  <c r="V21" i="46"/>
  <c r="U21" i="46"/>
  <c r="V20" i="46"/>
  <c r="U20" i="46"/>
  <c r="V19" i="46"/>
  <c r="U19" i="46"/>
  <c r="V18" i="46"/>
  <c r="U18" i="46"/>
  <c r="V17" i="46"/>
  <c r="U17" i="46"/>
  <c r="V16" i="46"/>
  <c r="U16" i="46"/>
  <c r="V15" i="46"/>
  <c r="U15" i="46"/>
  <c r="V14" i="46"/>
  <c r="U14" i="46"/>
  <c r="V13" i="46"/>
  <c r="U13" i="46"/>
  <c r="V12" i="46"/>
  <c r="U12" i="46"/>
  <c r="V11" i="46"/>
  <c r="U11" i="46"/>
  <c r="V10" i="46"/>
  <c r="U10" i="46"/>
  <c r="V9" i="46"/>
  <c r="U9" i="46"/>
  <c r="R28" i="46"/>
  <c r="Q28" i="46"/>
  <c r="R27" i="46"/>
  <c r="Q27" i="46"/>
  <c r="R26" i="46"/>
  <c r="Q26" i="46"/>
  <c r="R25" i="46"/>
  <c r="Q25" i="46"/>
  <c r="R24" i="46"/>
  <c r="Q24" i="46"/>
  <c r="R23" i="46"/>
  <c r="Q23" i="46"/>
  <c r="R22" i="46"/>
  <c r="Q22" i="46"/>
  <c r="R21" i="46"/>
  <c r="Q21" i="46"/>
  <c r="R20" i="46"/>
  <c r="Q20" i="46"/>
  <c r="R19" i="46"/>
  <c r="Q19" i="46"/>
  <c r="R18" i="46"/>
  <c r="Q18" i="46"/>
  <c r="R17" i="46"/>
  <c r="Q17" i="46"/>
  <c r="R16" i="46"/>
  <c r="Q16" i="46"/>
  <c r="R15" i="46"/>
  <c r="Q15" i="46"/>
  <c r="R14" i="46"/>
  <c r="Q14" i="46"/>
  <c r="R13" i="46"/>
  <c r="Q13" i="46"/>
  <c r="R12" i="46"/>
  <c r="Q12" i="46"/>
  <c r="R11" i="46"/>
  <c r="Q11" i="46"/>
  <c r="R10" i="46"/>
  <c r="Q10" i="46"/>
  <c r="R9" i="46"/>
  <c r="R8" i="46" s="1"/>
  <c r="Q9" i="46"/>
  <c r="O28" i="46"/>
  <c r="N28" i="46"/>
  <c r="O27" i="46"/>
  <c r="N27" i="46"/>
  <c r="O26" i="46"/>
  <c r="N26" i="46"/>
  <c r="O25" i="46"/>
  <c r="N25" i="46"/>
  <c r="O24" i="46"/>
  <c r="N24" i="46"/>
  <c r="O23" i="46"/>
  <c r="N23" i="46"/>
  <c r="O22" i="46"/>
  <c r="N22" i="46"/>
  <c r="O21" i="46"/>
  <c r="N21" i="46"/>
  <c r="O20" i="46"/>
  <c r="N20" i="46"/>
  <c r="O19" i="46"/>
  <c r="N19" i="46"/>
  <c r="O18" i="46"/>
  <c r="N18" i="46"/>
  <c r="O17" i="46"/>
  <c r="N17" i="46"/>
  <c r="O16" i="46"/>
  <c r="N16" i="46"/>
  <c r="O15" i="46"/>
  <c r="N15" i="46"/>
  <c r="O14" i="46"/>
  <c r="N14" i="46"/>
  <c r="O13" i="46"/>
  <c r="N13" i="46"/>
  <c r="O12" i="46"/>
  <c r="N12" i="46"/>
  <c r="O11" i="46"/>
  <c r="N11" i="46"/>
  <c r="O10" i="46"/>
  <c r="N10" i="46"/>
  <c r="O9" i="46"/>
  <c r="N9" i="46"/>
  <c r="L28" i="46"/>
  <c r="K28" i="46"/>
  <c r="L27" i="46"/>
  <c r="K27" i="46"/>
  <c r="L26" i="46"/>
  <c r="K26" i="46"/>
  <c r="L25" i="46"/>
  <c r="K25" i="46"/>
  <c r="L24" i="46"/>
  <c r="K24" i="46"/>
  <c r="L23" i="46"/>
  <c r="K23" i="46"/>
  <c r="L22" i="46"/>
  <c r="K22" i="46"/>
  <c r="L21" i="46"/>
  <c r="K21" i="46"/>
  <c r="L20" i="46"/>
  <c r="K20" i="46"/>
  <c r="L19" i="46"/>
  <c r="K19" i="46"/>
  <c r="L18" i="46"/>
  <c r="K18" i="46"/>
  <c r="L17" i="46"/>
  <c r="K17" i="46"/>
  <c r="L16" i="46"/>
  <c r="K16" i="46"/>
  <c r="L15" i="46"/>
  <c r="K15" i="46"/>
  <c r="L14" i="46"/>
  <c r="K14" i="46"/>
  <c r="L13" i="46"/>
  <c r="K13" i="46"/>
  <c r="L12" i="46"/>
  <c r="K12" i="46"/>
  <c r="L11" i="46"/>
  <c r="K11" i="46"/>
  <c r="L10" i="46"/>
  <c r="K10" i="46"/>
  <c r="L9" i="46"/>
  <c r="K9" i="46"/>
  <c r="I28" i="46"/>
  <c r="H28" i="46"/>
  <c r="I27" i="46"/>
  <c r="H27" i="46"/>
  <c r="I26" i="46"/>
  <c r="H26" i="46"/>
  <c r="I25" i="46"/>
  <c r="H25" i="46"/>
  <c r="I24" i="46"/>
  <c r="H24" i="46"/>
  <c r="I23" i="46"/>
  <c r="H23" i="46"/>
  <c r="I22" i="46"/>
  <c r="H22" i="46"/>
  <c r="I21" i="46"/>
  <c r="H21" i="46"/>
  <c r="I20" i="46"/>
  <c r="H20" i="46"/>
  <c r="I19" i="46"/>
  <c r="H19" i="46"/>
  <c r="I18" i="46"/>
  <c r="H18" i="46"/>
  <c r="I17" i="46"/>
  <c r="H17" i="46"/>
  <c r="I16" i="46"/>
  <c r="H16" i="46"/>
  <c r="I15" i="46"/>
  <c r="H15" i="46"/>
  <c r="I14" i="46"/>
  <c r="H14" i="46"/>
  <c r="I13" i="46"/>
  <c r="H13" i="46"/>
  <c r="I12" i="46"/>
  <c r="H12" i="46"/>
  <c r="I11" i="46"/>
  <c r="H11" i="46"/>
  <c r="I10" i="46"/>
  <c r="H10" i="46"/>
  <c r="I9" i="46"/>
  <c r="H9" i="46"/>
  <c r="F28" i="46"/>
  <c r="E28" i="46"/>
  <c r="F27" i="46"/>
  <c r="E27" i="46"/>
  <c r="F26" i="46"/>
  <c r="E26" i="46"/>
  <c r="F25" i="46"/>
  <c r="E25" i="46"/>
  <c r="F24" i="46"/>
  <c r="E24" i="46"/>
  <c r="F23" i="46"/>
  <c r="E23" i="46"/>
  <c r="F22" i="46"/>
  <c r="E22" i="46"/>
  <c r="F21" i="46"/>
  <c r="E21" i="46"/>
  <c r="F20" i="46"/>
  <c r="E20" i="46"/>
  <c r="F19" i="46"/>
  <c r="E19" i="46"/>
  <c r="F18" i="46"/>
  <c r="E18" i="46"/>
  <c r="F17" i="46"/>
  <c r="E17" i="46"/>
  <c r="F16" i="46"/>
  <c r="E16" i="46"/>
  <c r="F15" i="46"/>
  <c r="E15" i="46"/>
  <c r="F14" i="46"/>
  <c r="E14" i="46"/>
  <c r="F13" i="46"/>
  <c r="E13" i="46"/>
  <c r="F12" i="46"/>
  <c r="E12" i="46"/>
  <c r="F11" i="46"/>
  <c r="E11" i="46"/>
  <c r="F10" i="46"/>
  <c r="E10" i="46"/>
  <c r="F9" i="46"/>
  <c r="F8" i="46" s="1"/>
  <c r="E9" i="46"/>
  <c r="Y28" i="44"/>
  <c r="X28" i="44"/>
  <c r="Y27" i="44"/>
  <c r="X27" i="44"/>
  <c r="Y26" i="44"/>
  <c r="X26" i="44"/>
  <c r="Y25" i="44"/>
  <c r="X25" i="44"/>
  <c r="Y24" i="44"/>
  <c r="X24" i="44"/>
  <c r="Y23" i="44"/>
  <c r="X23" i="44"/>
  <c r="Y22" i="44"/>
  <c r="X22" i="44"/>
  <c r="Y21" i="44"/>
  <c r="X21" i="44"/>
  <c r="Y20" i="44"/>
  <c r="X20" i="44"/>
  <c r="Y19" i="44"/>
  <c r="X19" i="44"/>
  <c r="Y18" i="44"/>
  <c r="X18" i="44"/>
  <c r="Y17" i="44"/>
  <c r="X17" i="44"/>
  <c r="Y16" i="44"/>
  <c r="X16" i="44"/>
  <c r="Y15" i="44"/>
  <c r="X15" i="44"/>
  <c r="Y14" i="44"/>
  <c r="X14" i="44"/>
  <c r="Y13" i="44"/>
  <c r="X13" i="44"/>
  <c r="Y12" i="44"/>
  <c r="X12" i="44"/>
  <c r="Y11" i="44"/>
  <c r="X11" i="44"/>
  <c r="Y10" i="44"/>
  <c r="X10" i="44"/>
  <c r="Y9" i="44"/>
  <c r="X9" i="44"/>
  <c r="X8" i="44" s="1"/>
  <c r="F20" i="25" s="1"/>
  <c r="V28" i="44"/>
  <c r="U28" i="44"/>
  <c r="V27" i="44"/>
  <c r="U27" i="44"/>
  <c r="V26" i="44"/>
  <c r="U26" i="44"/>
  <c r="V25" i="44"/>
  <c r="U25" i="44"/>
  <c r="V24" i="44"/>
  <c r="U24" i="44"/>
  <c r="V23" i="44"/>
  <c r="U23" i="44"/>
  <c r="V22" i="44"/>
  <c r="U22" i="44"/>
  <c r="V21" i="44"/>
  <c r="U21" i="44"/>
  <c r="V20" i="44"/>
  <c r="U20" i="44"/>
  <c r="V19" i="44"/>
  <c r="U19" i="44"/>
  <c r="V18" i="44"/>
  <c r="U18" i="44"/>
  <c r="V17" i="44"/>
  <c r="U17" i="44"/>
  <c r="V16" i="44"/>
  <c r="U16" i="44"/>
  <c r="V15" i="44"/>
  <c r="U15" i="44"/>
  <c r="V14" i="44"/>
  <c r="U14" i="44"/>
  <c r="V13" i="44"/>
  <c r="U13" i="44"/>
  <c r="V12" i="44"/>
  <c r="U12" i="44"/>
  <c r="V11" i="44"/>
  <c r="U11" i="44"/>
  <c r="V10" i="44"/>
  <c r="U10" i="44"/>
  <c r="V9" i="44"/>
  <c r="U9" i="44"/>
  <c r="U8" i="44" s="1"/>
  <c r="F19" i="25" s="1"/>
  <c r="Q28" i="44"/>
  <c r="Q27" i="44"/>
  <c r="Q26" i="44"/>
  <c r="Q25" i="44"/>
  <c r="Q24" i="44"/>
  <c r="Q23" i="44"/>
  <c r="Q22" i="44"/>
  <c r="Q21" i="44"/>
  <c r="Q20" i="44"/>
  <c r="Q19" i="44"/>
  <c r="Q18" i="44"/>
  <c r="Q17" i="44"/>
  <c r="Q16" i="44"/>
  <c r="Q15" i="44"/>
  <c r="Q14" i="44"/>
  <c r="Q13" i="44"/>
  <c r="Q12" i="44"/>
  <c r="Q11" i="44"/>
  <c r="Q10" i="44"/>
  <c r="Q9" i="44"/>
  <c r="O28" i="44"/>
  <c r="N28" i="44"/>
  <c r="O27" i="44"/>
  <c r="N27" i="44"/>
  <c r="O26" i="44"/>
  <c r="N26" i="44"/>
  <c r="O25" i="44"/>
  <c r="N25" i="44"/>
  <c r="O24" i="44"/>
  <c r="N24" i="44"/>
  <c r="O23" i="44"/>
  <c r="N23" i="44"/>
  <c r="O22" i="44"/>
  <c r="N22" i="44"/>
  <c r="O21" i="44"/>
  <c r="N21" i="44"/>
  <c r="O20" i="44"/>
  <c r="N20" i="44"/>
  <c r="O19" i="44"/>
  <c r="N19" i="44"/>
  <c r="O18" i="44"/>
  <c r="N18" i="44"/>
  <c r="O17" i="44"/>
  <c r="N17" i="44"/>
  <c r="O16" i="44"/>
  <c r="N16" i="44"/>
  <c r="O15" i="44"/>
  <c r="N15" i="44"/>
  <c r="O14" i="44"/>
  <c r="N14" i="44"/>
  <c r="O13" i="44"/>
  <c r="N13" i="44"/>
  <c r="O12" i="44"/>
  <c r="N12" i="44"/>
  <c r="O11" i="44"/>
  <c r="N11" i="44"/>
  <c r="O10" i="44"/>
  <c r="N10" i="44"/>
  <c r="O9" i="44"/>
  <c r="N9" i="44"/>
  <c r="L28" i="44"/>
  <c r="K28" i="44"/>
  <c r="L27" i="44"/>
  <c r="K27" i="44"/>
  <c r="L26" i="44"/>
  <c r="K26" i="44"/>
  <c r="L25" i="44"/>
  <c r="K25" i="44"/>
  <c r="L24" i="44"/>
  <c r="K24" i="44"/>
  <c r="L23" i="44"/>
  <c r="K23" i="44"/>
  <c r="L22" i="44"/>
  <c r="K22" i="44"/>
  <c r="L21" i="44"/>
  <c r="K21" i="44"/>
  <c r="L20" i="44"/>
  <c r="K20" i="44"/>
  <c r="L19" i="44"/>
  <c r="K19" i="44"/>
  <c r="L18" i="44"/>
  <c r="K18" i="44"/>
  <c r="L17" i="44"/>
  <c r="K17" i="44"/>
  <c r="L16" i="44"/>
  <c r="K16" i="44"/>
  <c r="L15" i="44"/>
  <c r="K15" i="44"/>
  <c r="L14" i="44"/>
  <c r="K14" i="44"/>
  <c r="L13" i="44"/>
  <c r="K13" i="44"/>
  <c r="L12" i="44"/>
  <c r="K12" i="44"/>
  <c r="L11" i="44"/>
  <c r="K11" i="44"/>
  <c r="L10" i="44"/>
  <c r="K10" i="44"/>
  <c r="L9" i="44"/>
  <c r="K9" i="44"/>
  <c r="I28" i="44"/>
  <c r="H28" i="44"/>
  <c r="I27" i="44"/>
  <c r="H27" i="44"/>
  <c r="I26" i="44"/>
  <c r="H26" i="44"/>
  <c r="I25" i="44"/>
  <c r="H25" i="44"/>
  <c r="I24" i="44"/>
  <c r="H24" i="44"/>
  <c r="I23" i="44"/>
  <c r="H23" i="44"/>
  <c r="I22" i="44"/>
  <c r="H22" i="44"/>
  <c r="I21" i="44"/>
  <c r="H21" i="44"/>
  <c r="I20" i="44"/>
  <c r="H20" i="44"/>
  <c r="I19" i="44"/>
  <c r="H19" i="44"/>
  <c r="I18" i="44"/>
  <c r="H18" i="44"/>
  <c r="I17" i="44"/>
  <c r="H17" i="44"/>
  <c r="I16" i="44"/>
  <c r="H16" i="44"/>
  <c r="I15" i="44"/>
  <c r="H15" i="44"/>
  <c r="I14" i="44"/>
  <c r="H14" i="44"/>
  <c r="I13" i="44"/>
  <c r="H13" i="44"/>
  <c r="I12" i="44"/>
  <c r="H12" i="44"/>
  <c r="I11" i="44"/>
  <c r="H11" i="44"/>
  <c r="I10" i="44"/>
  <c r="H10" i="44"/>
  <c r="I9" i="44"/>
  <c r="H9" i="44"/>
  <c r="H8" i="44" s="1"/>
  <c r="F10" i="25" s="1"/>
  <c r="F28" i="44"/>
  <c r="E28" i="44"/>
  <c r="F27" i="44"/>
  <c r="E27" i="44"/>
  <c r="F26" i="44"/>
  <c r="E26" i="44"/>
  <c r="F25" i="44"/>
  <c r="E25" i="44"/>
  <c r="F24" i="44"/>
  <c r="E24" i="44"/>
  <c r="F23" i="44"/>
  <c r="E23" i="44"/>
  <c r="F22" i="44"/>
  <c r="E22" i="44"/>
  <c r="F21" i="44"/>
  <c r="E21" i="44"/>
  <c r="F20" i="44"/>
  <c r="E20" i="44"/>
  <c r="F19" i="44"/>
  <c r="E19" i="44"/>
  <c r="F18" i="44"/>
  <c r="E18" i="44"/>
  <c r="F17" i="44"/>
  <c r="E17" i="44"/>
  <c r="F16" i="44"/>
  <c r="E16" i="44"/>
  <c r="F15" i="44"/>
  <c r="E15" i="44"/>
  <c r="F14" i="44"/>
  <c r="E14" i="44"/>
  <c r="F13" i="44"/>
  <c r="E13" i="44"/>
  <c r="F12" i="44"/>
  <c r="E12" i="44"/>
  <c r="F11" i="44"/>
  <c r="E11" i="44"/>
  <c r="F10" i="44"/>
  <c r="E10" i="44"/>
  <c r="F9" i="44"/>
  <c r="E9" i="44"/>
  <c r="E8" i="44" s="1"/>
  <c r="F9" i="25" s="1"/>
  <c r="T8" i="37"/>
  <c r="C18" i="25" s="1"/>
  <c r="D10" i="37"/>
  <c r="D12" i="37"/>
  <c r="D14" i="37"/>
  <c r="D16" i="37"/>
  <c r="D18" i="37"/>
  <c r="D20" i="37"/>
  <c r="D22" i="37"/>
  <c r="D24" i="37"/>
  <c r="D26" i="37"/>
  <c r="D28" i="37"/>
  <c r="D9" i="37"/>
  <c r="T11" i="44"/>
  <c r="T13" i="44"/>
  <c r="T15" i="44"/>
  <c r="T17" i="44"/>
  <c r="T19" i="44"/>
  <c r="T21" i="44"/>
  <c r="T23" i="44"/>
  <c r="T25" i="44"/>
  <c r="T27" i="44"/>
  <c r="T9" i="44"/>
  <c r="C10" i="46"/>
  <c r="C12" i="46"/>
  <c r="C14" i="46"/>
  <c r="C16" i="46"/>
  <c r="C18" i="46"/>
  <c r="C20" i="46"/>
  <c r="C22" i="46"/>
  <c r="C24" i="46"/>
  <c r="C26" i="46"/>
  <c r="C28" i="46"/>
  <c r="C9" i="46"/>
  <c r="B10" i="46"/>
  <c r="B11" i="44"/>
  <c r="B12" i="46"/>
  <c r="B13" i="44"/>
  <c r="B14" i="46"/>
  <c r="B15" i="44"/>
  <c r="B16" i="46"/>
  <c r="B17" i="44"/>
  <c r="B18" i="46"/>
  <c r="B19" i="44"/>
  <c r="B20" i="46"/>
  <c r="B21" i="44"/>
  <c r="B22" i="46"/>
  <c r="B23" i="44"/>
  <c r="B24" i="46"/>
  <c r="B25" i="44"/>
  <c r="B26" i="46"/>
  <c r="B27" i="44"/>
  <c r="B28" i="46"/>
  <c r="B9" i="44"/>
  <c r="Z28" i="37"/>
  <c r="Z27" i="37"/>
  <c r="Z26" i="37"/>
  <c r="Z25" i="37"/>
  <c r="Z24" i="37"/>
  <c r="Z23" i="37"/>
  <c r="Z22" i="37"/>
  <c r="Z21" i="37"/>
  <c r="Z20" i="37"/>
  <c r="Z19" i="37"/>
  <c r="Z18" i="37"/>
  <c r="Z17" i="37"/>
  <c r="Z16" i="37"/>
  <c r="Z15" i="37"/>
  <c r="Z14" i="37"/>
  <c r="Z13" i="37"/>
  <c r="Z12" i="37"/>
  <c r="Z11" i="37"/>
  <c r="Z10" i="37"/>
  <c r="Z9" i="37"/>
  <c r="W28" i="37"/>
  <c r="W27" i="37"/>
  <c r="W26" i="37"/>
  <c r="W25" i="37"/>
  <c r="W24" i="37"/>
  <c r="W23" i="37"/>
  <c r="W22" i="37"/>
  <c r="W21" i="37"/>
  <c r="W20" i="37"/>
  <c r="W19" i="37"/>
  <c r="W18" i="37"/>
  <c r="W17" i="37"/>
  <c r="W16" i="37"/>
  <c r="W15" i="37"/>
  <c r="W14" i="37"/>
  <c r="W13" i="37"/>
  <c r="W12" i="37"/>
  <c r="W11" i="37"/>
  <c r="W10" i="37"/>
  <c r="W9" i="37"/>
  <c r="S28" i="37"/>
  <c r="S27" i="37"/>
  <c r="S26" i="37"/>
  <c r="S25" i="37"/>
  <c r="S24" i="37"/>
  <c r="S23" i="37"/>
  <c r="S22" i="37"/>
  <c r="S21" i="37"/>
  <c r="S20" i="37"/>
  <c r="S19" i="37"/>
  <c r="S18" i="37"/>
  <c r="S17" i="37"/>
  <c r="S16" i="37"/>
  <c r="S15" i="37"/>
  <c r="S14" i="37"/>
  <c r="S13" i="37"/>
  <c r="S12" i="37"/>
  <c r="S11" i="37"/>
  <c r="S10" i="37"/>
  <c r="S9" i="37"/>
  <c r="P27" i="37"/>
  <c r="P26" i="37"/>
  <c r="P25" i="37"/>
  <c r="P24" i="37"/>
  <c r="P23" i="37"/>
  <c r="P20" i="37"/>
  <c r="P19" i="37"/>
  <c r="P16" i="37"/>
  <c r="P15" i="37"/>
  <c r="P14" i="37"/>
  <c r="P12" i="37"/>
  <c r="P11" i="37"/>
  <c r="P10" i="37"/>
  <c r="P9" i="37"/>
  <c r="M28" i="37"/>
  <c r="M27" i="37"/>
  <c r="M26" i="37"/>
  <c r="M25" i="37"/>
  <c r="M24" i="37"/>
  <c r="M22" i="37"/>
  <c r="M21" i="37"/>
  <c r="M20" i="37"/>
  <c r="M19" i="37"/>
  <c r="M18" i="37"/>
  <c r="M17" i="37"/>
  <c r="M16" i="37"/>
  <c r="M15" i="37"/>
  <c r="M14" i="37"/>
  <c r="M13" i="37"/>
  <c r="M12" i="37"/>
  <c r="M11" i="37"/>
  <c r="M10" i="37"/>
  <c r="M9" i="37"/>
  <c r="J28" i="37"/>
  <c r="J27" i="37"/>
  <c r="J26" i="37"/>
  <c r="J25" i="37"/>
  <c r="J24" i="37"/>
  <c r="J23" i="37"/>
  <c r="J22" i="37"/>
  <c r="J21" i="37"/>
  <c r="J20" i="37"/>
  <c r="J19" i="37"/>
  <c r="J18" i="37"/>
  <c r="J17" i="37"/>
  <c r="J16" i="37"/>
  <c r="J15" i="37"/>
  <c r="J14" i="37"/>
  <c r="J13" i="37"/>
  <c r="J12" i="37"/>
  <c r="J11" i="37"/>
  <c r="J10" i="37"/>
  <c r="J9" i="37"/>
  <c r="G28" i="37"/>
  <c r="G27" i="37"/>
  <c r="G26" i="37"/>
  <c r="G25" i="37"/>
  <c r="G24" i="37"/>
  <c r="G23" i="37"/>
  <c r="G22" i="37"/>
  <c r="G21" i="37"/>
  <c r="G20" i="37"/>
  <c r="G19" i="37"/>
  <c r="G18" i="37"/>
  <c r="G17" i="37"/>
  <c r="G16" i="37"/>
  <c r="G15" i="37"/>
  <c r="G14" i="37"/>
  <c r="G13" i="37"/>
  <c r="G12" i="37"/>
  <c r="G11" i="37"/>
  <c r="G10" i="37"/>
  <c r="G9" i="37"/>
  <c r="D27" i="37"/>
  <c r="D25" i="37"/>
  <c r="D23" i="37"/>
  <c r="D21" i="37"/>
  <c r="D19" i="37"/>
  <c r="D17" i="37"/>
  <c r="D15" i="37"/>
  <c r="D13" i="37"/>
  <c r="D11" i="37"/>
  <c r="Z28" i="48"/>
  <c r="Z27" i="48"/>
  <c r="Z26" i="48"/>
  <c r="Z25" i="48"/>
  <c r="Z24" i="48"/>
  <c r="Z23" i="48"/>
  <c r="Z22" i="48"/>
  <c r="Z21" i="48"/>
  <c r="Z20" i="48"/>
  <c r="Z19" i="48"/>
  <c r="Z18" i="48"/>
  <c r="Z17" i="48"/>
  <c r="Z16" i="48"/>
  <c r="Z15" i="48"/>
  <c r="Z14" i="48"/>
  <c r="Z13" i="48"/>
  <c r="Z12" i="48"/>
  <c r="Z11" i="48"/>
  <c r="Z10" i="48"/>
  <c r="Z9" i="48"/>
  <c r="W28" i="48"/>
  <c r="W27" i="48"/>
  <c r="W26" i="48"/>
  <c r="W25" i="48"/>
  <c r="W24" i="48"/>
  <c r="W23" i="48"/>
  <c r="W22" i="48"/>
  <c r="W21" i="48"/>
  <c r="W20" i="48"/>
  <c r="W19" i="48"/>
  <c r="W18" i="48"/>
  <c r="W17" i="48"/>
  <c r="W16" i="48"/>
  <c r="W15" i="48"/>
  <c r="W14" i="48"/>
  <c r="W13" i="48"/>
  <c r="W12" i="48"/>
  <c r="W11" i="48"/>
  <c r="W10" i="48"/>
  <c r="W9" i="48"/>
  <c r="S28" i="48"/>
  <c r="S27" i="48"/>
  <c r="S26" i="48"/>
  <c r="S25" i="48"/>
  <c r="S24" i="48"/>
  <c r="S23" i="48"/>
  <c r="S22" i="48"/>
  <c r="S21" i="48"/>
  <c r="S20" i="48"/>
  <c r="S19" i="48"/>
  <c r="S18" i="48"/>
  <c r="S17" i="48"/>
  <c r="S16" i="48"/>
  <c r="S15" i="48"/>
  <c r="S14" i="48"/>
  <c r="S13" i="48"/>
  <c r="S12" i="48"/>
  <c r="S11" i="48"/>
  <c r="S10" i="48"/>
  <c r="S9" i="48"/>
  <c r="P28" i="48"/>
  <c r="P27" i="48"/>
  <c r="P26" i="48"/>
  <c r="P25" i="48"/>
  <c r="P24" i="48"/>
  <c r="P23" i="48"/>
  <c r="P22" i="48"/>
  <c r="P21" i="48"/>
  <c r="P20" i="48"/>
  <c r="P19" i="48"/>
  <c r="P18" i="48"/>
  <c r="P17" i="48"/>
  <c r="P16" i="48"/>
  <c r="P15" i="48"/>
  <c r="P14" i="48"/>
  <c r="P12" i="48"/>
  <c r="P11" i="48"/>
  <c r="P10" i="48"/>
  <c r="P9" i="48"/>
  <c r="M28" i="48"/>
  <c r="M27" i="48"/>
  <c r="M26" i="48"/>
  <c r="M25" i="48"/>
  <c r="M24" i="48"/>
  <c r="M23" i="48"/>
  <c r="M22" i="48"/>
  <c r="M21" i="48"/>
  <c r="M20" i="48"/>
  <c r="M19" i="48"/>
  <c r="M18" i="48"/>
  <c r="M17" i="48"/>
  <c r="M16" i="48"/>
  <c r="M15" i="48"/>
  <c r="M14" i="48"/>
  <c r="M13" i="48"/>
  <c r="M12" i="48"/>
  <c r="M11" i="48"/>
  <c r="M10" i="48"/>
  <c r="M9" i="48"/>
  <c r="J28" i="48"/>
  <c r="J27" i="48"/>
  <c r="J26" i="48"/>
  <c r="J25" i="48"/>
  <c r="J24" i="48"/>
  <c r="J23" i="48"/>
  <c r="J22" i="48"/>
  <c r="J21" i="48"/>
  <c r="J20" i="48"/>
  <c r="J19" i="48"/>
  <c r="J18" i="48"/>
  <c r="J17" i="48"/>
  <c r="J16" i="48"/>
  <c r="J15" i="48"/>
  <c r="J14" i="48"/>
  <c r="J13" i="48"/>
  <c r="J12" i="48"/>
  <c r="J11" i="48"/>
  <c r="J10" i="48"/>
  <c r="J9" i="48"/>
  <c r="G28" i="48"/>
  <c r="G27" i="48"/>
  <c r="G26" i="48"/>
  <c r="G25" i="48"/>
  <c r="G24" i="48"/>
  <c r="G23" i="48"/>
  <c r="G22" i="48"/>
  <c r="G21" i="48"/>
  <c r="G20" i="48"/>
  <c r="G19" i="48"/>
  <c r="G18" i="48"/>
  <c r="G17" i="48"/>
  <c r="G16" i="48"/>
  <c r="G15" i="48"/>
  <c r="G14" i="48"/>
  <c r="G13" i="48"/>
  <c r="G12" i="48"/>
  <c r="G11" i="48"/>
  <c r="G10" i="48"/>
  <c r="G9" i="48"/>
  <c r="D26" i="48"/>
  <c r="D22" i="48"/>
  <c r="D18" i="48"/>
  <c r="D14" i="48"/>
  <c r="D10" i="48"/>
  <c r="Y8" i="47"/>
  <c r="X8" i="47"/>
  <c r="F20" i="45" s="1"/>
  <c r="V8" i="47"/>
  <c r="G19" i="45" s="1"/>
  <c r="U8" i="47"/>
  <c r="F19" i="45" s="1"/>
  <c r="R8" i="47"/>
  <c r="G13" i="45" s="1"/>
  <c r="Q8" i="47"/>
  <c r="F13" i="45" s="1"/>
  <c r="O8" i="47"/>
  <c r="N8" i="47"/>
  <c r="F12" i="45" s="1"/>
  <c r="L8" i="47"/>
  <c r="G11" i="45" s="1"/>
  <c r="K8" i="47"/>
  <c r="F11" i="45" s="1"/>
  <c r="I8" i="47"/>
  <c r="H8" i="47"/>
  <c r="F10" i="45" s="1"/>
  <c r="F8" i="47"/>
  <c r="G9" i="45" s="1"/>
  <c r="E8" i="47"/>
  <c r="F9" i="45" s="1"/>
  <c r="B8" i="47"/>
  <c r="F8" i="45" s="1"/>
  <c r="Y8" i="37"/>
  <c r="X8" i="37"/>
  <c r="B20" i="25" s="1"/>
  <c r="V8" i="37"/>
  <c r="C19" i="25" s="1"/>
  <c r="U8" i="37"/>
  <c r="B19" i="25" s="1"/>
  <c r="C13" i="25"/>
  <c r="Q8" i="37"/>
  <c r="B13" i="25" s="1"/>
  <c r="O8" i="37"/>
  <c r="C12" i="25" s="1"/>
  <c r="N8" i="37"/>
  <c r="B12" i="25" s="1"/>
  <c r="L8" i="37"/>
  <c r="C11" i="25" s="1"/>
  <c r="K8" i="37"/>
  <c r="B11" i="25" s="1"/>
  <c r="I8" i="37"/>
  <c r="C10" i="25" s="1"/>
  <c r="H8" i="37"/>
  <c r="B10" i="25" s="1"/>
  <c r="F8" i="37"/>
  <c r="C9" i="25" s="1"/>
  <c r="E8" i="37"/>
  <c r="B9" i="25" s="1"/>
  <c r="C8" i="37"/>
  <c r="C8" i="25" s="1"/>
  <c r="B8" i="37"/>
  <c r="B8" i="25" s="1"/>
  <c r="X8" i="48"/>
  <c r="V8" i="48"/>
  <c r="U8" i="48"/>
  <c r="R8" i="48"/>
  <c r="Q8" i="48"/>
  <c r="O8" i="48"/>
  <c r="N8" i="48"/>
  <c r="L8" i="48"/>
  <c r="K8" i="48"/>
  <c r="I8" i="48"/>
  <c r="H8" i="48"/>
  <c r="F8" i="48"/>
  <c r="E8" i="48"/>
  <c r="Z28" i="30"/>
  <c r="Z27" i="30"/>
  <c r="Z26" i="30"/>
  <c r="Z25" i="30"/>
  <c r="Z24" i="30"/>
  <c r="Z23" i="30"/>
  <c r="Z22" i="30"/>
  <c r="Z21" i="30"/>
  <c r="Z20" i="30"/>
  <c r="Z19" i="30"/>
  <c r="Z18" i="30"/>
  <c r="Z17" i="30"/>
  <c r="Z16" i="30"/>
  <c r="Z15" i="30"/>
  <c r="Z14" i="30"/>
  <c r="Z13" i="30"/>
  <c r="Z12" i="30"/>
  <c r="Z11" i="30"/>
  <c r="Z10" i="30"/>
  <c r="Z9" i="30"/>
  <c r="W28" i="30"/>
  <c r="W27" i="30"/>
  <c r="W26" i="30"/>
  <c r="W25" i="30"/>
  <c r="W24" i="30"/>
  <c r="W23" i="30"/>
  <c r="W22" i="30"/>
  <c r="W21" i="30"/>
  <c r="W20" i="30"/>
  <c r="W19" i="30"/>
  <c r="W18" i="30"/>
  <c r="W17" i="30"/>
  <c r="W16" i="30"/>
  <c r="W15" i="30"/>
  <c r="W14" i="30"/>
  <c r="W13" i="30"/>
  <c r="W12" i="30"/>
  <c r="W11" i="30"/>
  <c r="W10" i="30"/>
  <c r="W9" i="30"/>
  <c r="S28" i="30"/>
  <c r="S27" i="30"/>
  <c r="S26" i="30"/>
  <c r="S25" i="30"/>
  <c r="S24" i="30"/>
  <c r="S23" i="30"/>
  <c r="S22" i="30"/>
  <c r="S21" i="30"/>
  <c r="S20" i="30"/>
  <c r="S19" i="30"/>
  <c r="S18" i="30"/>
  <c r="S17" i="30"/>
  <c r="S16" i="30"/>
  <c r="S15" i="30"/>
  <c r="S14" i="30"/>
  <c r="S13" i="30"/>
  <c r="S12" i="30"/>
  <c r="S11" i="30"/>
  <c r="S10" i="30"/>
  <c r="S9" i="30"/>
  <c r="P28" i="30"/>
  <c r="P27" i="30"/>
  <c r="P26" i="30"/>
  <c r="P25" i="30"/>
  <c r="P24" i="30"/>
  <c r="P23" i="30"/>
  <c r="P22" i="30"/>
  <c r="P21" i="30"/>
  <c r="P20" i="30"/>
  <c r="P19" i="30"/>
  <c r="P18" i="30"/>
  <c r="P17" i="30"/>
  <c r="P16" i="30"/>
  <c r="P15" i="30"/>
  <c r="P14" i="30"/>
  <c r="P12" i="30"/>
  <c r="P11" i="30"/>
  <c r="P10" i="30"/>
  <c r="P9" i="30"/>
  <c r="M28" i="30"/>
  <c r="M27" i="30"/>
  <c r="M26" i="30"/>
  <c r="M24" i="30"/>
  <c r="M23" i="30"/>
  <c r="M22" i="30"/>
  <c r="M21" i="30"/>
  <c r="M20" i="30"/>
  <c r="M19" i="30"/>
  <c r="M18" i="30"/>
  <c r="M17" i="30"/>
  <c r="M16" i="30"/>
  <c r="M15" i="30"/>
  <c r="M14" i="30"/>
  <c r="M13" i="30"/>
  <c r="M12" i="30"/>
  <c r="M11" i="30"/>
  <c r="M10" i="30"/>
  <c r="M9" i="30"/>
  <c r="J28" i="30"/>
  <c r="J27" i="30"/>
  <c r="J26" i="30"/>
  <c r="J25" i="30"/>
  <c r="J24" i="30"/>
  <c r="J23" i="30"/>
  <c r="J22" i="30"/>
  <c r="J21" i="30"/>
  <c r="J20" i="30"/>
  <c r="J19" i="30"/>
  <c r="J18" i="30"/>
  <c r="J17" i="30"/>
  <c r="J16" i="30"/>
  <c r="J15" i="30"/>
  <c r="J14" i="30"/>
  <c r="J13" i="30"/>
  <c r="J12" i="30"/>
  <c r="J11" i="30"/>
  <c r="J10" i="30"/>
  <c r="J9" i="30"/>
  <c r="G28" i="30"/>
  <c r="G27" i="30"/>
  <c r="G26" i="30"/>
  <c r="G25" i="30"/>
  <c r="G24" i="30"/>
  <c r="G23" i="30"/>
  <c r="G22" i="30"/>
  <c r="G21" i="30"/>
  <c r="G20" i="30"/>
  <c r="G19" i="30"/>
  <c r="G18" i="30"/>
  <c r="G17" i="30"/>
  <c r="G16" i="30"/>
  <c r="G15" i="30"/>
  <c r="G14" i="30"/>
  <c r="G13" i="30"/>
  <c r="G12" i="30"/>
  <c r="G11" i="30"/>
  <c r="G10" i="30"/>
  <c r="G9" i="30"/>
  <c r="D10" i="30"/>
  <c r="D11" i="30"/>
  <c r="D12" i="30"/>
  <c r="D13" i="30"/>
  <c r="D14" i="30"/>
  <c r="D15" i="30"/>
  <c r="D16" i="30"/>
  <c r="D17" i="30"/>
  <c r="D18" i="30"/>
  <c r="D19" i="30"/>
  <c r="D20" i="30"/>
  <c r="D21" i="30"/>
  <c r="D22" i="30"/>
  <c r="D23" i="30"/>
  <c r="D24" i="30"/>
  <c r="D25" i="30"/>
  <c r="D26" i="30"/>
  <c r="D27" i="30"/>
  <c r="D28" i="30"/>
  <c r="D9" i="30"/>
  <c r="Y8" i="30"/>
  <c r="C19" i="40" s="1"/>
  <c r="X8" i="30"/>
  <c r="B19" i="40" s="1"/>
  <c r="V8" i="30"/>
  <c r="C18" i="40" s="1"/>
  <c r="U8" i="30"/>
  <c r="B18" i="40" s="1"/>
  <c r="T8" i="30"/>
  <c r="C17" i="40" s="1"/>
  <c r="R8" i="30"/>
  <c r="C12" i="40" s="1"/>
  <c r="Q8" i="30"/>
  <c r="B12" i="40" s="1"/>
  <c r="O8" i="30"/>
  <c r="C11" i="40" s="1"/>
  <c r="N8" i="30"/>
  <c r="B11" i="40" s="1"/>
  <c r="L8" i="30"/>
  <c r="C10" i="40" s="1"/>
  <c r="K8" i="30"/>
  <c r="B10" i="40" s="1"/>
  <c r="I8" i="30"/>
  <c r="C9" i="40" s="1"/>
  <c r="H8" i="30"/>
  <c r="B9" i="40" s="1"/>
  <c r="F8" i="30"/>
  <c r="C8" i="40" s="1"/>
  <c r="E8" i="30"/>
  <c r="B8" i="40" s="1"/>
  <c r="C8" i="30"/>
  <c r="C7" i="40" s="1"/>
  <c r="B8" i="30"/>
  <c r="B7" i="40" s="1"/>
  <c r="Z24" i="31"/>
  <c r="Z23" i="31"/>
  <c r="Z22" i="31"/>
  <c r="Z19" i="31"/>
  <c r="Z18" i="31"/>
  <c r="Z17" i="31"/>
  <c r="Z15" i="31"/>
  <c r="Z13" i="31"/>
  <c r="Z12" i="31"/>
  <c r="Z11" i="31"/>
  <c r="Z9" i="31"/>
  <c r="Z8" i="31"/>
  <c r="Z7" i="31"/>
  <c r="W24" i="31"/>
  <c r="W23" i="31"/>
  <c r="W22" i="31"/>
  <c r="W21" i="31"/>
  <c r="W20" i="31"/>
  <c r="W19" i="31"/>
  <c r="W18" i="31"/>
  <c r="W17" i="31"/>
  <c r="W15" i="31"/>
  <c r="W14" i="31"/>
  <c r="W13" i="31"/>
  <c r="W12" i="31"/>
  <c r="W11" i="31"/>
  <c r="W10" i="31"/>
  <c r="W9" i="31"/>
  <c r="W8" i="31"/>
  <c r="W7" i="31"/>
  <c r="S25" i="31"/>
  <c r="S24" i="31"/>
  <c r="S23" i="31"/>
  <c r="S22" i="31"/>
  <c r="S21" i="31"/>
  <c r="S20" i="31"/>
  <c r="S19" i="31"/>
  <c r="S18" i="31"/>
  <c r="S17" i="31"/>
  <c r="S16" i="31"/>
  <c r="S15" i="31"/>
  <c r="S14" i="31"/>
  <c r="S13" i="31"/>
  <c r="S12" i="31"/>
  <c r="S11" i="31"/>
  <c r="S10" i="31"/>
  <c r="S9" i="31"/>
  <c r="S8" i="31"/>
  <c r="S7" i="31"/>
  <c r="P26" i="31"/>
  <c r="P23" i="31"/>
  <c r="P21" i="31"/>
  <c r="P20" i="31"/>
  <c r="P19" i="31"/>
  <c r="P17" i="31"/>
  <c r="P16" i="31"/>
  <c r="P14" i="31"/>
  <c r="P12" i="31"/>
  <c r="P10" i="31"/>
  <c r="P8" i="31"/>
  <c r="M25" i="31"/>
  <c r="M23" i="31"/>
  <c r="M22" i="31"/>
  <c r="M21" i="31"/>
  <c r="M19" i="31"/>
  <c r="M18" i="31"/>
  <c r="M17" i="31"/>
  <c r="M15" i="31"/>
  <c r="M14" i="31"/>
  <c r="M12" i="31"/>
  <c r="M10" i="31"/>
  <c r="M7" i="31"/>
  <c r="J23" i="31"/>
  <c r="J19" i="31"/>
  <c r="J18" i="31"/>
  <c r="J17" i="31"/>
  <c r="J9" i="31"/>
  <c r="J8" i="31"/>
  <c r="J7" i="31"/>
  <c r="G25" i="31"/>
  <c r="G24" i="31"/>
  <c r="G23" i="31"/>
  <c r="G22" i="31"/>
  <c r="G21" i="31"/>
  <c r="G20" i="31"/>
  <c r="G19" i="31"/>
  <c r="G18" i="31"/>
  <c r="G17" i="31"/>
  <c r="G16" i="31"/>
  <c r="G15" i="31"/>
  <c r="G14" i="31"/>
  <c r="G13" i="31"/>
  <c r="G12" i="31"/>
  <c r="G11" i="31"/>
  <c r="G10" i="31"/>
  <c r="G9" i="31"/>
  <c r="G8" i="31"/>
  <c r="G7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D8" i="31"/>
  <c r="D7" i="31"/>
  <c r="Y6" i="31"/>
  <c r="C18" i="43" s="1"/>
  <c r="X6" i="31"/>
  <c r="B18" i="43" s="1"/>
  <c r="V6" i="31"/>
  <c r="C17" i="43" s="1"/>
  <c r="U6" i="31"/>
  <c r="B17" i="43" s="1"/>
  <c r="T6" i="31"/>
  <c r="C16" i="43" s="1"/>
  <c r="R6" i="31"/>
  <c r="C11" i="43" s="1"/>
  <c r="Q6" i="31"/>
  <c r="O6" i="31"/>
  <c r="C10" i="43" s="1"/>
  <c r="N6" i="31"/>
  <c r="B10" i="43" s="1"/>
  <c r="L6" i="31"/>
  <c r="C9" i="43" s="1"/>
  <c r="K6" i="31"/>
  <c r="I6" i="31"/>
  <c r="C8" i="43" s="1"/>
  <c r="H6" i="31"/>
  <c r="B8" i="43" s="1"/>
  <c r="F6" i="31"/>
  <c r="C7" i="43" s="1"/>
  <c r="E6" i="31"/>
  <c r="C6" i="31"/>
  <c r="C6" i="43" s="1"/>
  <c r="B6" i="31"/>
  <c r="B6" i="43" s="1"/>
  <c r="Z28" i="34"/>
  <c r="Z27" i="34"/>
  <c r="Z26" i="34"/>
  <c r="Z25" i="34"/>
  <c r="Z24" i="34"/>
  <c r="Z23" i="34"/>
  <c r="Z22" i="34"/>
  <c r="Z20" i="34"/>
  <c r="Z19" i="34"/>
  <c r="Z18" i="34"/>
  <c r="Z17" i="34"/>
  <c r="Z16" i="34"/>
  <c r="Z15" i="34"/>
  <c r="Z14" i="34"/>
  <c r="Z13" i="34"/>
  <c r="Z12" i="34"/>
  <c r="Z11" i="34"/>
  <c r="Z10" i="34"/>
  <c r="Z9" i="34"/>
  <c r="W28" i="34"/>
  <c r="W27" i="34"/>
  <c r="W26" i="34"/>
  <c r="W25" i="34"/>
  <c r="W24" i="34"/>
  <c r="W23" i="34"/>
  <c r="W20" i="34"/>
  <c r="W19" i="34"/>
  <c r="W18" i="34"/>
  <c r="W17" i="34"/>
  <c r="W16" i="34"/>
  <c r="W15" i="34"/>
  <c r="W14" i="34"/>
  <c r="W13" i="34"/>
  <c r="W12" i="34"/>
  <c r="W11" i="34"/>
  <c r="W10" i="34"/>
  <c r="W9" i="34"/>
  <c r="S28" i="34"/>
  <c r="S27" i="34"/>
  <c r="S26" i="34"/>
  <c r="S25" i="34"/>
  <c r="S24" i="34"/>
  <c r="S23" i="34"/>
  <c r="S22" i="34"/>
  <c r="S20" i="34"/>
  <c r="S19" i="34"/>
  <c r="S18" i="34"/>
  <c r="S17" i="34"/>
  <c r="S16" i="34"/>
  <c r="S15" i="34"/>
  <c r="S14" i="34"/>
  <c r="S13" i="34"/>
  <c r="S12" i="34"/>
  <c r="S11" i="34"/>
  <c r="S10" i="34"/>
  <c r="S9" i="34"/>
  <c r="M24" i="34"/>
  <c r="M23" i="34"/>
  <c r="M22" i="34"/>
  <c r="M21" i="34"/>
  <c r="M20" i="34"/>
  <c r="M19" i="34"/>
  <c r="M16" i="34"/>
  <c r="M15" i="34"/>
  <c r="M14" i="34"/>
  <c r="M13" i="34"/>
  <c r="M9" i="34"/>
  <c r="J28" i="34"/>
  <c r="J25" i="34"/>
  <c r="J24" i="34"/>
  <c r="J23" i="34"/>
  <c r="J20" i="34"/>
  <c r="J19" i="34"/>
  <c r="J17" i="34"/>
  <c r="J16" i="34"/>
  <c r="J15" i="34"/>
  <c r="J13" i="34"/>
  <c r="J11" i="34"/>
  <c r="J10" i="34"/>
  <c r="J9" i="34"/>
  <c r="G28" i="34"/>
  <c r="G27" i="34"/>
  <c r="G26" i="34"/>
  <c r="G25" i="34"/>
  <c r="G24" i="34"/>
  <c r="G23" i="34"/>
  <c r="G22" i="34"/>
  <c r="G20" i="34"/>
  <c r="G19" i="34"/>
  <c r="G18" i="34"/>
  <c r="G17" i="34"/>
  <c r="G16" i="34"/>
  <c r="G15" i="34"/>
  <c r="G14" i="34"/>
  <c r="G13" i="34"/>
  <c r="G12" i="34"/>
  <c r="G11" i="34"/>
  <c r="G10" i="34"/>
  <c r="G9" i="34"/>
  <c r="D28" i="34"/>
  <c r="D27" i="34"/>
  <c r="D25" i="34"/>
  <c r="D24" i="34"/>
  <c r="D23" i="34"/>
  <c r="D22" i="34"/>
  <c r="D20" i="34"/>
  <c r="D19" i="34"/>
  <c r="D18" i="34"/>
  <c r="D17" i="34"/>
  <c r="D16" i="34"/>
  <c r="D15" i="34"/>
  <c r="D14" i="34"/>
  <c r="D13" i="34"/>
  <c r="D12" i="34"/>
  <c r="D11" i="34"/>
  <c r="D10" i="34"/>
  <c r="D9" i="34"/>
  <c r="Y8" i="34"/>
  <c r="C18" i="24" s="1"/>
  <c r="X8" i="34"/>
  <c r="B18" i="24" s="1"/>
  <c r="V8" i="34"/>
  <c r="C17" i="24" s="1"/>
  <c r="U8" i="34"/>
  <c r="B17" i="24" s="1"/>
  <c r="T8" i="34"/>
  <c r="C16" i="24" s="1"/>
  <c r="R8" i="34"/>
  <c r="C11" i="24" s="1"/>
  <c r="Q8" i="34"/>
  <c r="O8" i="34"/>
  <c r="C10" i="24" s="1"/>
  <c r="N8" i="34"/>
  <c r="B10" i="24" s="1"/>
  <c r="L8" i="34"/>
  <c r="C9" i="24" s="1"/>
  <c r="K8" i="34"/>
  <c r="I8" i="34"/>
  <c r="C8" i="24" s="1"/>
  <c r="H8" i="34"/>
  <c r="B8" i="24" s="1"/>
  <c r="F8" i="34"/>
  <c r="C7" i="24" s="1"/>
  <c r="E8" i="34"/>
  <c r="C8" i="34"/>
  <c r="C6" i="24" s="1"/>
  <c r="B8" i="34"/>
  <c r="B6" i="24" s="1"/>
  <c r="Y7" i="29"/>
  <c r="C17" i="42" s="1"/>
  <c r="X7" i="29"/>
  <c r="B17" i="42" s="1"/>
  <c r="V7" i="29"/>
  <c r="C16" i="42" s="1"/>
  <c r="U7" i="29"/>
  <c r="B16" i="42" s="1"/>
  <c r="T7" i="29"/>
  <c r="R7" i="29"/>
  <c r="C10" i="42" s="1"/>
  <c r="Q7" i="29"/>
  <c r="B10" i="42" s="1"/>
  <c r="O7" i="29"/>
  <c r="N7" i="29"/>
  <c r="B9" i="42" s="1"/>
  <c r="L7" i="29"/>
  <c r="C8" i="42" s="1"/>
  <c r="K7" i="29"/>
  <c r="B8" i="42" s="1"/>
  <c r="I7" i="29"/>
  <c r="H7" i="29"/>
  <c r="B7" i="42" s="1"/>
  <c r="F7" i="29"/>
  <c r="C6" i="42" s="1"/>
  <c r="E7" i="29"/>
  <c r="C7" i="29"/>
  <c r="B7" i="29"/>
  <c r="B5" i="42" s="1"/>
  <c r="Y7" i="39"/>
  <c r="C18" i="23" s="1"/>
  <c r="X7" i="39"/>
  <c r="B18" i="23" s="1"/>
  <c r="V7" i="39"/>
  <c r="C17" i="23" s="1"/>
  <c r="U7" i="39"/>
  <c r="B17" i="23" s="1"/>
  <c r="T7" i="39"/>
  <c r="C16" i="23" s="1"/>
  <c r="R7" i="39"/>
  <c r="Q7" i="39"/>
  <c r="B11" i="23" s="1"/>
  <c r="O7" i="39"/>
  <c r="C10" i="23" s="1"/>
  <c r="N7" i="39"/>
  <c r="C9" i="23"/>
  <c r="K7" i="39"/>
  <c r="H7" i="39"/>
  <c r="B8" i="23" s="1"/>
  <c r="C7" i="23"/>
  <c r="E7" i="39"/>
  <c r="B7" i="23" s="1"/>
  <c r="C6" i="23"/>
  <c r="B7" i="39"/>
  <c r="B6" i="23" s="1"/>
  <c r="N8" i="46" l="1"/>
  <c r="B12" i="45" s="1"/>
  <c r="E8" i="46"/>
  <c r="B9" i="45" s="1"/>
  <c r="Q8" i="46"/>
  <c r="B13" i="45" s="1"/>
  <c r="H8" i="46"/>
  <c r="B10" i="45" s="1"/>
  <c r="K8" i="46"/>
  <c r="B11" i="45" s="1"/>
  <c r="Q8" i="44"/>
  <c r="F13" i="25" s="1"/>
  <c r="J15" i="44"/>
  <c r="Z11" i="44"/>
  <c r="W14" i="44"/>
  <c r="W18" i="44"/>
  <c r="W22" i="44"/>
  <c r="W26" i="44"/>
  <c r="B9" i="23"/>
  <c r="D9" i="23" s="1"/>
  <c r="M7" i="39"/>
  <c r="G6" i="31"/>
  <c r="P13" i="44"/>
  <c r="P16" i="44"/>
  <c r="J27" i="44"/>
  <c r="O8" i="44"/>
  <c r="G12" i="25" s="1"/>
  <c r="U8" i="46"/>
  <c r="B19" i="45" s="1"/>
  <c r="I8" i="44"/>
  <c r="G10" i="25" s="1"/>
  <c r="I10" i="25" s="1"/>
  <c r="M8" i="34"/>
  <c r="G13" i="25"/>
  <c r="L8" i="44"/>
  <c r="G11" i="25" s="1"/>
  <c r="F8" i="44"/>
  <c r="G9" i="25" s="1"/>
  <c r="H9" i="25" s="1"/>
  <c r="Z27" i="44"/>
  <c r="S21" i="44"/>
  <c r="S25" i="44"/>
  <c r="M20" i="44"/>
  <c r="X8" i="46"/>
  <c r="B20" i="45" s="1"/>
  <c r="Z8" i="37"/>
  <c r="S9" i="44"/>
  <c r="G9" i="46"/>
  <c r="G10" i="46"/>
  <c r="G11" i="46"/>
  <c r="G12" i="46"/>
  <c r="G13" i="46"/>
  <c r="G14" i="46"/>
  <c r="G15" i="46"/>
  <c r="G16" i="46"/>
  <c r="G17" i="46"/>
  <c r="G18" i="46"/>
  <c r="G19" i="46"/>
  <c r="G20" i="46"/>
  <c r="G21" i="46"/>
  <c r="G22" i="46"/>
  <c r="G23" i="46"/>
  <c r="G24" i="46"/>
  <c r="G25" i="46"/>
  <c r="G26" i="46"/>
  <c r="G27" i="46"/>
  <c r="G28" i="46"/>
  <c r="J10" i="46"/>
  <c r="J11" i="46"/>
  <c r="J12" i="46"/>
  <c r="J13" i="46"/>
  <c r="J14" i="46"/>
  <c r="J15" i="46"/>
  <c r="J16" i="46"/>
  <c r="J17" i="46"/>
  <c r="J18" i="46"/>
  <c r="J19" i="46"/>
  <c r="J20" i="46"/>
  <c r="J21" i="46"/>
  <c r="J22" i="46"/>
  <c r="J23" i="46"/>
  <c r="J24" i="46"/>
  <c r="J25" i="46"/>
  <c r="J26" i="46"/>
  <c r="J27" i="46"/>
  <c r="J28" i="46"/>
  <c r="M10" i="46"/>
  <c r="M11" i="46"/>
  <c r="M12" i="46"/>
  <c r="M13" i="46"/>
  <c r="M14" i="46"/>
  <c r="M15" i="46"/>
  <c r="M16" i="46"/>
  <c r="M17" i="46"/>
  <c r="M18" i="46"/>
  <c r="M19" i="46"/>
  <c r="M20" i="46"/>
  <c r="M21" i="46"/>
  <c r="M22" i="46"/>
  <c r="M23" i="46"/>
  <c r="M24" i="46"/>
  <c r="M25" i="46"/>
  <c r="M26" i="46"/>
  <c r="M27" i="46"/>
  <c r="M28" i="46"/>
  <c r="P10" i="46"/>
  <c r="P11" i="46"/>
  <c r="P12" i="46"/>
  <c r="P13" i="46"/>
  <c r="P14" i="46"/>
  <c r="P15" i="46"/>
  <c r="P16" i="46"/>
  <c r="P17" i="46"/>
  <c r="P18" i="46"/>
  <c r="P19" i="46"/>
  <c r="P20" i="46"/>
  <c r="P21" i="46"/>
  <c r="P22" i="46"/>
  <c r="P23" i="46"/>
  <c r="P24" i="46"/>
  <c r="P25" i="46"/>
  <c r="P26" i="46"/>
  <c r="P27" i="46"/>
  <c r="P28" i="46"/>
  <c r="S9" i="46"/>
  <c r="S10" i="46"/>
  <c r="S11" i="46"/>
  <c r="S12" i="46"/>
  <c r="S13" i="46"/>
  <c r="S14" i="46"/>
  <c r="S15" i="46"/>
  <c r="S16" i="46"/>
  <c r="S17" i="46"/>
  <c r="S18" i="46"/>
  <c r="S19" i="46"/>
  <c r="S20" i="46"/>
  <c r="S21" i="46"/>
  <c r="S22" i="46"/>
  <c r="S23" i="46"/>
  <c r="S24" i="46"/>
  <c r="S25" i="46"/>
  <c r="S26" i="46"/>
  <c r="S27" i="46"/>
  <c r="S28" i="46"/>
  <c r="W10" i="46"/>
  <c r="W11" i="46"/>
  <c r="W12" i="46"/>
  <c r="W13" i="46"/>
  <c r="W14" i="46"/>
  <c r="W15" i="46"/>
  <c r="W16" i="46"/>
  <c r="W17" i="46"/>
  <c r="W18" i="46"/>
  <c r="W19" i="46"/>
  <c r="W20" i="46"/>
  <c r="W21" i="46"/>
  <c r="W22" i="46"/>
  <c r="W23" i="46"/>
  <c r="W24" i="46"/>
  <c r="W25" i="46"/>
  <c r="W26" i="46"/>
  <c r="W27" i="46"/>
  <c r="W28" i="46"/>
  <c r="Z10" i="46"/>
  <c r="Z11" i="46"/>
  <c r="Z12" i="46"/>
  <c r="Z13" i="46"/>
  <c r="Z14" i="46"/>
  <c r="Z15" i="46"/>
  <c r="Z16" i="46"/>
  <c r="Z17" i="46"/>
  <c r="Z18" i="46"/>
  <c r="Z19" i="46"/>
  <c r="Z20" i="46"/>
  <c r="Z21" i="46"/>
  <c r="Z22" i="46"/>
  <c r="Z23" i="46"/>
  <c r="Z24" i="46"/>
  <c r="Z25" i="46"/>
  <c r="Z26" i="46"/>
  <c r="Z27" i="46"/>
  <c r="Z28" i="46"/>
  <c r="N8" i="44"/>
  <c r="F12" i="25" s="1"/>
  <c r="G8" i="34"/>
  <c r="S7" i="39"/>
  <c r="D7" i="29"/>
  <c r="P7" i="29"/>
  <c r="D8" i="24"/>
  <c r="Z8" i="47"/>
  <c r="M28" i="44"/>
  <c r="P24" i="44"/>
  <c r="S11" i="44"/>
  <c r="S13" i="44"/>
  <c r="S15" i="44"/>
  <c r="S17" i="44"/>
  <c r="S19" i="44"/>
  <c r="S23" i="44"/>
  <c r="S27" i="44"/>
  <c r="W10" i="44"/>
  <c r="W12" i="44"/>
  <c r="W16" i="44"/>
  <c r="W20" i="44"/>
  <c r="W24" i="44"/>
  <c r="W28" i="44"/>
  <c r="Z9" i="44"/>
  <c r="Z13" i="44"/>
  <c r="Z15" i="44"/>
  <c r="Z17" i="44"/>
  <c r="Z19" i="44"/>
  <c r="Z21" i="44"/>
  <c r="Z23" i="44"/>
  <c r="Z25" i="44"/>
  <c r="J23" i="44"/>
  <c r="E16" i="42"/>
  <c r="C5" i="42"/>
  <c r="E5" i="42" s="1"/>
  <c r="D7" i="39"/>
  <c r="D26" i="46"/>
  <c r="D22" i="46"/>
  <c r="D18" i="46"/>
  <c r="D14" i="46"/>
  <c r="D10" i="46"/>
  <c r="D28" i="46"/>
  <c r="D24" i="46"/>
  <c r="D20" i="46"/>
  <c r="D16" i="46"/>
  <c r="D12" i="46"/>
  <c r="Y8" i="46"/>
  <c r="Z9" i="46"/>
  <c r="V8" i="46"/>
  <c r="W9" i="46"/>
  <c r="C13" i="45"/>
  <c r="D13" i="45" s="1"/>
  <c r="S8" i="46"/>
  <c r="S8" i="48"/>
  <c r="S10" i="44"/>
  <c r="S12" i="44"/>
  <c r="S14" i="44"/>
  <c r="S16" i="44"/>
  <c r="S18" i="44"/>
  <c r="S20" i="44"/>
  <c r="S22" i="44"/>
  <c r="S24" i="44"/>
  <c r="S26" i="44"/>
  <c r="S28" i="44"/>
  <c r="P12" i="44"/>
  <c r="P20" i="44"/>
  <c r="P28" i="44"/>
  <c r="O8" i="46"/>
  <c r="P9" i="46"/>
  <c r="M14" i="44"/>
  <c r="M24" i="44"/>
  <c r="L8" i="46"/>
  <c r="M9" i="46"/>
  <c r="I8" i="46"/>
  <c r="J9" i="46"/>
  <c r="C9" i="45"/>
  <c r="E9" i="45" s="1"/>
  <c r="G15" i="44"/>
  <c r="P8" i="47"/>
  <c r="T8" i="47"/>
  <c r="G18" i="45" s="1"/>
  <c r="J8" i="47"/>
  <c r="I9" i="45"/>
  <c r="H9" i="45"/>
  <c r="G23" i="44"/>
  <c r="M10" i="44"/>
  <c r="M18" i="44"/>
  <c r="M22" i="44"/>
  <c r="M26" i="44"/>
  <c r="W9" i="44"/>
  <c r="W11" i="44"/>
  <c r="W13" i="44"/>
  <c r="W15" i="44"/>
  <c r="W17" i="44"/>
  <c r="W19" i="44"/>
  <c r="W21" i="44"/>
  <c r="W23" i="44"/>
  <c r="W25" i="44"/>
  <c r="W27" i="44"/>
  <c r="E12" i="25"/>
  <c r="P10" i="44"/>
  <c r="P14" i="44"/>
  <c r="P18" i="44"/>
  <c r="P22" i="44"/>
  <c r="P26" i="44"/>
  <c r="D12" i="25"/>
  <c r="M9" i="44"/>
  <c r="M11" i="44"/>
  <c r="M12" i="44"/>
  <c r="M13" i="44"/>
  <c r="M15" i="44"/>
  <c r="M16" i="44"/>
  <c r="M17" i="44"/>
  <c r="M19" i="44"/>
  <c r="M21" i="44"/>
  <c r="M23" i="44"/>
  <c r="M25" i="44"/>
  <c r="M27" i="44"/>
  <c r="J10" i="44"/>
  <c r="J11" i="44"/>
  <c r="J12" i="44"/>
  <c r="J13" i="44"/>
  <c r="J14" i="44"/>
  <c r="J16" i="44"/>
  <c r="J17" i="44"/>
  <c r="J18" i="44"/>
  <c r="J19" i="44"/>
  <c r="J20" i="44"/>
  <c r="J21" i="44"/>
  <c r="J22" i="44"/>
  <c r="J24" i="44"/>
  <c r="J25" i="44"/>
  <c r="J26" i="44"/>
  <c r="J28" i="44"/>
  <c r="G9" i="44"/>
  <c r="G11" i="44"/>
  <c r="G13" i="44"/>
  <c r="G17" i="44"/>
  <c r="G19" i="44"/>
  <c r="G21" i="44"/>
  <c r="G25" i="44"/>
  <c r="G27" i="44"/>
  <c r="E12" i="40"/>
  <c r="E8" i="40"/>
  <c r="S6" i="31"/>
  <c r="B11" i="43"/>
  <c r="D11" i="43" s="1"/>
  <c r="M6" i="31"/>
  <c r="B9" i="43"/>
  <c r="E9" i="43" s="1"/>
  <c r="B7" i="43"/>
  <c r="E7" i="43" s="1"/>
  <c r="D6" i="43"/>
  <c r="D18" i="24"/>
  <c r="E17" i="24"/>
  <c r="D10" i="24"/>
  <c r="S8" i="34"/>
  <c r="B11" i="24"/>
  <c r="E11" i="24" s="1"/>
  <c r="B9" i="24"/>
  <c r="E9" i="24" s="1"/>
  <c r="B7" i="24"/>
  <c r="E7" i="24" s="1"/>
  <c r="D6" i="24"/>
  <c r="D17" i="42"/>
  <c r="Z7" i="29"/>
  <c r="D16" i="42"/>
  <c r="C9" i="42"/>
  <c r="E9" i="42" s="1"/>
  <c r="J7" i="29"/>
  <c r="G7" i="29"/>
  <c r="B6" i="42"/>
  <c r="E6" i="42" s="1"/>
  <c r="D18" i="23"/>
  <c r="E17" i="23"/>
  <c r="E10" i="23"/>
  <c r="J7" i="39"/>
  <c r="E6" i="23"/>
  <c r="E7" i="23"/>
  <c r="Y8" i="44"/>
  <c r="G20" i="25" s="1"/>
  <c r="I20" i="25" s="1"/>
  <c r="Z12" i="44"/>
  <c r="Z14" i="44"/>
  <c r="Z16" i="44"/>
  <c r="Z18" i="44"/>
  <c r="Z20" i="44"/>
  <c r="Z22" i="44"/>
  <c r="Z24" i="44"/>
  <c r="Z26" i="44"/>
  <c r="Z28" i="44"/>
  <c r="W8" i="48"/>
  <c r="P9" i="44"/>
  <c r="P11" i="44"/>
  <c r="P15" i="44"/>
  <c r="P17" i="44"/>
  <c r="P19" i="44"/>
  <c r="P21" i="44"/>
  <c r="P23" i="44"/>
  <c r="P25" i="44"/>
  <c r="P27" i="44"/>
  <c r="K8" i="44"/>
  <c r="F11" i="25" s="1"/>
  <c r="J9" i="44"/>
  <c r="B28" i="44"/>
  <c r="B24" i="44"/>
  <c r="B20" i="44"/>
  <c r="B16" i="44"/>
  <c r="B12" i="44"/>
  <c r="D12" i="48"/>
  <c r="D16" i="48"/>
  <c r="D20" i="48"/>
  <c r="D24" i="48"/>
  <c r="D28" i="48"/>
  <c r="B26" i="44"/>
  <c r="B22" i="44"/>
  <c r="B18" i="44"/>
  <c r="B14" i="44"/>
  <c r="B10" i="44"/>
  <c r="D27" i="48"/>
  <c r="D25" i="48"/>
  <c r="D23" i="48"/>
  <c r="D21" i="48"/>
  <c r="D19" i="48"/>
  <c r="D17" i="48"/>
  <c r="D15" i="48"/>
  <c r="D13" i="48"/>
  <c r="B9" i="46"/>
  <c r="D9" i="46" s="1"/>
  <c r="B27" i="46"/>
  <c r="B25" i="46"/>
  <c r="B23" i="46"/>
  <c r="B21" i="46"/>
  <c r="B19" i="46"/>
  <c r="B17" i="46"/>
  <c r="B15" i="46"/>
  <c r="B13" i="46"/>
  <c r="B11" i="46"/>
  <c r="B8" i="48"/>
  <c r="E18" i="24"/>
  <c r="D17" i="24"/>
  <c r="E10" i="24"/>
  <c r="E8" i="24"/>
  <c r="E6" i="24"/>
  <c r="C15" i="42"/>
  <c r="E10" i="42"/>
  <c r="D10" i="42"/>
  <c r="D8" i="42"/>
  <c r="E8" i="42"/>
  <c r="G20" i="45"/>
  <c r="H19" i="45"/>
  <c r="I19" i="45"/>
  <c r="H13" i="45"/>
  <c r="I13" i="45"/>
  <c r="G12" i="45"/>
  <c r="I11" i="45"/>
  <c r="H11" i="45"/>
  <c r="G10" i="45"/>
  <c r="C8" i="47"/>
  <c r="G8" i="45" s="1"/>
  <c r="H8" i="45" s="1"/>
  <c r="C20" i="25"/>
  <c r="D19" i="25"/>
  <c r="E19" i="25"/>
  <c r="E13" i="25"/>
  <c r="D13" i="25"/>
  <c r="D11" i="25"/>
  <c r="E11" i="25"/>
  <c r="E10" i="25"/>
  <c r="D10" i="25"/>
  <c r="E9" i="25"/>
  <c r="D9" i="25"/>
  <c r="G8" i="37"/>
  <c r="E8" i="25"/>
  <c r="D8" i="25"/>
  <c r="D19" i="40"/>
  <c r="D18" i="40"/>
  <c r="E11" i="40"/>
  <c r="E10" i="40"/>
  <c r="E9" i="40"/>
  <c r="D9" i="40"/>
  <c r="E7" i="40"/>
  <c r="E18" i="43"/>
  <c r="E17" i="43"/>
  <c r="D17" i="43"/>
  <c r="W6" i="31"/>
  <c r="D10" i="43"/>
  <c r="E10" i="43"/>
  <c r="E8" i="43"/>
  <c r="E6" i="43"/>
  <c r="E18" i="23"/>
  <c r="D17" i="23"/>
  <c r="C11" i="23"/>
  <c r="D11" i="23" s="1"/>
  <c r="C8" i="23"/>
  <c r="E8" i="23" s="1"/>
  <c r="D7" i="23"/>
  <c r="Z10" i="44"/>
  <c r="V8" i="44"/>
  <c r="G19" i="25" s="1"/>
  <c r="M8" i="48"/>
  <c r="G8" i="48"/>
  <c r="C26" i="44"/>
  <c r="C22" i="44"/>
  <c r="C18" i="44"/>
  <c r="C14" i="44"/>
  <c r="C10" i="44"/>
  <c r="G10" i="44"/>
  <c r="G12" i="44"/>
  <c r="G14" i="44"/>
  <c r="G16" i="44"/>
  <c r="G18" i="44"/>
  <c r="G20" i="44"/>
  <c r="G22" i="44"/>
  <c r="G24" i="44"/>
  <c r="G26" i="44"/>
  <c r="G28" i="44"/>
  <c r="C28" i="44"/>
  <c r="C24" i="44"/>
  <c r="C20" i="44"/>
  <c r="C16" i="44"/>
  <c r="C12" i="44"/>
  <c r="T9" i="46"/>
  <c r="T10" i="46"/>
  <c r="T11" i="46"/>
  <c r="T12" i="46"/>
  <c r="T13" i="46"/>
  <c r="T14" i="46"/>
  <c r="T15" i="46"/>
  <c r="T16" i="46"/>
  <c r="T17" i="46"/>
  <c r="T18" i="46"/>
  <c r="T19" i="46"/>
  <c r="T20" i="46"/>
  <c r="T21" i="46"/>
  <c r="T22" i="46"/>
  <c r="T23" i="46"/>
  <c r="T24" i="46"/>
  <c r="T25" i="46"/>
  <c r="T26" i="46"/>
  <c r="T27" i="46"/>
  <c r="T28" i="46"/>
  <c r="T10" i="44"/>
  <c r="T12" i="44"/>
  <c r="T14" i="44"/>
  <c r="T16" i="44"/>
  <c r="T18" i="44"/>
  <c r="T20" i="44"/>
  <c r="T22" i="44"/>
  <c r="T24" i="44"/>
  <c r="T26" i="44"/>
  <c r="T28" i="44"/>
  <c r="C8" i="48"/>
  <c r="C27" i="44"/>
  <c r="D27" i="44" s="1"/>
  <c r="C25" i="44"/>
  <c r="D25" i="44" s="1"/>
  <c r="C23" i="44"/>
  <c r="D23" i="44" s="1"/>
  <c r="C21" i="44"/>
  <c r="D21" i="44" s="1"/>
  <c r="C19" i="44"/>
  <c r="D19" i="44" s="1"/>
  <c r="C17" i="44"/>
  <c r="D17" i="44" s="1"/>
  <c r="C15" i="44"/>
  <c r="D15" i="44" s="1"/>
  <c r="C13" i="44"/>
  <c r="D13" i="44" s="1"/>
  <c r="C11" i="44"/>
  <c r="D11" i="44" s="1"/>
  <c r="C27" i="46"/>
  <c r="C25" i="46"/>
  <c r="C23" i="46"/>
  <c r="C21" i="46"/>
  <c r="C19" i="46"/>
  <c r="C17" i="46"/>
  <c r="C15" i="46"/>
  <c r="C13" i="46"/>
  <c r="C11" i="46"/>
  <c r="D9" i="48"/>
  <c r="D11" i="48"/>
  <c r="C9" i="44"/>
  <c r="W8" i="47"/>
  <c r="S8" i="47"/>
  <c r="M8" i="47"/>
  <c r="G8" i="47"/>
  <c r="W8" i="37"/>
  <c r="S8" i="37"/>
  <c r="P8" i="37"/>
  <c r="M8" i="37"/>
  <c r="J8" i="37"/>
  <c r="D8" i="37"/>
  <c r="Z8" i="48"/>
  <c r="T8" i="48"/>
  <c r="P8" i="48"/>
  <c r="J8" i="48"/>
  <c r="E18" i="40"/>
  <c r="D7" i="40"/>
  <c r="D11" i="40"/>
  <c r="E19" i="40"/>
  <c r="D8" i="40"/>
  <c r="D10" i="40"/>
  <c r="D12" i="40"/>
  <c r="Z8" i="30"/>
  <c r="W8" i="30"/>
  <c r="S8" i="30"/>
  <c r="P8" i="30"/>
  <c r="M8" i="30"/>
  <c r="J8" i="30"/>
  <c r="G8" i="30"/>
  <c r="D8" i="30"/>
  <c r="D8" i="43"/>
  <c r="D18" i="43"/>
  <c r="Z6" i="31"/>
  <c r="P6" i="31"/>
  <c r="J6" i="31"/>
  <c r="D6" i="31"/>
  <c r="D6" i="23"/>
  <c r="D10" i="23"/>
  <c r="W8" i="34"/>
  <c r="J8" i="34"/>
  <c r="P8" i="34"/>
  <c r="Z8" i="34"/>
  <c r="D8" i="34"/>
  <c r="C7" i="42"/>
  <c r="E17" i="42"/>
  <c r="W7" i="29"/>
  <c r="S7" i="29"/>
  <c r="M7" i="29"/>
  <c r="Z7" i="39"/>
  <c r="W7" i="39"/>
  <c r="P7" i="39"/>
  <c r="G7" i="39"/>
  <c r="G8" i="46" l="1"/>
  <c r="D13" i="46"/>
  <c r="D21" i="46"/>
  <c r="E9" i="23"/>
  <c r="D25" i="46"/>
  <c r="I9" i="25"/>
  <c r="D17" i="46"/>
  <c r="G8" i="44"/>
  <c r="H10" i="25"/>
  <c r="D5" i="42"/>
  <c r="D11" i="24"/>
  <c r="D8" i="47"/>
  <c r="D9" i="24"/>
  <c r="D10" i="44"/>
  <c r="D18" i="44"/>
  <c r="D26" i="44"/>
  <c r="D9" i="45"/>
  <c r="J8" i="44"/>
  <c r="D7" i="24"/>
  <c r="I13" i="25"/>
  <c r="H11" i="25"/>
  <c r="Z8" i="44"/>
  <c r="S8" i="44"/>
  <c r="M8" i="44"/>
  <c r="I11" i="25"/>
  <c r="H13" i="25"/>
  <c r="D8" i="23"/>
  <c r="D11" i="46"/>
  <c r="D15" i="46"/>
  <c r="D19" i="46"/>
  <c r="D23" i="46"/>
  <c r="D27" i="46"/>
  <c r="H20" i="25"/>
  <c r="D9" i="43"/>
  <c r="D8" i="48"/>
  <c r="D16" i="44"/>
  <c r="D24" i="44"/>
  <c r="D14" i="44"/>
  <c r="D22" i="44"/>
  <c r="P8" i="44"/>
  <c r="I8" i="45"/>
  <c r="B8" i="44"/>
  <c r="F8" i="25" s="1"/>
  <c r="E13" i="45"/>
  <c r="C20" i="45"/>
  <c r="Z8" i="46"/>
  <c r="C19" i="45"/>
  <c r="W8" i="46"/>
  <c r="C12" i="45"/>
  <c r="P8" i="46"/>
  <c r="C11" i="45"/>
  <c r="M8" i="46"/>
  <c r="C10" i="45"/>
  <c r="J8" i="46"/>
  <c r="D12" i="44"/>
  <c r="D20" i="44"/>
  <c r="D28" i="44"/>
  <c r="E11" i="43"/>
  <c r="D7" i="43"/>
  <c r="D9" i="42"/>
  <c r="D6" i="42"/>
  <c r="W8" i="44"/>
  <c r="B8" i="46"/>
  <c r="B8" i="45" s="1"/>
  <c r="H20" i="45"/>
  <c r="I20" i="45"/>
  <c r="H12" i="45"/>
  <c r="I12" i="45"/>
  <c r="H10" i="45"/>
  <c r="I10" i="45"/>
  <c r="C8" i="46"/>
  <c r="D20" i="25"/>
  <c r="E20" i="25"/>
  <c r="E11" i="23"/>
  <c r="I19" i="25"/>
  <c r="H19" i="25"/>
  <c r="H12" i="25"/>
  <c r="I12" i="25"/>
  <c r="T8" i="46"/>
  <c r="T8" i="44"/>
  <c r="D9" i="44"/>
  <c r="C8" i="44"/>
  <c r="D7" i="42"/>
  <c r="E7" i="42"/>
  <c r="E20" i="45" l="1"/>
  <c r="D20" i="45"/>
  <c r="E19" i="45"/>
  <c r="D19" i="45"/>
  <c r="D12" i="45"/>
  <c r="E12" i="45"/>
  <c r="D11" i="45"/>
  <c r="E11" i="45"/>
  <c r="E10" i="45"/>
  <c r="D10" i="45"/>
  <c r="C8" i="45"/>
  <c r="E8" i="45" s="1"/>
  <c r="D8" i="46"/>
  <c r="G18" i="25"/>
  <c r="C18" i="45"/>
  <c r="G8" i="25"/>
  <c r="D8" i="44"/>
  <c r="D8" i="45" l="1"/>
  <c r="H8" i="25"/>
  <c r="I8" i="25"/>
</calcChain>
</file>

<file path=xl/sharedStrings.xml><?xml version="1.0" encoding="utf-8"?>
<sst xmlns="http://schemas.openxmlformats.org/spreadsheetml/2006/main" count="681" uniqueCount="98">
  <si>
    <t>Показник</t>
  </si>
  <si>
    <t>зміна значення</t>
  </si>
  <si>
    <t>%</t>
  </si>
  <si>
    <t xml:space="preserve"> + (-)                       тис. осіб</t>
  </si>
  <si>
    <t>А</t>
  </si>
  <si>
    <t>Станом на:</t>
  </si>
  <si>
    <t>Жінки</t>
  </si>
  <si>
    <t>Чоловіки</t>
  </si>
  <si>
    <t>особи</t>
  </si>
  <si>
    <t>Всього отримували послуги</t>
  </si>
  <si>
    <t>Мали статус безробітного</t>
  </si>
  <si>
    <t>Брали участь у громадських та інших роботах тимчасового характеру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</si>
  <si>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</si>
  <si>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</si>
  <si>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</si>
  <si>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</si>
  <si>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Проходили профнавчання</t>
  </si>
  <si>
    <t>з них, отримують допомогу по безробіттю</t>
  </si>
  <si>
    <t>Мають статус безробітного на кінець періоду</t>
  </si>
  <si>
    <t>з них, отримують                                                                     допомогу по безробіттю</t>
  </si>
  <si>
    <t>Всього отримали роботу                          (у т.ч. до набуття статусу безробітного)</t>
  </si>
  <si>
    <t>з них, мали статус безробітного                                     протягом періоду</t>
  </si>
  <si>
    <t>Всього брали участь у громадських та інших роботах тимчасового характеру</t>
  </si>
  <si>
    <t>Продовження таблиці</t>
  </si>
  <si>
    <t>з них, мали статус безробітного у звітному періоді</t>
  </si>
  <si>
    <t>Всього отримали роботу                               (у т.ч. до набуття статусу безробітного)</t>
  </si>
  <si>
    <t>2020</t>
  </si>
  <si>
    <t>Всього отримали роботу                                 (у т.ч. до набуття статусу безробітного)</t>
  </si>
  <si>
    <t>Отримували послуги</t>
  </si>
  <si>
    <t>(за місцем проживання)</t>
  </si>
  <si>
    <t>Мешканці міських поселень</t>
  </si>
  <si>
    <t xml:space="preserve">Мешканці сільської місцевості </t>
  </si>
  <si>
    <t>Брали участь у громадських та інших роботах тимчасового характеру, осіб</t>
  </si>
  <si>
    <t xml:space="preserve">Отримували послуги </t>
  </si>
  <si>
    <t>з них, мали статус безробітного</t>
  </si>
  <si>
    <t>Всього отримали роботу                  (у т.ч. до набуття статусу безробітного)</t>
  </si>
  <si>
    <t xml:space="preserve"> (відповідно до постанови КМУ від 01.10.2014  № 509) 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</si>
  <si>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</si>
  <si>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t>Інформація про надання послуг Державною службою зайнятості</t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</si>
  <si>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</si>
  <si>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t>Отримували послуги, осіб</t>
  </si>
  <si>
    <t>Мали статус безробітного, осіб</t>
  </si>
  <si>
    <t>Всього отримали роботу (у т.ч. до набуття статусу безробітного), осіб</t>
  </si>
  <si>
    <t>Проходили професійне навчання, осіб</t>
  </si>
  <si>
    <t>Кількість безробітних, охоплених профорієнтаційними послугами, осіб</t>
  </si>
  <si>
    <t xml:space="preserve"> + (-)                            осіб</t>
  </si>
  <si>
    <t>Отримували допомогу по безробіттю, осіб</t>
  </si>
  <si>
    <t>Запорізька область</t>
  </si>
  <si>
    <t>Запорізький МЦЗ</t>
  </si>
  <si>
    <t>Бердянський МРЦЗ</t>
  </si>
  <si>
    <t>Мелітопольський МРЦЗ</t>
  </si>
  <si>
    <t>Токмацька філія</t>
  </si>
  <si>
    <t>Енергодарська філія</t>
  </si>
  <si>
    <t>Василівська філія</t>
  </si>
  <si>
    <t>Веселівська філія</t>
  </si>
  <si>
    <t>Вільнянська філія</t>
  </si>
  <si>
    <t>Гуляйпільська філія</t>
  </si>
  <si>
    <t>Запорізька філія</t>
  </si>
  <si>
    <t>К-Дніпровська філія</t>
  </si>
  <si>
    <t>Більмацька філія</t>
  </si>
  <si>
    <t>Михайлівська філія</t>
  </si>
  <si>
    <t>Новомиколаївська філія</t>
  </si>
  <si>
    <t>Оріхівська філія</t>
  </si>
  <si>
    <t>Пологівська філія</t>
  </si>
  <si>
    <t>Приазовська філія</t>
  </si>
  <si>
    <t>Приморська філія</t>
  </si>
  <si>
    <t>Чернігівська філія</t>
  </si>
  <si>
    <t>Якимівська філія</t>
  </si>
  <si>
    <t>2021</t>
  </si>
  <si>
    <t xml:space="preserve"> </t>
  </si>
  <si>
    <r>
      <t>Надання послуг службою зайнятості Запорізької області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</si>
  <si>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r>
      <t xml:space="preserve">Надання послуг службою зайнятості Запорізької області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</si>
  <si>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t xml:space="preserve"> + (-)                       осіб</t>
  </si>
  <si>
    <r>
      <t xml:space="preserve">Надання послуг службою зайнятості Запорізької області громадянам
</t>
    </r>
    <r>
      <rPr>
        <b/>
        <u/>
        <sz val="19"/>
        <rFont val="Times New Roman"/>
        <family val="1"/>
        <charset val="204"/>
      </rPr>
      <t xml:space="preserve">з числа військовослужбовців, які брали участь в антитерористичній операції  </t>
    </r>
    <r>
      <rPr>
        <b/>
        <sz val="19"/>
        <rFont val="Times New Roman"/>
        <family val="1"/>
        <charset val="204"/>
      </rPr>
      <t>(операції об'єднаних сил)</t>
    </r>
  </si>
  <si>
    <r>
      <t xml:space="preserve">Надання послуг службою зайнятості Запорізької області    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</si>
  <si>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>Надання послуг службою зайнятості Запорізької області</t>
  </si>
  <si>
    <t>Надання послуг службою зайнятості Запорізької області громадянам</t>
  </si>
  <si>
    <t>\</t>
  </si>
  <si>
    <r>
      <t xml:space="preserve">* У зв’язку із набранням чинності </t>
    </r>
    <r>
      <rPr>
        <b/>
        <sz val="12"/>
        <rFont val="Times New Roman"/>
        <family val="1"/>
        <charset val="204"/>
      </rPr>
      <t xml:space="preserve">постанови Кабінету Міністрів України від 10.03.2021 № 191, </t>
    </r>
    <r>
      <rPr>
        <sz val="12"/>
        <rFont val="Times New Roman"/>
        <family val="1"/>
        <charset val="204"/>
      </rPr>
      <t xml:space="preserve">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</t>
    </r>
    <r>
      <rPr>
        <b/>
        <sz val="12"/>
        <rFont val="Times New Roman"/>
        <family val="1"/>
        <charset val="204"/>
      </rPr>
      <t>не можуть бути порівняні з відповідними даними минулого року</t>
    </r>
    <r>
      <rPr>
        <sz val="12"/>
        <rFont val="Times New Roman"/>
        <family val="1"/>
        <charset val="204"/>
      </rPr>
      <t>.</t>
    </r>
  </si>
  <si>
    <t>Отримували послуги на кінець періоду*</t>
  </si>
  <si>
    <t>Х</t>
  </si>
  <si>
    <r>
      <t xml:space="preserve">* У зв’язку із набранням чинності </t>
    </r>
    <r>
      <rPr>
        <b/>
        <sz val="11"/>
        <rFont val="Times New Roman"/>
        <family val="1"/>
        <charset val="204"/>
      </rPr>
      <t xml:space="preserve">постанови Кабінету Міністрів України від 10.03.2021 № 191, </t>
    </r>
    <r>
      <rPr>
        <sz val="11"/>
        <rFont val="Times New Roman"/>
        <family val="1"/>
        <charset val="204"/>
      </rPr>
      <t xml:space="preserve">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</t>
    </r>
    <r>
      <rPr>
        <b/>
        <sz val="11"/>
        <rFont val="Times New Roman"/>
        <family val="1"/>
        <charset val="204"/>
      </rPr>
      <t>не можуть бути порівняні з відповідними даними минулого року</t>
    </r>
    <r>
      <rPr>
        <sz val="11"/>
        <rFont val="Times New Roman"/>
        <family val="1"/>
        <charset val="204"/>
      </rPr>
      <t>.</t>
    </r>
  </si>
  <si>
    <t>Отримували послуги*, осіб</t>
  </si>
  <si>
    <t>Всього отримують послуги на кінець періоду*</t>
  </si>
  <si>
    <t>січень-листопад 
2020 р.</t>
  </si>
  <si>
    <t>січень-листопад 
2021 р.</t>
  </si>
  <si>
    <t xml:space="preserve">  1 грудня
2020 р.</t>
  </si>
  <si>
    <t xml:space="preserve"> 1 грудня
2021 р.</t>
  </si>
  <si>
    <r>
      <t xml:space="preserve">    Надання послуг службою зайнятості Запорізької області</t>
    </r>
    <r>
      <rPr>
        <b/>
        <sz val="14"/>
        <rFont val="Times New Roman Cyr"/>
        <charset val="204"/>
      </rPr>
      <t xml:space="preserve"> внутрішньо переміщеним особам, що о</t>
    </r>
    <r>
      <rPr>
        <b/>
        <sz val="14"/>
        <rFont val="Times New Roman Cyr"/>
        <family val="1"/>
        <charset val="204"/>
      </rPr>
      <t xml:space="preserve">тримали довідку  про взяття на облік у січні-листопаді 2020-2021 рр.                                                                                                       </t>
    </r>
    <r>
      <rPr>
        <i/>
        <sz val="14"/>
        <rFont val="Times New Roman Cyr"/>
        <family val="1"/>
        <charset val="204"/>
      </rPr>
      <t xml:space="preserve">(відповідно до постанови КМУ від 01.10.2014  № 509) </t>
    </r>
  </si>
  <si>
    <t>Надання послуг службою зайнятості Запорізької області  молоді у віці до 35 років
у січні-листопаді 2020-2021 рр.</t>
  </si>
  <si>
    <t>Надання послуг службою зайнятості  Запорізької області жінкам                                                                                                                                                                    у січні-листопаді 2020-2021 рр.</t>
  </si>
  <si>
    <t>Надання послуг службою зайнятості Запорізької області чоловікам                                                                                                                                                                    у січні-листопаді 2020-2021 рр.</t>
  </si>
  <si>
    <t>Надання послуг  службою зайнятості Запорізької області                                                                                                                                                                    у січні-листопаді 2020-2021 рр.</t>
  </si>
  <si>
    <r>
      <t xml:space="preserve">    Надання послуг службою зайнятості Запорізької області особам, що мають додаткові гарантії у сприянні працевлаштуванню у січні-листопаді 2020-2021 рр.                                                                   </t>
    </r>
    <r>
      <rPr>
        <b/>
        <i/>
        <sz val="16"/>
        <rFont val="Times New Roman Cyr"/>
        <charset val="204"/>
      </rPr>
      <t xml:space="preserve"> </t>
    </r>
    <r>
      <rPr>
        <i/>
        <sz val="16"/>
        <rFont val="Times New Roman Cyr"/>
        <charset val="204"/>
      </rPr>
      <t>(відповідно до статті 14  ЗУ "Про зайнятіть населення")</t>
    </r>
    <r>
      <rPr>
        <b/>
        <i/>
        <sz val="16"/>
        <rFont val="Times New Roman Cyr"/>
        <charset val="204"/>
      </rPr>
      <t xml:space="preserve">  </t>
    </r>
  </si>
  <si>
    <t xml:space="preserve">    Надання послуг службою зайнятості Запорізької області                                                                               особам з інвалідністю у січні-листопаді 2020-2021 рр.</t>
  </si>
  <si>
    <t>Надання послуг служби зайнятості Запорізької області особам
з числа військовослужбовців, які брали участь в антитерористичній операції  (операції об'єднаних сил) у січні-листопаді 2020-2021 рр.</t>
  </si>
  <si>
    <r>
      <t>особам з числа</t>
    </r>
    <r>
      <rPr>
        <b/>
        <u/>
        <sz val="16"/>
        <rFont val="Times New Roman"/>
        <family val="1"/>
        <charset val="204"/>
      </rPr>
      <t xml:space="preserve"> мешканців міських поселень</t>
    </r>
    <r>
      <rPr>
        <b/>
        <sz val="16"/>
        <rFont val="Times New Roman"/>
        <family val="1"/>
        <charset val="204"/>
      </rPr>
      <t xml:space="preserve"> у січні-листопаді 2020 - 2021 рр.</t>
    </r>
  </si>
  <si>
    <r>
      <t xml:space="preserve">особам з числа </t>
    </r>
    <r>
      <rPr>
        <b/>
        <u/>
        <sz val="16"/>
        <rFont val="Times New Roman"/>
        <family val="1"/>
        <charset val="204"/>
      </rPr>
      <t>мешканців сільської місцевості</t>
    </r>
    <r>
      <rPr>
        <b/>
        <sz val="16"/>
        <rFont val="Times New Roman"/>
        <family val="1"/>
        <charset val="204"/>
      </rPr>
      <t xml:space="preserve">  у січні-листопаді 2020 - 2021 рр.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</si>
</sst>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63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i/>
      <sz val="11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0"/>
      <name val="Times New Roman Cyr"/>
      <charset val="204"/>
    </font>
    <font>
      <sz val="11"/>
      <name val="Times New Roman Cyr"/>
      <charset val="204"/>
    </font>
    <font>
      <b/>
      <sz val="10"/>
      <name val="Times New Roman Cyr"/>
      <charset val="204"/>
    </font>
    <font>
      <sz val="16"/>
      <color rgb="FFFF0000"/>
      <name val="Times New Roman"/>
      <family val="1"/>
      <charset val="204"/>
    </font>
    <font>
      <b/>
      <sz val="11"/>
      <name val="Times New Roman Cyr"/>
      <charset val="204"/>
    </font>
    <font>
      <b/>
      <u/>
      <sz val="16"/>
      <name val="Times New Roman"/>
      <family val="1"/>
      <charset val="204"/>
    </font>
    <font>
      <sz val="12"/>
      <name val="Times New Roman Cyr"/>
    </font>
    <font>
      <b/>
      <sz val="18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11"/>
      <name val="Times New Roman Cyr"/>
      <family val="1"/>
      <charset val="204"/>
    </font>
    <font>
      <sz val="8"/>
      <name val="Times New Roman Cyr"/>
      <charset val="204"/>
    </font>
    <font>
      <b/>
      <sz val="10"/>
      <name val="Times New Roman Cyr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 Cyr"/>
      <family val="1"/>
      <charset val="204"/>
    </font>
    <font>
      <i/>
      <sz val="14"/>
      <name val="Times New Roman Cyr"/>
      <family val="1"/>
      <charset val="204"/>
    </font>
    <font>
      <b/>
      <i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20"/>
      <name val="Times New Roman Cyr"/>
      <family val="1"/>
      <charset val="204"/>
    </font>
    <font>
      <sz val="9"/>
      <name val="Times New Roman Cyr"/>
      <charset val="204"/>
    </font>
    <font>
      <b/>
      <i/>
      <sz val="16"/>
      <name val="Times New Roman Cyr"/>
      <charset val="204"/>
    </font>
    <font>
      <sz val="19"/>
      <name val="Times New Roman"/>
      <family val="1"/>
      <charset val="204"/>
    </font>
    <font>
      <b/>
      <u/>
      <sz val="19"/>
      <name val="Times New Roman"/>
      <family val="1"/>
      <charset val="204"/>
    </font>
    <font>
      <sz val="11"/>
      <color theme="0"/>
      <name val="Times New Roman Cyr"/>
      <charset val="204"/>
    </font>
    <font>
      <sz val="10"/>
      <name val="Arial Cyr"/>
    </font>
    <font>
      <sz val="11"/>
      <color indexed="8"/>
      <name val="Times New Roman"/>
      <family val="1"/>
      <charset val="204"/>
    </font>
    <font>
      <u/>
      <sz val="10"/>
      <name val="Times New Roman"/>
      <family val="1"/>
      <charset val="204"/>
    </font>
    <font>
      <i/>
      <u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8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38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8" fillId="0" borderId="0"/>
    <xf numFmtId="0" fontId="59" fillId="0" borderId="0"/>
  </cellStyleXfs>
  <cellXfs count="302">
    <xf numFmtId="0" fontId="0" fillId="0" borderId="0" xfId="0"/>
    <xf numFmtId="0" fontId="5" fillId="0" borderId="6" xfId="1" applyFont="1" applyBorder="1" applyAlignment="1">
      <alignment vertical="center" wrapText="1"/>
    </xf>
    <xf numFmtId="0" fontId="5" fillId="0" borderId="6" xfId="1" applyFont="1" applyFill="1" applyBorder="1" applyAlignment="1">
      <alignment vertical="center" wrapText="1"/>
    </xf>
    <xf numFmtId="0" fontId="1" fillId="0" borderId="0" xfId="7" applyFont="1"/>
    <xf numFmtId="0" fontId="1" fillId="0" borderId="0" xfId="8" applyFont="1" applyAlignment="1">
      <alignment vertical="center" wrapText="1"/>
    </xf>
    <xf numFmtId="0" fontId="17" fillId="0" borderId="6" xfId="1" applyFont="1" applyFill="1" applyBorder="1" applyAlignment="1">
      <alignment horizontal="center" vertical="center"/>
    </xf>
    <xf numFmtId="0" fontId="17" fillId="0" borderId="6" xfId="1" applyFont="1" applyFill="1" applyBorder="1" applyAlignment="1">
      <alignment horizontal="center" vertical="center" wrapText="1"/>
    </xf>
    <xf numFmtId="0" fontId="4" fillId="0" borderId="6" xfId="8" applyFont="1" applyBorder="1" applyAlignment="1">
      <alignment horizontal="center" vertical="center" wrapText="1"/>
    </xf>
    <xf numFmtId="0" fontId="4" fillId="0" borderId="6" xfId="8" applyFont="1" applyFill="1" applyBorder="1" applyAlignment="1">
      <alignment horizontal="center" vertical="center" wrapText="1"/>
    </xf>
    <xf numFmtId="0" fontId="11" fillId="0" borderId="0" xfId="8" applyFont="1" applyAlignment="1">
      <alignment vertical="center" wrapText="1"/>
    </xf>
    <xf numFmtId="0" fontId="5" fillId="3" borderId="6" xfId="8" applyFont="1" applyFill="1" applyBorder="1" applyAlignment="1">
      <alignment vertical="center" wrapText="1"/>
    </xf>
    <xf numFmtId="164" fontId="6" fillId="2" borderId="6" xfId="7" applyNumberFormat="1" applyFont="1" applyFill="1" applyBorder="1" applyAlignment="1">
      <alignment horizontal="center" vertical="center" wrapText="1"/>
    </xf>
    <xf numFmtId="164" fontId="11" fillId="0" borderId="0" xfId="8" applyNumberFormat="1" applyFont="1" applyAlignment="1">
      <alignment vertical="center" wrapText="1"/>
    </xf>
    <xf numFmtId="0" fontId="5" fillId="0" borderId="6" xfId="7" applyFont="1" applyBorder="1" applyAlignment="1">
      <alignment horizontal="left" vertical="center" wrapText="1"/>
    </xf>
    <xf numFmtId="0" fontId="5" fillId="0" borderId="6" xfId="8" applyFont="1" applyBorder="1" applyAlignment="1">
      <alignment vertical="center" wrapText="1"/>
    </xf>
    <xf numFmtId="0" fontId="16" fillId="0" borderId="0" xfId="7" applyFont="1" applyFill="1"/>
    <xf numFmtId="0" fontId="20" fillId="0" borderId="6" xfId="1" applyFont="1" applyFill="1" applyBorder="1" applyAlignment="1">
      <alignment horizontal="center" vertical="center"/>
    </xf>
    <xf numFmtId="0" fontId="35" fillId="0" borderId="0" xfId="8" applyFont="1" applyAlignment="1">
      <alignment vertical="center" wrapText="1"/>
    </xf>
    <xf numFmtId="0" fontId="35" fillId="0" borderId="0" xfId="7" applyFont="1"/>
    <xf numFmtId="165" fontId="35" fillId="0" borderId="0" xfId="8" applyNumberFormat="1" applyFont="1" applyAlignment="1">
      <alignment vertical="center" wrapText="1"/>
    </xf>
    <xf numFmtId="0" fontId="19" fillId="0" borderId="0" xfId="8" applyFont="1" applyFill="1" applyAlignment="1">
      <alignment horizontal="center" vertical="top" wrapText="1"/>
    </xf>
    <xf numFmtId="0" fontId="39" fillId="0" borderId="0" xfId="12" applyFont="1" applyFill="1" applyBorder="1" applyAlignment="1">
      <alignment vertical="top" wrapText="1"/>
    </xf>
    <xf numFmtId="0" fontId="28" fillId="0" borderId="0" xfId="12" applyFont="1" applyFill="1" applyBorder="1"/>
    <xf numFmtId="0" fontId="40" fillId="0" borderId="1" xfId="12" applyFont="1" applyFill="1" applyBorder="1" applyAlignment="1">
      <alignment horizontal="center" vertical="top"/>
    </xf>
    <xf numFmtId="0" fontId="40" fillId="0" borderId="0" xfId="12" applyFont="1" applyFill="1" applyBorder="1" applyAlignment="1">
      <alignment horizontal="center" vertical="top"/>
    </xf>
    <xf numFmtId="0" fontId="41" fillId="0" borderId="0" xfId="12" applyFont="1" applyFill="1" applyAlignment="1">
      <alignment vertical="top"/>
    </xf>
    <xf numFmtId="0" fontId="29" fillId="0" borderId="0" xfId="12" applyFont="1" applyFill="1" applyAlignment="1">
      <alignment vertical="top"/>
    </xf>
    <xf numFmtId="0" fontId="42" fillId="0" borderId="0" xfId="12" applyFont="1" applyFill="1" applyAlignment="1">
      <alignment horizontal="center" vertical="center" wrapText="1"/>
    </xf>
    <xf numFmtId="0" fontId="42" fillId="0" borderId="0" xfId="12" applyFont="1" applyFill="1" applyAlignment="1">
      <alignment vertical="center" wrapText="1"/>
    </xf>
    <xf numFmtId="0" fontId="44" fillId="0" borderId="6" xfId="12" applyFont="1" applyFill="1" applyBorder="1" applyAlignment="1">
      <alignment horizontal="center" vertical="center" wrapText="1"/>
    </xf>
    <xf numFmtId="1" fontId="44" fillId="0" borderId="6" xfId="12" applyNumberFormat="1" applyFont="1" applyFill="1" applyBorder="1" applyAlignment="1">
      <alignment horizontal="center" vertical="center" wrapText="1"/>
    </xf>
    <xf numFmtId="0" fontId="44" fillId="0" borderId="0" xfId="12" applyFont="1" applyFill="1" applyAlignment="1">
      <alignment vertical="center" wrapText="1"/>
    </xf>
    <xf numFmtId="0" fontId="36" fillId="0" borderId="3" xfId="12" applyFont="1" applyFill="1" applyBorder="1" applyAlignment="1">
      <alignment horizontal="left" vertical="center"/>
    </xf>
    <xf numFmtId="3" fontId="36" fillId="0" borderId="6" xfId="12" applyNumberFormat="1" applyFont="1" applyFill="1" applyBorder="1" applyAlignment="1">
      <alignment horizontal="center" vertical="center"/>
    </xf>
    <xf numFmtId="164" fontId="36" fillId="0" borderId="6" xfId="12" applyNumberFormat="1" applyFont="1" applyFill="1" applyBorder="1" applyAlignment="1">
      <alignment horizontal="center" vertical="center"/>
    </xf>
    <xf numFmtId="3" fontId="36" fillId="0" borderId="0" xfId="12" applyNumberFormat="1" applyFont="1" applyFill="1" applyAlignment="1">
      <alignment vertical="center"/>
    </xf>
    <xf numFmtId="0" fontId="36" fillId="0" borderId="0" xfId="12" applyFont="1" applyFill="1" applyAlignment="1">
      <alignment vertical="center"/>
    </xf>
    <xf numFmtId="3" fontId="33" fillId="0" borderId="6" xfId="12" applyNumberFormat="1" applyFont="1" applyFill="1" applyBorder="1" applyAlignment="1">
      <alignment horizontal="center" vertical="center"/>
    </xf>
    <xf numFmtId="164" fontId="33" fillId="0" borderId="6" xfId="12" applyNumberFormat="1" applyFont="1" applyFill="1" applyBorder="1" applyAlignment="1">
      <alignment horizontal="center" vertical="center"/>
    </xf>
    <xf numFmtId="0" fontId="17" fillId="0" borderId="6" xfId="13" applyFont="1" applyFill="1" applyBorder="1" applyAlignment="1">
      <alignment horizontal="center" vertical="center"/>
    </xf>
    <xf numFmtId="3" fontId="36" fillId="0" borderId="0" xfId="12" applyNumberFormat="1" applyFont="1" applyFill="1" applyAlignment="1">
      <alignment horizontal="center" vertical="center"/>
    </xf>
    <xf numFmtId="3" fontId="33" fillId="0" borderId="0" xfId="12" applyNumberFormat="1" applyFont="1" applyFill="1"/>
    <xf numFmtId="0" fontId="33" fillId="0" borderId="0" xfId="12" applyFont="1" applyFill="1"/>
    <xf numFmtId="0" fontId="33" fillId="0" borderId="0" xfId="12" applyFont="1" applyFill="1" applyAlignment="1">
      <alignment horizontal="center" vertical="top"/>
    </xf>
    <xf numFmtId="0" fontId="34" fillId="0" borderId="0" xfId="12" applyFont="1" applyFill="1"/>
    <xf numFmtId="0" fontId="32" fillId="0" borderId="0" xfId="12" applyFont="1" applyFill="1"/>
    <xf numFmtId="0" fontId="41" fillId="0" borderId="0" xfId="12" applyFont="1" applyFill="1"/>
    <xf numFmtId="0" fontId="32" fillId="0" borderId="0" xfId="14" applyFont="1" applyFill="1"/>
    <xf numFmtId="0" fontId="45" fillId="0" borderId="0" xfId="12" applyFont="1" applyFill="1"/>
    <xf numFmtId="0" fontId="30" fillId="0" borderId="0" xfId="14" applyFont="1" applyFill="1"/>
    <xf numFmtId="1" fontId="2" fillId="0" borderId="0" xfId="6" applyNumberFormat="1" applyFont="1" applyFill="1" applyAlignment="1" applyProtection="1">
      <alignment horizontal="center" wrapText="1"/>
      <protection locked="0"/>
    </xf>
    <xf numFmtId="1" fontId="2" fillId="0" borderId="0" xfId="6" applyNumberFormat="1" applyFont="1" applyFill="1" applyAlignment="1" applyProtection="1">
      <alignment wrapText="1"/>
      <protection locked="0"/>
    </xf>
    <xf numFmtId="1" fontId="23" fillId="0" borderId="0" xfId="6" applyNumberFormat="1" applyFont="1" applyFill="1" applyAlignment="1" applyProtection="1">
      <alignment wrapText="1"/>
      <protection locked="0"/>
    </xf>
    <xf numFmtId="1" fontId="8" fillId="0" borderId="0" xfId="6" applyNumberFormat="1" applyFont="1" applyFill="1" applyAlignment="1" applyProtection="1">
      <alignment wrapText="1"/>
      <protection locked="0"/>
    </xf>
    <xf numFmtId="1" fontId="1" fillId="0" borderId="0" xfId="6" applyNumberFormat="1" applyFont="1" applyFill="1" applyProtection="1">
      <protection locked="0"/>
    </xf>
    <xf numFmtId="1" fontId="1" fillId="2" borderId="0" xfId="6" applyNumberFormat="1" applyFont="1" applyFill="1" applyProtection="1">
      <protection locked="0"/>
    </xf>
    <xf numFmtId="1" fontId="11" fillId="0" borderId="0" xfId="6" applyNumberFormat="1" applyFont="1" applyFill="1" applyProtection="1">
      <protection locked="0"/>
    </xf>
    <xf numFmtId="1" fontId="1" fillId="0" borderId="0" xfId="6" applyNumberFormat="1" applyFont="1" applyFill="1" applyBorder="1" applyAlignment="1" applyProtection="1">
      <protection locked="0"/>
    </xf>
    <xf numFmtId="1" fontId="10" fillId="0" borderId="5" xfId="6" applyNumberFormat="1" applyFont="1" applyFill="1" applyBorder="1" applyAlignment="1" applyProtection="1">
      <alignment horizontal="center" vertical="center"/>
      <protection locked="0"/>
    </xf>
    <xf numFmtId="1" fontId="46" fillId="0" borderId="5" xfId="6" applyNumberFormat="1" applyFont="1" applyFill="1" applyBorder="1" applyAlignment="1" applyProtection="1">
      <alignment horizontal="center" vertical="center"/>
      <protection locked="0"/>
    </xf>
    <xf numFmtId="1" fontId="47" fillId="0" borderId="6" xfId="6" applyNumberFormat="1" applyFont="1" applyFill="1" applyBorder="1" applyAlignment="1" applyProtection="1">
      <alignment horizontal="center"/>
    </xf>
    <xf numFmtId="1" fontId="47" fillId="0" borderId="0" xfId="6" applyNumberFormat="1" applyFont="1" applyFill="1" applyProtection="1">
      <protection locked="0"/>
    </xf>
    <xf numFmtId="1" fontId="10" fillId="0" borderId="0" xfId="6" applyNumberFormat="1" applyFont="1" applyFill="1" applyBorder="1" applyAlignment="1" applyProtection="1">
      <alignment vertical="center"/>
      <protection locked="0"/>
    </xf>
    <xf numFmtId="3" fontId="17" fillId="0" borderId="6" xfId="15" applyNumberFormat="1" applyFont="1" applyFill="1" applyBorder="1" applyAlignment="1">
      <alignment horizontal="center" vertical="center"/>
    </xf>
    <xf numFmtId="3" fontId="17" fillId="0" borderId="6" xfId="6" applyNumberFormat="1" applyFont="1" applyFill="1" applyBorder="1" applyAlignment="1" applyProtection="1">
      <alignment horizontal="center" vertical="center"/>
      <protection locked="0"/>
    </xf>
    <xf numFmtId="3" fontId="17" fillId="0" borderId="6" xfId="6" applyNumberFormat="1" applyFont="1" applyFill="1" applyBorder="1" applyAlignment="1" applyProtection="1">
      <alignment horizontal="center"/>
      <protection locked="0"/>
    </xf>
    <xf numFmtId="3" fontId="17" fillId="0" borderId="6" xfId="6" applyNumberFormat="1" applyFont="1" applyFill="1" applyBorder="1" applyAlignment="1" applyProtection="1">
      <alignment horizontal="center" vertical="center"/>
    </xf>
    <xf numFmtId="3" fontId="17" fillId="0" borderId="6" xfId="6" applyNumberFormat="1" applyFont="1" applyFill="1" applyBorder="1" applyAlignment="1">
      <alignment horizontal="center" vertical="center"/>
    </xf>
    <xf numFmtId="3" fontId="17" fillId="2" borderId="6" xfId="6" applyNumberFormat="1" applyFont="1" applyFill="1" applyBorder="1" applyAlignment="1" applyProtection="1">
      <alignment horizontal="center"/>
      <protection locked="0"/>
    </xf>
    <xf numFmtId="1" fontId="4" fillId="0" borderId="0" xfId="6" applyNumberFormat="1" applyFont="1" applyFill="1" applyBorder="1" applyAlignment="1" applyProtection="1">
      <alignment vertical="center"/>
      <protection locked="0"/>
    </xf>
    <xf numFmtId="1" fontId="4" fillId="0" borderId="0" xfId="6" applyNumberFormat="1" applyFont="1" applyFill="1" applyBorder="1" applyAlignment="1" applyProtection="1">
      <alignment horizontal="right"/>
      <protection locked="0"/>
    </xf>
    <xf numFmtId="3" fontId="17" fillId="2" borderId="6" xfId="6" applyNumberFormat="1" applyFont="1" applyFill="1" applyBorder="1" applyAlignment="1" applyProtection="1">
      <alignment horizontal="center" vertical="center"/>
    </xf>
    <xf numFmtId="1" fontId="4" fillId="2" borderId="0" xfId="6" applyNumberFormat="1" applyFont="1" applyFill="1" applyBorder="1" applyAlignment="1" applyProtection="1">
      <alignment horizontal="right"/>
      <protection locked="0"/>
    </xf>
    <xf numFmtId="1" fontId="4" fillId="0" borderId="0" xfId="6" applyNumberFormat="1" applyFont="1" applyFill="1" applyBorder="1" applyAlignment="1" applyProtection="1">
      <alignment horizontal="left" wrapText="1" shrinkToFit="1"/>
      <protection locked="0"/>
    </xf>
    <xf numFmtId="1" fontId="23" fillId="0" borderId="0" xfId="6" applyNumberFormat="1" applyFont="1" applyFill="1" applyBorder="1" applyAlignment="1" applyProtection="1">
      <alignment horizontal="right"/>
      <protection locked="0"/>
    </xf>
    <xf numFmtId="3" fontId="17" fillId="0" borderId="6" xfId="16" applyNumberFormat="1" applyFont="1" applyFill="1" applyBorder="1" applyAlignment="1">
      <alignment horizontal="center"/>
    </xf>
    <xf numFmtId="0" fontId="43" fillId="0" borderId="0" xfId="14" applyFont="1" applyFill="1"/>
    <xf numFmtId="1" fontId="2" fillId="2" borderId="0" xfId="6" applyNumberFormat="1" applyFont="1" applyFill="1" applyAlignment="1" applyProtection="1">
      <alignment wrapText="1"/>
      <protection locked="0"/>
    </xf>
    <xf numFmtId="1" fontId="2" fillId="2" borderId="0" xfId="6" applyNumberFormat="1" applyFont="1" applyFill="1" applyAlignment="1" applyProtection="1">
      <alignment horizontal="center" wrapText="1"/>
      <protection locked="0"/>
    </xf>
    <xf numFmtId="1" fontId="50" fillId="0" borderId="1" xfId="6" applyNumberFormat="1" applyFont="1" applyFill="1" applyBorder="1" applyAlignment="1" applyProtection="1">
      <protection locked="0"/>
    </xf>
    <xf numFmtId="1" fontId="50" fillId="2" borderId="1" xfId="6" applyNumberFormat="1" applyFont="1" applyFill="1" applyBorder="1" applyAlignment="1" applyProtection="1">
      <protection locked="0"/>
    </xf>
    <xf numFmtId="1" fontId="51" fillId="0" borderId="0" xfId="6" applyNumberFormat="1" applyFont="1" applyFill="1" applyProtection="1">
      <protection locked="0"/>
    </xf>
    <xf numFmtId="1" fontId="51" fillId="0" borderId="0" xfId="6" applyNumberFormat="1" applyFont="1" applyFill="1" applyBorder="1" applyAlignment="1" applyProtection="1">
      <protection locked="0"/>
    </xf>
    <xf numFmtId="1" fontId="52" fillId="0" borderId="0" xfId="17" applyNumberFormat="1" applyFont="1" applyBorder="1" applyAlignment="1" applyProtection="1">
      <protection locked="0"/>
    </xf>
    <xf numFmtId="1" fontId="2" fillId="0" borderId="0" xfId="17" applyNumberFormat="1" applyFont="1" applyAlignment="1" applyProtection="1">
      <alignment wrapText="1"/>
      <protection locked="0"/>
    </xf>
    <xf numFmtId="1" fontId="2" fillId="0" borderId="0" xfId="17" applyNumberFormat="1" applyFont="1" applyFill="1" applyAlignment="1" applyProtection="1">
      <alignment wrapText="1"/>
      <protection locked="0"/>
    </xf>
    <xf numFmtId="1" fontId="1" fillId="0" borderId="0" xfId="17" applyNumberFormat="1" applyFont="1" applyProtection="1">
      <protection locked="0"/>
    </xf>
    <xf numFmtId="1" fontId="5" fillId="0" borderId="0" xfId="17" applyNumberFormat="1" applyFont="1" applyAlignment="1" applyProtection="1">
      <alignment horizontal="center" vertical="center" wrapText="1"/>
      <protection locked="0"/>
    </xf>
    <xf numFmtId="1" fontId="5" fillId="0" borderId="0" xfId="17" applyNumberFormat="1" applyFont="1" applyFill="1" applyAlignment="1" applyProtection="1">
      <alignment horizontal="center" vertical="center" wrapText="1"/>
      <protection locked="0"/>
    </xf>
    <xf numFmtId="1" fontId="50" fillId="0" borderId="1" xfId="17" applyNumberFormat="1" applyFont="1" applyBorder="1" applyAlignment="1" applyProtection="1">
      <protection locked="0"/>
    </xf>
    <xf numFmtId="1" fontId="1" fillId="0" borderId="1" xfId="17" applyNumberFormat="1" applyFont="1" applyFill="1" applyBorder="1" applyAlignment="1" applyProtection="1">
      <alignment horizontal="center"/>
      <protection locked="0"/>
    </xf>
    <xf numFmtId="1" fontId="50" fillId="0" borderId="1" xfId="17" applyNumberFormat="1" applyFont="1" applyFill="1" applyBorder="1" applyAlignment="1" applyProtection="1">
      <protection locked="0"/>
    </xf>
    <xf numFmtId="1" fontId="10" fillId="0" borderId="1" xfId="17" applyNumberFormat="1" applyFont="1" applyFill="1" applyBorder="1" applyAlignment="1" applyProtection="1">
      <alignment horizontal="center"/>
      <protection locked="0"/>
    </xf>
    <xf numFmtId="1" fontId="1" fillId="2" borderId="0" xfId="17" applyNumberFormat="1" applyFont="1" applyFill="1" applyBorder="1" applyAlignment="1" applyProtection="1">
      <alignment horizontal="center" vertical="center" wrapText="1"/>
    </xf>
    <xf numFmtId="1" fontId="1" fillId="0" borderId="0" xfId="17" applyNumberFormat="1" applyFont="1" applyFill="1" applyBorder="1" applyAlignment="1" applyProtection="1">
      <alignment horizontal="center" vertical="center" wrapText="1"/>
    </xf>
    <xf numFmtId="1" fontId="51" fillId="0" borderId="0" xfId="17" applyNumberFormat="1" applyFont="1" applyProtection="1">
      <protection locked="0"/>
    </xf>
    <xf numFmtId="1" fontId="51" fillId="0" borderId="0" xfId="17" applyNumberFormat="1" applyFont="1" applyBorder="1" applyAlignment="1" applyProtection="1">
      <protection locked="0"/>
    </xf>
    <xf numFmtId="1" fontId="1" fillId="0" borderId="0" xfId="17" applyNumberFormat="1" applyFont="1" applyBorder="1" applyAlignment="1" applyProtection="1">
      <protection locked="0"/>
    </xf>
    <xf numFmtId="1" fontId="51" fillId="0" borderId="6" xfId="17" applyNumberFormat="1" applyFont="1" applyFill="1" applyBorder="1" applyAlignment="1" applyProtection="1">
      <alignment horizontal="center"/>
    </xf>
    <xf numFmtId="1" fontId="51" fillId="2" borderId="6" xfId="17" applyNumberFormat="1" applyFont="1" applyFill="1" applyBorder="1" applyAlignment="1" applyProtection="1">
      <alignment horizontal="center"/>
    </xf>
    <xf numFmtId="1" fontId="51" fillId="2" borderId="0" xfId="17" applyNumberFormat="1" applyFont="1" applyFill="1" applyBorder="1" applyAlignment="1" applyProtection="1">
      <alignment horizontal="center"/>
    </xf>
    <xf numFmtId="1" fontId="51" fillId="0" borderId="0" xfId="17" applyNumberFormat="1" applyFont="1" applyFill="1" applyBorder="1" applyAlignment="1" applyProtection="1">
      <alignment horizontal="center"/>
    </xf>
    <xf numFmtId="3" fontId="17" fillId="2" borderId="6" xfId="17" applyNumberFormat="1" applyFont="1" applyFill="1" applyBorder="1" applyAlignment="1" applyProtection="1">
      <alignment horizontal="center" vertical="center"/>
    </xf>
    <xf numFmtId="164" fontId="11" fillId="2" borderId="0" xfId="17" applyNumberFormat="1" applyFont="1" applyFill="1" applyBorder="1" applyAlignment="1" applyProtection="1">
      <alignment horizontal="center" vertical="center"/>
    </xf>
    <xf numFmtId="164" fontId="11" fillId="0" borderId="0" xfId="17" applyNumberFormat="1" applyFont="1" applyBorder="1" applyAlignment="1" applyProtection="1">
      <alignment horizontal="center" vertical="center"/>
    </xf>
    <xf numFmtId="1" fontId="4" fillId="0" borderId="0" xfId="17" applyNumberFormat="1" applyFont="1" applyFill="1" applyBorder="1" applyAlignment="1" applyProtection="1">
      <alignment horizontal="right"/>
      <protection locked="0"/>
    </xf>
    <xf numFmtId="1" fontId="4" fillId="0" borderId="0" xfId="17" applyNumberFormat="1" applyFont="1" applyBorder="1" applyAlignment="1" applyProtection="1">
      <alignment horizontal="right"/>
      <protection locked="0"/>
    </xf>
    <xf numFmtId="1" fontId="4" fillId="0" borderId="0" xfId="17" applyNumberFormat="1" applyFont="1" applyBorder="1" applyAlignment="1" applyProtection="1">
      <alignment horizontal="left" wrapText="1" shrinkToFit="1"/>
      <protection locked="0"/>
    </xf>
    <xf numFmtId="1" fontId="1" fillId="0" borderId="0" xfId="17" applyNumberFormat="1" applyFont="1" applyFill="1" applyBorder="1" applyAlignment="1" applyProtection="1">
      <alignment horizontal="left"/>
      <protection locked="0"/>
    </xf>
    <xf numFmtId="0" fontId="1" fillId="0" borderId="0" xfId="8" applyFont="1" applyFill="1" applyAlignment="1">
      <alignment vertical="center" wrapText="1"/>
    </xf>
    <xf numFmtId="1" fontId="46" fillId="2" borderId="1" xfId="6" applyNumberFormat="1" applyFont="1" applyFill="1" applyBorder="1" applyAlignment="1" applyProtection="1">
      <alignment horizontal="center"/>
      <protection locked="0"/>
    </xf>
    <xf numFmtId="1" fontId="11" fillId="0" borderId="1" xfId="6" applyNumberFormat="1" applyFont="1" applyFill="1" applyBorder="1" applyAlignment="1" applyProtection="1">
      <alignment horizontal="center"/>
      <protection locked="0"/>
    </xf>
    <xf numFmtId="1" fontId="11" fillId="0" borderId="0" xfId="17" applyNumberFormat="1" applyFont="1" applyAlignment="1" applyProtection="1">
      <alignment horizontal="right"/>
      <protection locked="0"/>
    </xf>
    <xf numFmtId="1" fontId="13" fillId="0" borderId="2" xfId="17" applyNumberFormat="1" applyFont="1" applyBorder="1" applyAlignment="1" applyProtection="1">
      <protection locked="0"/>
    </xf>
    <xf numFmtId="1" fontId="13" fillId="0" borderId="7" xfId="17" applyNumberFormat="1" applyFont="1" applyBorder="1" applyAlignment="1" applyProtection="1">
      <protection locked="0"/>
    </xf>
    <xf numFmtId="1" fontId="13" fillId="0" borderId="5" xfId="17" applyNumberFormat="1" applyFont="1" applyBorder="1" applyAlignment="1" applyProtection="1">
      <protection locked="0"/>
    </xf>
    <xf numFmtId="1" fontId="1" fillId="2" borderId="0" xfId="17" applyNumberFormat="1" applyFont="1" applyFill="1" applyBorder="1" applyAlignment="1" applyProtection="1">
      <alignment horizontal="center" vertical="center"/>
      <protection locked="0"/>
    </xf>
    <xf numFmtId="1" fontId="1" fillId="0" borderId="0" xfId="17" applyNumberFormat="1" applyFont="1" applyBorder="1" applyAlignment="1" applyProtection="1">
      <alignment horizontal="center" vertical="center"/>
      <protection locked="0"/>
    </xf>
    <xf numFmtId="164" fontId="8" fillId="2" borderId="0" xfId="17" applyNumberFormat="1" applyFont="1" applyFill="1" applyBorder="1" applyAlignment="1" applyProtection="1">
      <alignment horizontal="center" vertical="center"/>
    </xf>
    <xf numFmtId="164" fontId="8" fillId="0" borderId="0" xfId="17" applyNumberFormat="1" applyFont="1" applyBorder="1" applyAlignment="1" applyProtection="1">
      <alignment horizontal="center" vertical="center"/>
    </xf>
    <xf numFmtId="1" fontId="2" fillId="0" borderId="0" xfId="17" applyNumberFormat="1" applyFont="1" applyFill="1" applyBorder="1" applyAlignment="1" applyProtection="1">
      <alignment vertical="center"/>
      <protection locked="0"/>
    </xf>
    <xf numFmtId="3" fontId="17" fillId="0" borderId="6" xfId="17" applyNumberFormat="1" applyFont="1" applyFill="1" applyBorder="1" applyAlignment="1" applyProtection="1">
      <alignment horizontal="center" vertical="center"/>
    </xf>
    <xf numFmtId="164" fontId="11" fillId="0" borderId="0" xfId="17" applyNumberFormat="1" applyFont="1" applyFill="1" applyBorder="1" applyAlignment="1" applyProtection="1">
      <alignment horizontal="center" vertical="center"/>
    </xf>
    <xf numFmtId="0" fontId="53" fillId="0" borderId="0" xfId="12" applyFont="1" applyFill="1" applyBorder="1"/>
    <xf numFmtId="0" fontId="54" fillId="0" borderId="6" xfId="12" applyFont="1" applyFill="1" applyBorder="1" applyAlignment="1">
      <alignment horizontal="center" wrapText="1"/>
    </xf>
    <xf numFmtId="1" fontId="54" fillId="0" borderId="6" xfId="12" applyNumberFormat="1" applyFont="1" applyFill="1" applyBorder="1" applyAlignment="1">
      <alignment horizontal="center" wrapText="1"/>
    </xf>
    <xf numFmtId="0" fontId="54" fillId="0" borderId="0" xfId="12" applyFont="1" applyFill="1" applyAlignment="1">
      <alignment vertical="center" wrapText="1"/>
    </xf>
    <xf numFmtId="1" fontId="5" fillId="0" borderId="1" xfId="6" applyNumberFormat="1" applyFont="1" applyFill="1" applyBorder="1" applyAlignment="1" applyProtection="1">
      <alignment horizontal="center" vertical="center" wrapText="1"/>
      <protection locked="0"/>
    </xf>
    <xf numFmtId="1" fontId="3" fillId="0" borderId="0" xfId="6" applyNumberFormat="1" applyFont="1" applyFill="1" applyAlignment="1" applyProtection="1">
      <alignment wrapText="1"/>
      <protection locked="0"/>
    </xf>
    <xf numFmtId="0" fontId="1" fillId="0" borderId="0" xfId="7" applyFont="1" applyFill="1"/>
    <xf numFmtId="0" fontId="11" fillId="0" borderId="0" xfId="8" applyFont="1" applyFill="1" applyAlignment="1">
      <alignment vertical="center" wrapText="1"/>
    </xf>
    <xf numFmtId="0" fontId="5" fillId="0" borderId="6" xfId="8" applyFont="1" applyFill="1" applyBorder="1" applyAlignment="1">
      <alignment vertical="center" wrapText="1"/>
    </xf>
    <xf numFmtId="0" fontId="22" fillId="0" borderId="0" xfId="8" applyFont="1" applyFill="1" applyAlignment="1">
      <alignment vertical="center" wrapText="1"/>
    </xf>
    <xf numFmtId="0" fontId="9" fillId="0" borderId="0" xfId="8" applyFont="1" applyFill="1" applyAlignment="1">
      <alignment vertical="center" wrapText="1"/>
    </xf>
    <xf numFmtId="0" fontId="5" fillId="0" borderId="6" xfId="7" applyFont="1" applyFill="1" applyBorder="1" applyAlignment="1">
      <alignment horizontal="left" vertical="center" wrapText="1"/>
    </xf>
    <xf numFmtId="0" fontId="9" fillId="0" borderId="0" xfId="7" applyFont="1" applyFill="1"/>
    <xf numFmtId="1" fontId="5" fillId="0" borderId="0" xfId="6" applyNumberFormat="1" applyFont="1" applyFill="1" applyBorder="1" applyAlignment="1" applyProtection="1">
      <alignment vertical="center" wrapText="1"/>
      <protection locked="0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26" fillId="0" borderId="1" xfId="12" applyFont="1" applyFill="1" applyBorder="1" applyAlignment="1">
      <alignment vertical="top"/>
    </xf>
    <xf numFmtId="0" fontId="33" fillId="0" borderId="6" xfId="12" applyFont="1" applyFill="1" applyBorder="1" applyAlignment="1">
      <alignment horizontal="left" vertical="center"/>
    </xf>
    <xf numFmtId="0" fontId="19" fillId="0" borderId="0" xfId="7" applyFont="1" applyFill="1" applyAlignment="1">
      <alignment horizontal="center" vertical="top" wrapText="1"/>
    </xf>
    <xf numFmtId="0" fontId="3" fillId="0" borderId="0" xfId="8" applyFont="1" applyFill="1" applyBorder="1" applyAlignment="1">
      <alignment horizontal="center" vertical="center" wrapText="1"/>
    </xf>
    <xf numFmtId="0" fontId="20" fillId="0" borderId="0" xfId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horizontal="center" vertical="center" wrapText="1"/>
    </xf>
    <xf numFmtId="0" fontId="4" fillId="0" borderId="0" xfId="8" applyFont="1" applyFill="1" applyBorder="1" applyAlignment="1">
      <alignment horizontal="center" vertical="center" wrapText="1"/>
    </xf>
    <xf numFmtId="164" fontId="7" fillId="0" borderId="0" xfId="7" applyNumberFormat="1" applyFont="1" applyFill="1" applyBorder="1" applyAlignment="1">
      <alignment horizontal="center" vertical="center" wrapText="1"/>
    </xf>
    <xf numFmtId="165" fontId="11" fillId="0" borderId="0" xfId="8" applyNumberFormat="1" applyFont="1" applyFill="1" applyAlignment="1">
      <alignment vertical="center" wrapText="1"/>
    </xf>
    <xf numFmtId="0" fontId="21" fillId="0" borderId="0" xfId="1" applyFont="1" applyFill="1" applyBorder="1" applyAlignment="1">
      <alignment horizontal="center" vertical="center" wrapText="1"/>
    </xf>
    <xf numFmtId="165" fontId="35" fillId="0" borderId="0" xfId="7" applyNumberFormat="1" applyFont="1"/>
    <xf numFmtId="164" fontId="7" fillId="0" borderId="0" xfId="9" applyNumberFormat="1" applyFont="1" applyFill="1" applyBorder="1" applyAlignment="1">
      <alignment horizontal="center" vertical="center"/>
    </xf>
    <xf numFmtId="0" fontId="7" fillId="0" borderId="0" xfId="9" applyFont="1" applyFill="1" applyBorder="1" applyAlignment="1">
      <alignment horizontal="center" vertical="center"/>
    </xf>
    <xf numFmtId="1" fontId="11" fillId="0" borderId="0" xfId="17" applyNumberFormat="1" applyFont="1" applyAlignment="1" applyProtection="1">
      <alignment horizontal="right" vertical="top"/>
      <protection locked="0"/>
    </xf>
    <xf numFmtId="0" fontId="29" fillId="0" borderId="0" xfId="12" applyFont="1" applyFill="1" applyAlignment="1">
      <alignment horizontal="center" vertical="top"/>
    </xf>
    <xf numFmtId="1" fontId="11" fillId="0" borderId="0" xfId="17" applyNumberFormat="1" applyFont="1" applyFill="1" applyAlignment="1" applyProtection="1">
      <alignment horizontal="right" vertical="top"/>
      <protection locked="0"/>
    </xf>
    <xf numFmtId="1" fontId="46" fillId="0" borderId="1" xfId="6" applyNumberFormat="1" applyFont="1" applyFill="1" applyBorder="1" applyAlignment="1" applyProtection="1">
      <alignment horizontal="center"/>
      <protection locked="0"/>
    </xf>
    <xf numFmtId="3" fontId="17" fillId="0" borderId="6" xfId="16" applyNumberFormat="1" applyFont="1" applyFill="1" applyBorder="1" applyAlignment="1">
      <alignment horizontal="center" vertical="center"/>
    </xf>
    <xf numFmtId="3" fontId="5" fillId="0" borderId="6" xfId="7" applyNumberFormat="1" applyFont="1" applyFill="1" applyBorder="1" applyAlignment="1">
      <alignment horizontal="center" vertical="center" wrapText="1"/>
    </xf>
    <xf numFmtId="3" fontId="6" fillId="0" borderId="6" xfId="7" applyNumberFormat="1" applyFont="1" applyFill="1" applyBorder="1" applyAlignment="1">
      <alignment horizontal="center" vertical="center" wrapText="1"/>
    </xf>
    <xf numFmtId="1" fontId="5" fillId="0" borderId="6" xfId="1" applyNumberFormat="1" applyFont="1" applyFill="1" applyBorder="1" applyAlignment="1">
      <alignment horizontal="center" vertical="center" wrapText="1"/>
    </xf>
    <xf numFmtId="164" fontId="58" fillId="0" borderId="6" xfId="12" applyNumberFormat="1" applyFont="1" applyFill="1" applyBorder="1" applyAlignment="1">
      <alignment horizontal="center" vertical="center"/>
    </xf>
    <xf numFmtId="3" fontId="5" fillId="0" borderId="6" xfId="1" applyNumberFormat="1" applyFont="1" applyFill="1" applyBorder="1" applyAlignment="1">
      <alignment horizontal="center" vertical="center" wrapText="1"/>
    </xf>
    <xf numFmtId="1" fontId="5" fillId="0" borderId="6" xfId="9" applyNumberFormat="1" applyFont="1" applyFill="1" applyBorder="1" applyAlignment="1">
      <alignment horizontal="center" vertical="center" wrapText="1"/>
    </xf>
    <xf numFmtId="3" fontId="5" fillId="0" borderId="6" xfId="8" applyNumberFormat="1" applyFont="1" applyFill="1" applyBorder="1" applyAlignment="1">
      <alignment horizontal="center" vertical="center" wrapText="1"/>
    </xf>
    <xf numFmtId="3" fontId="1" fillId="0" borderId="6" xfId="18" applyNumberFormat="1" applyFont="1" applyFill="1" applyBorder="1" applyAlignment="1" applyProtection="1">
      <alignment horizontal="center" vertical="center"/>
      <protection locked="0"/>
    </xf>
    <xf numFmtId="3" fontId="5" fillId="0" borderId="6" xfId="9" applyNumberFormat="1" applyFont="1" applyFill="1" applyBorder="1" applyAlignment="1">
      <alignment horizontal="center" vertical="center" wrapText="1"/>
    </xf>
    <xf numFmtId="1" fontId="17" fillId="0" borderId="6" xfId="6" applyNumberFormat="1" applyFont="1" applyFill="1" applyBorder="1" applyAlignment="1" applyProtection="1">
      <alignment horizontal="center" vertical="center"/>
    </xf>
    <xf numFmtId="3" fontId="43" fillId="0" borderId="6" xfId="0" applyNumberFormat="1" applyFont="1" applyBorder="1" applyAlignment="1">
      <alignment horizontal="center" vertical="center"/>
    </xf>
    <xf numFmtId="1" fontId="43" fillId="0" borderId="6" xfId="0" applyNumberFormat="1" applyFont="1" applyBorder="1" applyAlignment="1">
      <alignment horizontal="center"/>
    </xf>
    <xf numFmtId="3" fontId="17" fillId="2" borderId="6" xfId="17" applyNumberFormat="1" applyFont="1" applyFill="1" applyBorder="1" applyAlignment="1" applyProtection="1">
      <alignment horizontal="center" vertical="center"/>
      <protection locked="0"/>
    </xf>
    <xf numFmtId="3" fontId="17" fillId="0" borderId="6" xfId="17" applyNumberFormat="1" applyFont="1" applyFill="1" applyBorder="1" applyAlignment="1" applyProtection="1">
      <alignment horizontal="center" vertical="center"/>
      <protection locked="0"/>
    </xf>
    <xf numFmtId="3" fontId="17" fillId="0" borderId="6" xfId="0" applyNumberFormat="1" applyFont="1" applyFill="1" applyBorder="1" applyAlignment="1">
      <alignment horizontal="center" vertical="center"/>
    </xf>
    <xf numFmtId="3" fontId="4" fillId="2" borderId="2" xfId="0" applyNumberFormat="1" applyFont="1" applyFill="1" applyBorder="1" applyAlignment="1">
      <alignment horizontal="center" vertical="center" wrapText="1"/>
    </xf>
    <xf numFmtId="3" fontId="4" fillId="2" borderId="6" xfId="0" applyNumberFormat="1" applyFont="1" applyFill="1" applyBorder="1" applyAlignment="1">
      <alignment horizontal="center" vertical="center" wrapText="1"/>
    </xf>
    <xf numFmtId="0" fontId="60" fillId="0" borderId="6" xfId="0" applyFont="1" applyBorder="1" applyAlignment="1">
      <alignment horizontal="center" vertical="center"/>
    </xf>
    <xf numFmtId="1" fontId="17" fillId="0" borderId="6" xfId="17" applyNumberFormat="1" applyFont="1" applyFill="1" applyBorder="1" applyAlignment="1" applyProtection="1">
      <alignment horizontal="center" vertical="center"/>
      <protection locked="0"/>
    </xf>
    <xf numFmtId="1" fontId="33" fillId="0" borderId="6" xfId="0" applyNumberFormat="1" applyFont="1" applyBorder="1" applyAlignment="1">
      <alignment horizontal="center"/>
    </xf>
    <xf numFmtId="3" fontId="43" fillId="0" borderId="6" xfId="0" applyNumberFormat="1" applyFont="1" applyBorder="1" applyAlignment="1">
      <alignment horizontal="center"/>
    </xf>
    <xf numFmtId="3" fontId="4" fillId="0" borderId="2" xfId="0" applyNumberFormat="1" applyFont="1" applyFill="1" applyBorder="1" applyAlignment="1">
      <alignment horizontal="center" vertical="center" wrapText="1"/>
    </xf>
    <xf numFmtId="0" fontId="60" fillId="0" borderId="6" xfId="0" applyFont="1" applyBorder="1" applyAlignment="1">
      <alignment horizontal="center"/>
    </xf>
    <xf numFmtId="0" fontId="60" fillId="0" borderId="6" xfId="0" applyFont="1" applyFill="1" applyBorder="1" applyAlignment="1">
      <alignment horizontal="center"/>
    </xf>
    <xf numFmtId="0" fontId="36" fillId="0" borderId="6" xfId="12" applyFont="1" applyFill="1" applyBorder="1" applyAlignment="1">
      <alignment horizontal="center" vertical="center" wrapText="1"/>
    </xf>
    <xf numFmtId="0" fontId="36" fillId="0" borderId="3" xfId="12" applyFont="1" applyFill="1" applyBorder="1" applyAlignment="1">
      <alignment horizontal="center" vertical="center" wrapText="1"/>
    </xf>
    <xf numFmtId="3" fontId="4" fillId="0" borderId="6" xfId="0" applyNumberFormat="1" applyFont="1" applyFill="1" applyBorder="1" applyAlignment="1">
      <alignment horizontal="center" vertical="center" wrapText="1"/>
    </xf>
    <xf numFmtId="0" fontId="17" fillId="0" borderId="3" xfId="1" applyFont="1" applyFill="1" applyBorder="1" applyAlignment="1">
      <alignment horizontal="center" vertical="center" wrapText="1"/>
    </xf>
    <xf numFmtId="0" fontId="4" fillId="0" borderId="3" xfId="8" applyFont="1" applyFill="1" applyBorder="1" applyAlignment="1">
      <alignment horizontal="center" vertical="center" wrapText="1"/>
    </xf>
    <xf numFmtId="0" fontId="1" fillId="0" borderId="0" xfId="7" applyFont="1" applyBorder="1"/>
    <xf numFmtId="0" fontId="1" fillId="0" borderId="0" xfId="8" applyFont="1" applyBorder="1" applyAlignment="1">
      <alignment vertical="center" wrapText="1"/>
    </xf>
    <xf numFmtId="0" fontId="11" fillId="0" borderId="0" xfId="8" applyFont="1" applyBorder="1" applyAlignment="1">
      <alignment vertical="center" wrapText="1"/>
    </xf>
    <xf numFmtId="164" fontId="11" fillId="0" borderId="0" xfId="8" applyNumberFormat="1" applyFont="1" applyBorder="1" applyAlignment="1">
      <alignment vertical="center" wrapText="1"/>
    </xf>
    <xf numFmtId="0" fontId="61" fillId="0" borderId="0" xfId="7" applyFont="1" applyBorder="1"/>
    <xf numFmtId="164" fontId="62" fillId="0" borderId="0" xfId="8" applyNumberFormat="1" applyFont="1" applyBorder="1" applyAlignment="1">
      <alignment vertical="center" wrapText="1"/>
    </xf>
    <xf numFmtId="0" fontId="5" fillId="0" borderId="2" xfId="1" applyFont="1" applyBorder="1" applyAlignment="1">
      <alignment vertical="center" wrapText="1"/>
    </xf>
    <xf numFmtId="3" fontId="5" fillId="0" borderId="2" xfId="1" applyNumberFormat="1" applyFont="1" applyFill="1" applyBorder="1" applyAlignment="1">
      <alignment horizontal="center" vertical="center" wrapText="1"/>
    </xf>
    <xf numFmtId="1" fontId="4" fillId="0" borderId="0" xfId="18" applyNumberFormat="1" applyFont="1" applyFill="1" applyBorder="1" applyAlignment="1" applyProtection="1">
      <alignment vertical="center" wrapText="1"/>
      <protection locked="0"/>
    </xf>
    <xf numFmtId="0" fontId="36" fillId="0" borderId="3" xfId="12" applyFont="1" applyFill="1" applyBorder="1" applyAlignment="1">
      <alignment horizontal="center" vertical="center" wrapText="1"/>
    </xf>
    <xf numFmtId="1" fontId="33" fillId="0" borderId="6" xfId="0" applyNumberFormat="1" applyFont="1" applyBorder="1" applyAlignment="1">
      <alignment horizontal="center" vertical="center"/>
    </xf>
    <xf numFmtId="1" fontId="43" fillId="0" borderId="6" xfId="0" applyNumberFormat="1" applyFont="1" applyBorder="1" applyAlignment="1">
      <alignment horizontal="center" vertical="center"/>
    </xf>
    <xf numFmtId="3" fontId="33" fillId="0" borderId="0" xfId="12" applyNumberFormat="1" applyFont="1" applyFill="1" applyAlignment="1">
      <alignment vertical="center"/>
    </xf>
    <xf numFmtId="0" fontId="33" fillId="0" borderId="0" xfId="12" applyFont="1" applyFill="1" applyAlignment="1">
      <alignment vertical="center"/>
    </xf>
    <xf numFmtId="0" fontId="33" fillId="0" borderId="2" xfId="12" applyFont="1" applyFill="1" applyBorder="1" applyAlignment="1">
      <alignment horizontal="left" vertical="center"/>
    </xf>
    <xf numFmtId="3" fontId="17" fillId="0" borderId="2" xfId="15" applyNumberFormat="1" applyFont="1" applyFill="1" applyBorder="1" applyAlignment="1">
      <alignment horizontal="center" vertical="center"/>
    </xf>
    <xf numFmtId="164" fontId="33" fillId="0" borderId="2" xfId="12" applyNumberFormat="1" applyFont="1" applyFill="1" applyBorder="1" applyAlignment="1">
      <alignment horizontal="center" vertical="center"/>
    </xf>
    <xf numFmtId="1" fontId="17" fillId="0" borderId="0" xfId="18" applyNumberFormat="1" applyFont="1" applyFill="1" applyBorder="1" applyAlignment="1" applyProtection="1">
      <alignment vertical="center" wrapText="1"/>
      <protection locked="0"/>
    </xf>
    <xf numFmtId="0" fontId="19" fillId="0" borderId="0" xfId="7" applyFont="1" applyAlignment="1">
      <alignment horizontal="center" vertical="top" wrapText="1"/>
    </xf>
    <xf numFmtId="0" fontId="5" fillId="0" borderId="2" xfId="7" applyFont="1" applyBorder="1" applyAlignment="1">
      <alignment horizontal="center" vertical="center" wrapText="1"/>
    </xf>
    <xf numFmtId="0" fontId="5" fillId="0" borderId="5" xfId="7" applyFont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1" fontId="4" fillId="0" borderId="0" xfId="18" applyNumberFormat="1" applyFont="1" applyFill="1" applyBorder="1" applyAlignment="1" applyProtection="1">
      <alignment horizontal="left" vertical="center" wrapText="1"/>
      <protection locked="0"/>
    </xf>
    <xf numFmtId="0" fontId="21" fillId="0" borderId="9" xfId="1" applyFont="1" applyFill="1" applyBorder="1" applyAlignment="1">
      <alignment horizontal="center" vertical="center" wrapText="1"/>
    </xf>
    <xf numFmtId="0" fontId="21" fillId="0" borderId="10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/>
    </xf>
    <xf numFmtId="0" fontId="48" fillId="0" borderId="0" xfId="12" applyFont="1" applyFill="1" applyBorder="1" applyAlignment="1">
      <alignment horizontal="center" vertical="center" wrapText="1"/>
    </xf>
    <xf numFmtId="0" fontId="26" fillId="0" borderId="1" xfId="12" applyFont="1" applyFill="1" applyBorder="1" applyAlignment="1">
      <alignment horizontal="center" vertical="top"/>
    </xf>
    <xf numFmtId="0" fontId="25" fillId="0" borderId="6" xfId="12" applyFont="1" applyFill="1" applyBorder="1" applyAlignment="1">
      <alignment horizontal="center" vertical="center" wrapText="1"/>
    </xf>
    <xf numFmtId="0" fontId="36" fillId="0" borderId="6" xfId="12" applyFont="1" applyFill="1" applyBorder="1" applyAlignment="1">
      <alignment horizontal="center" vertical="center" wrapText="1"/>
    </xf>
    <xf numFmtId="49" fontId="43" fillId="0" borderId="6" xfId="12" applyNumberFormat="1" applyFont="1" applyFill="1" applyBorder="1" applyAlignment="1">
      <alignment horizontal="center" vertical="center" wrapText="1"/>
    </xf>
    <xf numFmtId="0" fontId="30" fillId="0" borderId="6" xfId="12" applyFont="1" applyFill="1" applyBorder="1" applyAlignment="1">
      <alignment horizontal="center" vertical="center" wrapText="1"/>
    </xf>
    <xf numFmtId="0" fontId="26" fillId="0" borderId="1" xfId="12" applyFont="1" applyFill="1" applyBorder="1" applyAlignment="1">
      <alignment horizontal="right" vertical="top"/>
    </xf>
    <xf numFmtId="0" fontId="26" fillId="0" borderId="0" xfId="12" applyFont="1" applyFill="1" applyBorder="1" applyAlignment="1">
      <alignment horizontal="center" vertical="top"/>
    </xf>
    <xf numFmtId="0" fontId="36" fillId="0" borderId="3" xfId="12" applyFont="1" applyFill="1" applyBorder="1" applyAlignment="1">
      <alignment horizontal="center" vertical="center" wrapText="1"/>
    </xf>
    <xf numFmtId="0" fontId="36" fillId="0" borderId="15" xfId="12" applyFont="1" applyFill="1" applyBorder="1" applyAlignment="1">
      <alignment horizontal="center" vertical="center" wrapText="1"/>
    </xf>
    <xf numFmtId="0" fontId="36" fillId="0" borderId="4" xfId="12" applyFont="1" applyFill="1" applyBorder="1" applyAlignment="1">
      <alignment horizontal="center" vertical="center" wrapText="1"/>
    </xf>
    <xf numFmtId="1" fontId="17" fillId="0" borderId="10" xfId="18" applyNumberFormat="1" applyFont="1" applyFill="1" applyBorder="1" applyAlignment="1" applyProtection="1">
      <alignment horizontal="left" vertical="center" wrapText="1"/>
      <protection locked="0"/>
    </xf>
    <xf numFmtId="0" fontId="25" fillId="0" borderId="2" xfId="12" applyFont="1" applyFill="1" applyBorder="1" applyAlignment="1">
      <alignment horizontal="center" vertical="center" wrapText="1"/>
    </xf>
    <xf numFmtId="0" fontId="25" fillId="0" borderId="7" xfId="12" applyFont="1" applyFill="1" applyBorder="1" applyAlignment="1">
      <alignment horizontal="center" vertical="center" wrapText="1"/>
    </xf>
    <xf numFmtId="0" fontId="25" fillId="0" borderId="5" xfId="12" applyFont="1" applyFill="1" applyBorder="1" applyAlignment="1">
      <alignment horizontal="center" vertical="center" wrapText="1"/>
    </xf>
    <xf numFmtId="0" fontId="48" fillId="0" borderId="0" xfId="12" applyFont="1" applyFill="1" applyBorder="1" applyAlignment="1">
      <alignment horizontal="center" vertical="top" wrapText="1"/>
    </xf>
    <xf numFmtId="0" fontId="19" fillId="0" borderId="0" xfId="8" applyFont="1" applyFill="1" applyAlignment="1">
      <alignment horizontal="center" vertical="top" wrapText="1"/>
    </xf>
    <xf numFmtId="0" fontId="20" fillId="0" borderId="3" xfId="1" applyFont="1" applyFill="1" applyBorder="1" applyAlignment="1">
      <alignment horizontal="center" vertical="center"/>
    </xf>
    <xf numFmtId="0" fontId="20" fillId="0" borderId="4" xfId="1" applyFont="1" applyFill="1" applyBorder="1" applyAlignment="1">
      <alignment horizontal="center" vertical="center"/>
    </xf>
    <xf numFmtId="1" fontId="3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1" xfId="6" applyNumberFormat="1" applyFont="1" applyFill="1" applyBorder="1" applyAlignment="1" applyProtection="1">
      <alignment horizontal="center" vertical="center" wrapText="1"/>
    </xf>
    <xf numFmtId="1" fontId="12" fillId="0" borderId="14" xfId="6" applyNumberFormat="1" applyFont="1" applyFill="1" applyBorder="1" applyAlignment="1" applyProtection="1">
      <alignment horizontal="center" vertical="center" wrapText="1"/>
    </xf>
    <xf numFmtId="1" fontId="12" fillId="0" borderId="12" xfId="6" applyNumberFormat="1" applyFont="1" applyFill="1" applyBorder="1" applyAlignment="1" applyProtection="1">
      <alignment horizontal="center" vertical="center" wrapText="1"/>
    </xf>
    <xf numFmtId="1" fontId="13" fillId="0" borderId="2" xfId="6" applyNumberFormat="1" applyFont="1" applyFill="1" applyBorder="1" applyAlignment="1" applyProtection="1">
      <alignment horizontal="center"/>
      <protection locked="0"/>
    </xf>
    <xf numFmtId="1" fontId="13" fillId="0" borderId="7" xfId="6" applyNumberFormat="1" applyFont="1" applyFill="1" applyBorder="1" applyAlignment="1" applyProtection="1">
      <alignment horizontal="center"/>
      <protection locked="0"/>
    </xf>
    <xf numFmtId="1" fontId="13" fillId="0" borderId="5" xfId="6" applyNumberFormat="1" applyFont="1" applyFill="1" applyBorder="1" applyAlignment="1" applyProtection="1">
      <alignment horizontal="center"/>
      <protection locked="0"/>
    </xf>
    <xf numFmtId="0" fontId="36" fillId="0" borderId="9" xfId="12" applyFont="1" applyFill="1" applyBorder="1" applyAlignment="1">
      <alignment horizontal="center" vertical="center" wrapText="1"/>
    </xf>
    <xf numFmtId="0" fontId="36" fillId="0" borderId="10" xfId="12" applyFont="1" applyFill="1" applyBorder="1" applyAlignment="1">
      <alignment horizontal="center" vertical="center" wrapText="1"/>
    </xf>
    <xf numFmtId="0" fontId="36" fillId="0" borderId="11" xfId="12" applyFont="1" applyFill="1" applyBorder="1" applyAlignment="1">
      <alignment horizontal="center" vertical="center" wrapText="1"/>
    </xf>
    <xf numFmtId="0" fontId="36" fillId="0" borderId="13" xfId="12" applyFont="1" applyFill="1" applyBorder="1" applyAlignment="1">
      <alignment horizontal="center" vertical="center" wrapText="1"/>
    </xf>
    <xf numFmtId="0" fontId="36" fillId="0" borderId="0" xfId="12" applyFont="1" applyFill="1" applyBorder="1" applyAlignment="1">
      <alignment horizontal="center" vertical="center" wrapText="1"/>
    </xf>
    <xf numFmtId="0" fontId="36" fillId="0" borderId="14" xfId="12" applyFont="1" applyFill="1" applyBorder="1" applyAlignment="1">
      <alignment horizontal="center" vertical="center" wrapText="1"/>
    </xf>
    <xf numFmtId="0" fontId="36" fillId="0" borderId="8" xfId="12" applyFont="1" applyFill="1" applyBorder="1" applyAlignment="1">
      <alignment horizontal="center" vertical="center" wrapText="1"/>
    </xf>
    <xf numFmtId="0" fontId="36" fillId="0" borderId="1" xfId="12" applyFont="1" applyFill="1" applyBorder="1" applyAlignment="1">
      <alignment horizontal="center" vertical="center" wrapText="1"/>
    </xf>
    <xf numFmtId="0" fontId="36" fillId="0" borderId="12" xfId="12" applyFont="1" applyFill="1" applyBorder="1" applyAlignment="1">
      <alignment horizontal="center" vertical="center" wrapText="1"/>
    </xf>
    <xf numFmtId="1" fontId="12" fillId="0" borderId="9" xfId="6" applyNumberFormat="1" applyFont="1" applyFill="1" applyBorder="1" applyAlignment="1" applyProtection="1">
      <alignment horizontal="center" vertical="center" wrapText="1"/>
    </xf>
    <xf numFmtId="1" fontId="12" fillId="0" borderId="10" xfId="6" applyNumberFormat="1" applyFont="1" applyFill="1" applyBorder="1" applyAlignment="1" applyProtection="1">
      <alignment horizontal="center" vertical="center" wrapText="1"/>
    </xf>
    <xf numFmtId="1" fontId="12" fillId="0" borderId="13" xfId="6" applyNumberFormat="1" applyFont="1" applyFill="1" applyBorder="1" applyAlignment="1" applyProtection="1">
      <alignment horizontal="center" vertical="center" wrapText="1"/>
    </xf>
    <xf numFmtId="1" fontId="12" fillId="0" borderId="0" xfId="6" applyNumberFormat="1" applyFont="1" applyFill="1" applyBorder="1" applyAlignment="1" applyProtection="1">
      <alignment horizontal="center" vertical="center" wrapText="1"/>
    </xf>
    <xf numFmtId="1" fontId="12" fillId="0" borderId="8" xfId="6" applyNumberFormat="1" applyFont="1" applyFill="1" applyBorder="1" applyAlignment="1" applyProtection="1">
      <alignment horizontal="center" vertical="center" wrapText="1"/>
    </xf>
    <xf numFmtId="1" fontId="12" fillId="0" borderId="1" xfId="6" applyNumberFormat="1" applyFont="1" applyFill="1" applyBorder="1" applyAlignment="1" applyProtection="1">
      <alignment horizontal="center" vertical="center" wrapText="1"/>
    </xf>
    <xf numFmtId="1" fontId="12" fillId="0" borderId="6" xfId="6" applyNumberFormat="1" applyFont="1" applyFill="1" applyBorder="1" applyAlignment="1" applyProtection="1">
      <alignment horizontal="center" vertical="center" wrapText="1"/>
    </xf>
    <xf numFmtId="1" fontId="12" fillId="0" borderId="9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0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1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3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4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8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2" xfId="6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8" applyFont="1" applyFill="1" applyBorder="1" applyAlignment="1">
      <alignment horizontal="center" vertical="top" wrapText="1"/>
    </xf>
    <xf numFmtId="0" fontId="31" fillId="0" borderId="0" xfId="12" applyFont="1" applyFill="1" applyBorder="1" applyAlignment="1">
      <alignment horizontal="center" vertical="top" wrapText="1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5" fillId="0" borderId="7" xfId="1" applyFont="1" applyFill="1" applyBorder="1" applyAlignment="1">
      <alignment horizontal="center" vertical="center" wrapText="1"/>
    </xf>
    <xf numFmtId="0" fontId="3" fillId="0" borderId="6" xfId="8" applyFont="1" applyFill="1" applyBorder="1" applyAlignment="1">
      <alignment horizontal="center" vertical="center" wrapText="1"/>
    </xf>
    <xf numFmtId="1" fontId="4" fillId="0" borderId="10" xfId="18" applyNumberFormat="1" applyFont="1" applyFill="1" applyBorder="1" applyAlignment="1" applyProtection="1">
      <alignment horizontal="left" vertical="center" wrapText="1"/>
      <protection locked="0"/>
    </xf>
    <xf numFmtId="1" fontId="3" fillId="0" borderId="0" xfId="6" applyNumberFormat="1" applyFont="1" applyFill="1" applyAlignment="1" applyProtection="1">
      <alignment horizontal="center" wrapText="1"/>
      <protection locked="0"/>
    </xf>
    <xf numFmtId="1" fontId="17" fillId="0" borderId="0" xfId="18" applyNumberFormat="1" applyFont="1" applyFill="1" applyBorder="1" applyAlignment="1" applyProtection="1">
      <alignment horizontal="left" vertical="center" wrapText="1"/>
      <protection locked="0"/>
    </xf>
    <xf numFmtId="1" fontId="12" fillId="0" borderId="2" xfId="6" applyNumberFormat="1" applyFont="1" applyFill="1" applyBorder="1" applyAlignment="1" applyProtection="1">
      <alignment horizontal="center" vertical="center" wrapText="1"/>
    </xf>
    <xf numFmtId="1" fontId="12" fillId="0" borderId="7" xfId="6" applyNumberFormat="1" applyFont="1" applyFill="1" applyBorder="1" applyAlignment="1" applyProtection="1">
      <alignment horizontal="center" vertical="center" wrapText="1"/>
    </xf>
    <xf numFmtId="1" fontId="12" fillId="0" borderId="5" xfId="6" applyNumberFormat="1" applyFont="1" applyFill="1" applyBorder="1" applyAlignment="1" applyProtection="1">
      <alignment horizontal="center" vertical="center" wrapText="1"/>
    </xf>
    <xf numFmtId="1" fontId="4" fillId="0" borderId="10" xfId="18" applyNumberFormat="1" applyFont="1" applyFill="1" applyBorder="1" applyAlignment="1" applyProtection="1">
      <alignment vertical="center" wrapText="1"/>
      <protection locked="0"/>
    </xf>
    <xf numFmtId="0" fontId="19" fillId="0" borderId="0" xfId="7" applyFont="1" applyFill="1" applyAlignment="1">
      <alignment horizontal="center" vertical="top" wrapText="1"/>
    </xf>
    <xf numFmtId="0" fontId="57" fillId="0" borderId="0" xfId="7" applyFont="1" applyFill="1" applyAlignment="1">
      <alignment horizontal="center" vertical="top" wrapText="1"/>
    </xf>
    <xf numFmtId="0" fontId="19" fillId="0" borderId="1" xfId="8" applyFont="1" applyFill="1" applyBorder="1" applyAlignment="1">
      <alignment horizontal="center" vertical="top" wrapText="1"/>
    </xf>
    <xf numFmtId="0" fontId="3" fillId="0" borderId="3" xfId="8" applyFont="1" applyFill="1" applyBorder="1" applyAlignment="1">
      <alignment horizontal="center" vertical="center" wrapText="1"/>
    </xf>
    <xf numFmtId="0" fontId="3" fillId="0" borderId="15" xfId="8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center" vertical="center" wrapText="1"/>
    </xf>
    <xf numFmtId="1" fontId="12" fillId="0" borderId="9" xfId="17" applyNumberFormat="1" applyFont="1" applyFill="1" applyBorder="1" applyAlignment="1" applyProtection="1">
      <alignment horizontal="center" vertical="center" wrapText="1"/>
    </xf>
    <xf numFmtId="1" fontId="12" fillId="0" borderId="10" xfId="17" applyNumberFormat="1" applyFont="1" applyFill="1" applyBorder="1" applyAlignment="1" applyProtection="1">
      <alignment horizontal="center" vertical="center" wrapText="1"/>
    </xf>
    <xf numFmtId="1" fontId="12" fillId="0" borderId="11" xfId="17" applyNumberFormat="1" applyFont="1" applyFill="1" applyBorder="1" applyAlignment="1" applyProtection="1">
      <alignment horizontal="center" vertical="center" wrapText="1"/>
    </xf>
    <xf numFmtId="1" fontId="12" fillId="0" borderId="8" xfId="17" applyNumberFormat="1" applyFont="1" applyFill="1" applyBorder="1" applyAlignment="1" applyProtection="1">
      <alignment horizontal="center" vertical="center" wrapText="1"/>
    </xf>
    <xf numFmtId="1" fontId="12" fillId="0" borderId="1" xfId="17" applyNumberFormat="1" applyFont="1" applyFill="1" applyBorder="1" applyAlignment="1" applyProtection="1">
      <alignment horizontal="center" vertical="center" wrapText="1"/>
    </xf>
    <xf numFmtId="1" fontId="12" fillId="0" borderId="12" xfId="17" applyNumberFormat="1" applyFont="1" applyFill="1" applyBorder="1" applyAlignment="1" applyProtection="1">
      <alignment horizontal="center" vertical="center" wrapText="1"/>
    </xf>
    <xf numFmtId="1" fontId="3" fillId="0" borderId="0" xfId="17" applyNumberFormat="1" applyFont="1" applyAlignment="1" applyProtection="1">
      <alignment horizontal="center" vertical="center" wrapText="1"/>
      <protection locked="0"/>
    </xf>
    <xf numFmtId="1" fontId="12" fillId="2" borderId="9" xfId="17" applyNumberFormat="1" applyFont="1" applyFill="1" applyBorder="1" applyAlignment="1" applyProtection="1">
      <alignment horizontal="center" vertical="center" wrapText="1"/>
    </xf>
    <xf numFmtId="1" fontId="12" fillId="2" borderId="10" xfId="17" applyNumberFormat="1" applyFont="1" applyFill="1" applyBorder="1" applyAlignment="1" applyProtection="1">
      <alignment horizontal="center" vertical="center" wrapText="1"/>
    </xf>
    <xf numFmtId="1" fontId="12" fillId="2" borderId="11" xfId="17" applyNumberFormat="1" applyFont="1" applyFill="1" applyBorder="1" applyAlignment="1" applyProtection="1">
      <alignment horizontal="center" vertical="center" wrapText="1"/>
    </xf>
    <xf numFmtId="1" fontId="12" fillId="2" borderId="8" xfId="17" applyNumberFormat="1" applyFont="1" applyFill="1" applyBorder="1" applyAlignment="1" applyProtection="1">
      <alignment horizontal="center" vertical="center" wrapText="1"/>
    </xf>
    <xf numFmtId="1" fontId="12" fillId="2" borderId="1" xfId="17" applyNumberFormat="1" applyFont="1" applyFill="1" applyBorder="1" applyAlignment="1" applyProtection="1">
      <alignment horizontal="center" vertical="center" wrapText="1"/>
    </xf>
    <xf numFmtId="1" fontId="12" fillId="2" borderId="12" xfId="17" applyNumberFormat="1" applyFont="1" applyFill="1" applyBorder="1" applyAlignment="1" applyProtection="1">
      <alignment horizontal="center" vertical="center" wrapText="1"/>
    </xf>
    <xf numFmtId="1" fontId="12" fillId="2" borderId="6" xfId="17" applyNumberFormat="1" applyFont="1" applyFill="1" applyBorder="1" applyAlignment="1" applyProtection="1">
      <alignment horizontal="center" vertical="center" wrapText="1"/>
    </xf>
    <xf numFmtId="1" fontId="12" fillId="2" borderId="2" xfId="17" applyNumberFormat="1" applyFont="1" applyFill="1" applyBorder="1" applyAlignment="1" applyProtection="1">
      <alignment horizontal="center" vertical="center" wrapText="1"/>
    </xf>
    <xf numFmtId="1" fontId="12" fillId="2" borderId="5" xfId="17" applyNumberFormat="1" applyFont="1" applyFill="1" applyBorder="1" applyAlignment="1" applyProtection="1">
      <alignment horizontal="center" vertical="center" wrapText="1"/>
    </xf>
  </cellXfs>
  <cellStyles count="19">
    <cellStyle name="Звичайний 2 3" xfId="11"/>
    <cellStyle name="Звичайний 3 2" xfId="4"/>
    <cellStyle name="Обычный" xfId="0" builtinId="0"/>
    <cellStyle name="Обычный 2" xfId="5"/>
    <cellStyle name="Обычный 2 2" xfId="6"/>
    <cellStyle name="Обычный 4" xfId="10"/>
    <cellStyle name="Обычный 5" xfId="3"/>
    <cellStyle name="Обычный 6" xfId="1"/>
    <cellStyle name="Обычный 6 2" xfId="9"/>
    <cellStyle name="Обычный 6 3" xfId="2"/>
    <cellStyle name="Обычный_06" xfId="18"/>
    <cellStyle name="Обычный_12.01.2015" xfId="16"/>
    <cellStyle name="Обычный_4 категории вмесмте СОЦ_УРАЗЛИВІ__ТАБО_4 категорії Квота!!!_2014 рік" xfId="7"/>
    <cellStyle name="Обычный_АктЗах_5%квот Оксана" xfId="14"/>
    <cellStyle name="Обычный_Інваліди_Лайт1111" xfId="13"/>
    <cellStyle name="Обычный_Молодь_сравн_04_14" xfId="17"/>
    <cellStyle name="Обычный_Перевірка_Молодь_до 18 років" xfId="8"/>
    <cellStyle name="Обычный_Табл. 3.15" xfId="12"/>
    <cellStyle name="Обычный_Укомплектування_11_2013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16</xdr:row>
      <xdr:rowOff>85725</xdr:rowOff>
    </xdr:from>
    <xdr:to>
      <xdr:col>5</xdr:col>
      <xdr:colOff>600075</xdr:colOff>
      <xdr:row>16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600075</xdr:colOff>
      <xdr:row>16</xdr:row>
      <xdr:rowOff>85725</xdr:rowOff>
    </xdr:from>
    <xdr:to>
      <xdr:col>5</xdr:col>
      <xdr:colOff>600075</xdr:colOff>
      <xdr:row>16</xdr:row>
      <xdr:rowOff>85725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432935" y="4467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15</xdr:row>
      <xdr:rowOff>85725</xdr:rowOff>
    </xdr:from>
    <xdr:to>
      <xdr:col>5</xdr:col>
      <xdr:colOff>600075</xdr:colOff>
      <xdr:row>15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19"/>
  <sheetViews>
    <sheetView tabSelected="1" view="pageBreakPreview" zoomScale="80" zoomScaleNormal="70" zoomScaleSheetLayoutView="80" workbookViewId="0">
      <selection activeCell="C18" sqref="C18"/>
    </sheetView>
  </sheetViews>
  <sheetFormatPr defaultColWidth="8" defaultRowHeight="13.2" x14ac:dyDescent="0.25"/>
  <cols>
    <col min="1" max="1" width="61.33203125" style="3" customWidth="1"/>
    <col min="2" max="3" width="24.44140625" style="15" customWidth="1"/>
    <col min="4" max="5" width="11.5546875" style="3" customWidth="1"/>
    <col min="6" max="22" width="8" style="185"/>
    <col min="23" max="16384" width="8" style="3"/>
  </cols>
  <sheetData>
    <row r="1" spans="1:22" ht="78" customHeight="1" x14ac:dyDescent="0.25">
      <c r="A1" s="203" t="s">
        <v>70</v>
      </c>
      <c r="B1" s="203"/>
      <c r="C1" s="203"/>
      <c r="D1" s="203"/>
      <c r="E1" s="203"/>
    </row>
    <row r="2" spans="1:22" ht="9" customHeight="1" x14ac:dyDescent="0.25">
      <c r="A2" s="203" t="s">
        <v>69</v>
      </c>
      <c r="B2" s="203"/>
      <c r="C2" s="203"/>
      <c r="D2" s="203"/>
      <c r="E2" s="203"/>
    </row>
    <row r="3" spans="1:22" s="4" customFormat="1" ht="23.25" customHeight="1" x14ac:dyDescent="0.3">
      <c r="A3" s="208" t="s">
        <v>0</v>
      </c>
      <c r="B3" s="204" t="s">
        <v>84</v>
      </c>
      <c r="C3" s="204" t="s">
        <v>85</v>
      </c>
      <c r="D3" s="206" t="s">
        <v>1</v>
      </c>
      <c r="E3" s="207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</row>
    <row r="4" spans="1:22" s="4" customFormat="1" ht="27.75" customHeight="1" x14ac:dyDescent="0.3">
      <c r="A4" s="209"/>
      <c r="B4" s="205"/>
      <c r="C4" s="205"/>
      <c r="D4" s="5" t="s">
        <v>2</v>
      </c>
      <c r="E4" s="183" t="s">
        <v>45</v>
      </c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186"/>
    </row>
    <row r="5" spans="1:22" s="9" customFormat="1" ht="15.75" customHeight="1" x14ac:dyDescent="0.3">
      <c r="A5" s="7" t="s">
        <v>4</v>
      </c>
      <c r="B5" s="8">
        <v>1</v>
      </c>
      <c r="C5" s="8">
        <v>2</v>
      </c>
      <c r="D5" s="8">
        <v>3</v>
      </c>
      <c r="E5" s="184">
        <v>4</v>
      </c>
      <c r="F5" s="187"/>
      <c r="G5" s="187"/>
      <c r="H5" s="187"/>
      <c r="I5" s="187"/>
      <c r="J5" s="187"/>
      <c r="K5" s="187"/>
      <c r="L5" s="187"/>
      <c r="M5" s="187"/>
      <c r="N5" s="187"/>
      <c r="O5" s="187"/>
      <c r="P5" s="187"/>
      <c r="Q5" s="187"/>
      <c r="R5" s="187"/>
      <c r="S5" s="187"/>
      <c r="T5" s="187"/>
      <c r="U5" s="187"/>
      <c r="V5" s="187"/>
    </row>
    <row r="6" spans="1:22" s="9" customFormat="1" ht="31.5" customHeight="1" x14ac:dyDescent="0.3">
      <c r="A6" s="10" t="s">
        <v>40</v>
      </c>
      <c r="B6" s="156">
        <f>'2'!B7</f>
        <v>16818</v>
      </c>
      <c r="C6" s="156">
        <f>'2'!C7</f>
        <v>13661</v>
      </c>
      <c r="D6" s="11">
        <f>C6/B6*100</f>
        <v>81.228445712926629</v>
      </c>
      <c r="E6" s="157">
        <f>C6-B6</f>
        <v>-3157</v>
      </c>
      <c r="F6" s="187"/>
      <c r="G6" s="187"/>
      <c r="H6" s="187"/>
      <c r="I6" s="187"/>
      <c r="J6" s="187"/>
      <c r="K6" s="188"/>
      <c r="L6" s="187"/>
      <c r="M6" s="187"/>
      <c r="N6" s="187"/>
      <c r="O6" s="187"/>
      <c r="P6" s="187"/>
      <c r="Q6" s="187"/>
      <c r="R6" s="187"/>
      <c r="S6" s="187"/>
      <c r="T6" s="187"/>
      <c r="U6" s="187"/>
      <c r="V6" s="187"/>
    </row>
    <row r="7" spans="1:22" s="4" customFormat="1" ht="31.5" customHeight="1" x14ac:dyDescent="0.3">
      <c r="A7" s="10" t="s">
        <v>41</v>
      </c>
      <c r="B7" s="156">
        <f>'2'!E7</f>
        <v>13093</v>
      </c>
      <c r="C7" s="156">
        <f>'2'!F7</f>
        <v>10701</v>
      </c>
      <c r="D7" s="11">
        <f t="shared" ref="D7:D11" si="0">C7/B7*100</f>
        <v>81.730695791644393</v>
      </c>
      <c r="E7" s="157">
        <f t="shared" ref="E7:E11" si="1">C7-B7</f>
        <v>-2392</v>
      </c>
      <c r="F7" s="186"/>
      <c r="G7" s="186"/>
      <c r="H7" s="186"/>
      <c r="I7" s="186"/>
      <c r="J7" s="186"/>
      <c r="K7" s="188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</row>
    <row r="8" spans="1:22" s="4" customFormat="1" ht="45" customHeight="1" x14ac:dyDescent="0.3">
      <c r="A8" s="13" t="s">
        <v>42</v>
      </c>
      <c r="B8" s="156">
        <f>'2'!H7</f>
        <v>3433</v>
      </c>
      <c r="C8" s="156">
        <f>'2'!I7</f>
        <v>2701</v>
      </c>
      <c r="D8" s="11">
        <f t="shared" si="0"/>
        <v>78.677541508884346</v>
      </c>
      <c r="E8" s="157">
        <f t="shared" si="1"/>
        <v>-732</v>
      </c>
      <c r="F8" s="186"/>
      <c r="G8" s="186"/>
      <c r="H8" s="186"/>
      <c r="I8" s="186"/>
      <c r="J8" s="186"/>
      <c r="K8" s="188"/>
      <c r="L8" s="186"/>
      <c r="M8" s="186"/>
      <c r="N8" s="186"/>
      <c r="O8" s="186"/>
      <c r="P8" s="186"/>
      <c r="Q8" s="186"/>
      <c r="R8" s="186"/>
      <c r="S8" s="186"/>
      <c r="T8" s="186"/>
      <c r="U8" s="186"/>
      <c r="V8" s="186"/>
    </row>
    <row r="9" spans="1:22" s="4" customFormat="1" ht="35.25" customHeight="1" x14ac:dyDescent="0.3">
      <c r="A9" s="14" t="s">
        <v>43</v>
      </c>
      <c r="B9" s="156">
        <f>'2'!K7</f>
        <v>352</v>
      </c>
      <c r="C9" s="156">
        <f>'2'!L7</f>
        <v>178</v>
      </c>
      <c r="D9" s="11">
        <f t="shared" si="0"/>
        <v>50.56818181818182</v>
      </c>
      <c r="E9" s="157">
        <f t="shared" si="1"/>
        <v>-174</v>
      </c>
      <c r="F9" s="186"/>
      <c r="G9" s="186"/>
      <c r="H9" s="186"/>
      <c r="I9" s="186"/>
      <c r="J9" s="186"/>
      <c r="K9" s="188"/>
      <c r="L9" s="186"/>
      <c r="M9" s="186"/>
      <c r="N9" s="186"/>
      <c r="O9" s="186"/>
      <c r="P9" s="186"/>
      <c r="Q9" s="186"/>
      <c r="R9" s="186"/>
      <c r="S9" s="186"/>
      <c r="T9" s="186"/>
      <c r="U9" s="186"/>
      <c r="V9" s="186"/>
    </row>
    <row r="10" spans="1:22" s="4" customFormat="1" ht="45.75" customHeight="1" x14ac:dyDescent="0.3">
      <c r="A10" s="14" t="s">
        <v>32</v>
      </c>
      <c r="B10" s="156">
        <f>'2'!N7</f>
        <v>870</v>
      </c>
      <c r="C10" s="156">
        <f>'2'!O7</f>
        <v>266</v>
      </c>
      <c r="D10" s="11">
        <f t="shared" si="0"/>
        <v>30.574712643678158</v>
      </c>
      <c r="E10" s="157">
        <f t="shared" si="1"/>
        <v>-604</v>
      </c>
      <c r="F10" s="186"/>
      <c r="G10" s="186"/>
      <c r="H10" s="186"/>
      <c r="I10" s="186"/>
      <c r="J10" s="186"/>
      <c r="K10" s="188"/>
      <c r="L10" s="186"/>
      <c r="M10" s="186"/>
      <c r="N10" s="186"/>
      <c r="O10" s="186"/>
      <c r="P10" s="186"/>
      <c r="Q10" s="186"/>
      <c r="R10" s="186"/>
      <c r="S10" s="186"/>
      <c r="T10" s="186"/>
      <c r="U10" s="186"/>
      <c r="V10" s="186"/>
    </row>
    <row r="11" spans="1:22" s="4" customFormat="1" ht="55.5" customHeight="1" x14ac:dyDescent="0.3">
      <c r="A11" s="14" t="s">
        <v>44</v>
      </c>
      <c r="B11" s="156">
        <f>'2'!Q7</f>
        <v>12488</v>
      </c>
      <c r="C11" s="156">
        <f>'2'!R7</f>
        <v>10254</v>
      </c>
      <c r="D11" s="11">
        <f t="shared" si="0"/>
        <v>82.110826393337604</v>
      </c>
      <c r="E11" s="157">
        <f t="shared" si="1"/>
        <v>-2234</v>
      </c>
      <c r="F11" s="186"/>
      <c r="G11" s="186"/>
      <c r="H11" s="186"/>
      <c r="I11" s="186"/>
      <c r="J11" s="186"/>
      <c r="K11" s="188"/>
      <c r="L11" s="186"/>
      <c r="M11" s="186"/>
      <c r="N11" s="186"/>
      <c r="O11" s="186"/>
      <c r="P11" s="186"/>
      <c r="Q11" s="186"/>
      <c r="R11" s="186"/>
      <c r="S11" s="186"/>
      <c r="T11" s="186"/>
      <c r="U11" s="186"/>
      <c r="V11" s="186"/>
    </row>
    <row r="12" spans="1:22" s="4" customFormat="1" ht="12.75" customHeight="1" x14ac:dyDescent="0.3">
      <c r="A12" s="211" t="s">
        <v>5</v>
      </c>
      <c r="B12" s="212"/>
      <c r="C12" s="212"/>
      <c r="D12" s="212"/>
      <c r="E12" s="212"/>
      <c r="F12" s="186"/>
      <c r="G12" s="186"/>
      <c r="H12" s="186"/>
      <c r="I12" s="186"/>
      <c r="J12" s="186"/>
      <c r="K12" s="188"/>
      <c r="L12" s="186"/>
      <c r="M12" s="186"/>
      <c r="N12" s="186"/>
      <c r="O12" s="186"/>
      <c r="P12" s="186"/>
      <c r="Q12" s="186"/>
      <c r="R12" s="186"/>
      <c r="S12" s="186"/>
      <c r="T12" s="186"/>
      <c r="U12" s="186"/>
      <c r="V12" s="186"/>
    </row>
    <row r="13" spans="1:22" s="4" customFormat="1" ht="15" customHeight="1" x14ac:dyDescent="0.3">
      <c r="A13" s="213"/>
      <c r="B13" s="214"/>
      <c r="C13" s="214"/>
      <c r="D13" s="214"/>
      <c r="E13" s="214"/>
      <c r="F13" s="186"/>
      <c r="G13" s="186"/>
      <c r="H13" s="186"/>
      <c r="I13" s="186"/>
      <c r="J13" s="186"/>
      <c r="K13" s="188"/>
      <c r="L13" s="186"/>
      <c r="M13" s="186"/>
      <c r="N13" s="186"/>
      <c r="O13" s="186"/>
      <c r="P13" s="186"/>
      <c r="Q13" s="186"/>
      <c r="R13" s="186"/>
      <c r="S13" s="186"/>
      <c r="T13" s="186"/>
      <c r="U13" s="186"/>
      <c r="V13" s="186"/>
    </row>
    <row r="14" spans="1:22" s="4" customFormat="1" ht="24" customHeight="1" x14ac:dyDescent="0.3">
      <c r="A14" s="208" t="s">
        <v>0</v>
      </c>
      <c r="B14" s="215" t="s">
        <v>86</v>
      </c>
      <c r="C14" s="215" t="s">
        <v>87</v>
      </c>
      <c r="D14" s="216" t="s">
        <v>1</v>
      </c>
      <c r="E14" s="216"/>
      <c r="F14" s="186"/>
      <c r="G14" s="186"/>
      <c r="H14" s="186"/>
      <c r="I14" s="186"/>
      <c r="J14" s="186"/>
      <c r="K14" s="188"/>
      <c r="L14" s="186"/>
      <c r="M14" s="186"/>
      <c r="N14" s="186"/>
      <c r="O14" s="186"/>
      <c r="P14" s="186"/>
      <c r="Q14" s="186"/>
      <c r="R14" s="186"/>
      <c r="S14" s="186"/>
      <c r="T14" s="186"/>
      <c r="U14" s="186"/>
      <c r="V14" s="186"/>
    </row>
    <row r="15" spans="1:22" ht="27" customHeight="1" x14ac:dyDescent="0.25">
      <c r="A15" s="209"/>
      <c r="B15" s="215"/>
      <c r="C15" s="215"/>
      <c r="D15" s="5" t="s">
        <v>2</v>
      </c>
      <c r="E15" s="6" t="s">
        <v>3</v>
      </c>
      <c r="K15" s="188"/>
    </row>
    <row r="16" spans="1:22" ht="18.600000000000001" customHeight="1" x14ac:dyDescent="0.25">
      <c r="A16" s="10" t="s">
        <v>82</v>
      </c>
      <c r="B16" s="160" t="s">
        <v>80</v>
      </c>
      <c r="C16" s="160">
        <f>'2'!T7</f>
        <v>2802</v>
      </c>
      <c r="D16" s="11" t="s">
        <v>80</v>
      </c>
      <c r="E16" s="157" t="s">
        <v>80</v>
      </c>
      <c r="K16" s="188"/>
    </row>
    <row r="17" spans="1:22" ht="22.95" customHeight="1" x14ac:dyDescent="0.25">
      <c r="A17" s="191" t="s">
        <v>41</v>
      </c>
      <c r="B17" s="192">
        <f>'2'!U7</f>
        <v>4107</v>
      </c>
      <c r="C17" s="192">
        <f>'2'!V7</f>
        <v>2659</v>
      </c>
      <c r="D17" s="11">
        <f t="shared" ref="D17:D18" si="2">C17/B17*100</f>
        <v>64.743121499878256</v>
      </c>
      <c r="E17" s="157">
        <f t="shared" ref="E17:E18" si="3">C17-B17</f>
        <v>-1448</v>
      </c>
      <c r="K17" s="188"/>
    </row>
    <row r="18" spans="1:22" ht="24.6" customHeight="1" x14ac:dyDescent="0.25">
      <c r="A18" s="1" t="s">
        <v>46</v>
      </c>
      <c r="B18" s="160">
        <f>'2'!X7</f>
        <v>3486</v>
      </c>
      <c r="C18" s="160">
        <f>'2'!Y7</f>
        <v>2251</v>
      </c>
      <c r="D18" s="11">
        <f t="shared" si="2"/>
        <v>64.572576018359158</v>
      </c>
      <c r="E18" s="157">
        <f t="shared" si="3"/>
        <v>-1235</v>
      </c>
      <c r="F18" s="189"/>
      <c r="G18" s="189"/>
      <c r="H18" s="189"/>
      <c r="I18" s="189"/>
      <c r="J18" s="189"/>
      <c r="K18" s="190"/>
      <c r="L18" s="189"/>
      <c r="M18" s="189"/>
      <c r="N18" s="189"/>
      <c r="O18" s="189"/>
      <c r="P18" s="189"/>
      <c r="Q18" s="189"/>
      <c r="R18" s="189"/>
      <c r="S18" s="189"/>
      <c r="T18" s="189"/>
      <c r="U18" s="189"/>
      <c r="V18" s="189"/>
    </row>
    <row r="19" spans="1:22" ht="53.4" customHeight="1" x14ac:dyDescent="0.25">
      <c r="A19" s="210" t="s">
        <v>78</v>
      </c>
      <c r="B19" s="210"/>
      <c r="C19" s="210"/>
      <c r="D19" s="210"/>
      <c r="E19" s="210"/>
      <c r="F19" s="193"/>
      <c r="G19" s="193"/>
      <c r="H19" s="193"/>
      <c r="I19" s="193"/>
      <c r="J19" s="193"/>
      <c r="K19" s="193"/>
      <c r="L19" s="193"/>
      <c r="M19" s="193"/>
      <c r="N19" s="193"/>
      <c r="O19" s="193"/>
      <c r="P19" s="193"/>
      <c r="Q19" s="193"/>
      <c r="R19" s="193"/>
      <c r="S19" s="193"/>
      <c r="T19" s="193"/>
      <c r="U19" s="193"/>
    </row>
  </sheetData>
  <mergeCells count="12">
    <mergeCell ref="A19:E19"/>
    <mergeCell ref="A12:E13"/>
    <mergeCell ref="A14:A15"/>
    <mergeCell ref="B14:B15"/>
    <mergeCell ref="C14:C15"/>
    <mergeCell ref="D14:E14"/>
    <mergeCell ref="A1:E1"/>
    <mergeCell ref="A2:E2"/>
    <mergeCell ref="B3:B4"/>
    <mergeCell ref="C3:C4"/>
    <mergeCell ref="D3:E3"/>
    <mergeCell ref="A3:A4"/>
  </mergeCells>
  <printOptions horizontalCentered="1"/>
  <pageMargins left="0.31496062992125984" right="0.31496062992125984" top="0.35433070866141736" bottom="0.15748031496062992" header="0.31496062992125984" footer="0.31496062992125984"/>
  <pageSetup paperSize="9" scale="8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A29"/>
  <sheetViews>
    <sheetView view="pageBreakPreview" topLeftCell="E1" zoomScale="90" zoomScaleNormal="85" zoomScaleSheetLayoutView="90" workbookViewId="0">
      <selection activeCell="A19" sqref="A19:E19"/>
    </sheetView>
  </sheetViews>
  <sheetFormatPr defaultRowHeight="15.6" x14ac:dyDescent="0.3"/>
  <cols>
    <col min="1" max="1" width="18.6640625" style="73" customWidth="1"/>
    <col min="2" max="3" width="10.6640625" style="73" customWidth="1"/>
    <col min="4" max="4" width="7.6640625" style="73" customWidth="1"/>
    <col min="5" max="6" width="10.109375" style="70" customWidth="1"/>
    <col min="7" max="7" width="7.109375" style="74" customWidth="1"/>
    <col min="8" max="9" width="10.6640625" style="70" customWidth="1"/>
    <col min="10" max="10" width="7.109375" style="74" customWidth="1"/>
    <col min="11" max="11" width="8.109375" style="70" customWidth="1"/>
    <col min="12" max="12" width="7.5546875" style="70" customWidth="1"/>
    <col min="13" max="13" width="7" style="74" customWidth="1"/>
    <col min="14" max="15" width="9.5546875" style="74" customWidth="1"/>
    <col min="16" max="16" width="6.33203125" style="74" customWidth="1"/>
    <col min="17" max="18" width="9.33203125" style="70" customWidth="1"/>
    <col min="19" max="19" width="6.44140625" style="74" customWidth="1"/>
    <col min="20" max="20" width="17.5546875" style="70" customWidth="1"/>
    <col min="21" max="21" width="9.109375" style="70" customWidth="1"/>
    <col min="22" max="22" width="9.5546875" style="70" customWidth="1"/>
    <col min="23" max="23" width="6.44140625" style="74" customWidth="1"/>
    <col min="24" max="24" width="8.5546875" style="70" customWidth="1"/>
    <col min="25" max="25" width="9.5546875" style="72" customWidth="1"/>
    <col min="26" max="26" width="6.6640625" style="74" customWidth="1"/>
    <col min="27" max="29" width="9.109375" style="70"/>
    <col min="30" max="30" width="10.88671875" style="70" bestFit="1" customWidth="1"/>
    <col min="31" max="251" width="9.109375" style="70"/>
    <col min="252" max="252" width="18.6640625" style="70" customWidth="1"/>
    <col min="253" max="254" width="9.44140625" style="70" customWidth="1"/>
    <col min="255" max="255" width="7.6640625" style="70" customWidth="1"/>
    <col min="256" max="256" width="9.33203125" style="70" customWidth="1"/>
    <col min="257" max="257" width="9.88671875" style="70" customWidth="1"/>
    <col min="258" max="258" width="7.109375" style="70" customWidth="1"/>
    <col min="259" max="259" width="8.5546875" style="70" customWidth="1"/>
    <col min="260" max="260" width="8.88671875" style="70" customWidth="1"/>
    <col min="261" max="261" width="7.109375" style="70" customWidth="1"/>
    <col min="262" max="262" width="9" style="70" customWidth="1"/>
    <col min="263" max="263" width="8.6640625" style="70" customWidth="1"/>
    <col min="264" max="264" width="6.5546875" style="70" customWidth="1"/>
    <col min="265" max="265" width="8.109375" style="70" customWidth="1"/>
    <col min="266" max="266" width="7.5546875" style="70" customWidth="1"/>
    <col min="267" max="267" width="7" style="70" customWidth="1"/>
    <col min="268" max="269" width="8.6640625" style="70" customWidth="1"/>
    <col min="270" max="270" width="7.33203125" style="70" customWidth="1"/>
    <col min="271" max="271" width="8.109375" style="70" customWidth="1"/>
    <col min="272" max="272" width="8.6640625" style="70" customWidth="1"/>
    <col min="273" max="273" width="6.44140625" style="70" customWidth="1"/>
    <col min="274" max="275" width="9.33203125" style="70" customWidth="1"/>
    <col min="276" max="276" width="6.44140625" style="70" customWidth="1"/>
    <col min="277" max="278" width="9.5546875" style="70" customWidth="1"/>
    <col min="279" max="279" width="6.44140625" style="70" customWidth="1"/>
    <col min="280" max="281" width="9.5546875" style="70" customWidth="1"/>
    <col min="282" max="282" width="6.6640625" style="70" customWidth="1"/>
    <col min="283" max="285" width="9.109375" style="70"/>
    <col min="286" max="286" width="10.88671875" style="70" bestFit="1" customWidth="1"/>
    <col min="287" max="507" width="9.109375" style="70"/>
    <col min="508" max="508" width="18.6640625" style="70" customWidth="1"/>
    <col min="509" max="510" width="9.44140625" style="70" customWidth="1"/>
    <col min="511" max="511" width="7.6640625" style="70" customWidth="1"/>
    <col min="512" max="512" width="9.33203125" style="70" customWidth="1"/>
    <col min="513" max="513" width="9.88671875" style="70" customWidth="1"/>
    <col min="514" max="514" width="7.109375" style="70" customWidth="1"/>
    <col min="515" max="515" width="8.5546875" style="70" customWidth="1"/>
    <col min="516" max="516" width="8.88671875" style="70" customWidth="1"/>
    <col min="517" max="517" width="7.109375" style="70" customWidth="1"/>
    <col min="518" max="518" width="9" style="70" customWidth="1"/>
    <col min="519" max="519" width="8.6640625" style="70" customWidth="1"/>
    <col min="520" max="520" width="6.5546875" style="70" customWidth="1"/>
    <col min="521" max="521" width="8.109375" style="70" customWidth="1"/>
    <col min="522" max="522" width="7.5546875" style="70" customWidth="1"/>
    <col min="523" max="523" width="7" style="70" customWidth="1"/>
    <col min="524" max="525" width="8.6640625" style="70" customWidth="1"/>
    <col min="526" max="526" width="7.33203125" style="70" customWidth="1"/>
    <col min="527" max="527" width="8.109375" style="70" customWidth="1"/>
    <col min="528" max="528" width="8.6640625" style="70" customWidth="1"/>
    <col min="529" max="529" width="6.44140625" style="70" customWidth="1"/>
    <col min="530" max="531" width="9.33203125" style="70" customWidth="1"/>
    <col min="532" max="532" width="6.44140625" style="70" customWidth="1"/>
    <col min="533" max="534" width="9.5546875" style="70" customWidth="1"/>
    <col min="535" max="535" width="6.44140625" style="70" customWidth="1"/>
    <col min="536" max="537" width="9.5546875" style="70" customWidth="1"/>
    <col min="538" max="538" width="6.6640625" style="70" customWidth="1"/>
    <col min="539" max="541" width="9.109375" style="70"/>
    <col min="542" max="542" width="10.88671875" style="70" bestFit="1" customWidth="1"/>
    <col min="543" max="763" width="9.109375" style="70"/>
    <col min="764" max="764" width="18.6640625" style="70" customWidth="1"/>
    <col min="765" max="766" width="9.44140625" style="70" customWidth="1"/>
    <col min="767" max="767" width="7.6640625" style="70" customWidth="1"/>
    <col min="768" max="768" width="9.33203125" style="70" customWidth="1"/>
    <col min="769" max="769" width="9.88671875" style="70" customWidth="1"/>
    <col min="770" max="770" width="7.109375" style="70" customWidth="1"/>
    <col min="771" max="771" width="8.5546875" style="70" customWidth="1"/>
    <col min="772" max="772" width="8.88671875" style="70" customWidth="1"/>
    <col min="773" max="773" width="7.109375" style="70" customWidth="1"/>
    <col min="774" max="774" width="9" style="70" customWidth="1"/>
    <col min="775" max="775" width="8.6640625" style="70" customWidth="1"/>
    <col min="776" max="776" width="6.5546875" style="70" customWidth="1"/>
    <col min="777" max="777" width="8.109375" style="70" customWidth="1"/>
    <col min="778" max="778" width="7.5546875" style="70" customWidth="1"/>
    <col min="779" max="779" width="7" style="70" customWidth="1"/>
    <col min="780" max="781" width="8.6640625" style="70" customWidth="1"/>
    <col min="782" max="782" width="7.33203125" style="70" customWidth="1"/>
    <col min="783" max="783" width="8.109375" style="70" customWidth="1"/>
    <col min="784" max="784" width="8.6640625" style="70" customWidth="1"/>
    <col min="785" max="785" width="6.44140625" style="70" customWidth="1"/>
    <col min="786" max="787" width="9.33203125" style="70" customWidth="1"/>
    <col min="788" max="788" width="6.44140625" style="70" customWidth="1"/>
    <col min="789" max="790" width="9.5546875" style="70" customWidth="1"/>
    <col min="791" max="791" width="6.44140625" style="70" customWidth="1"/>
    <col min="792" max="793" width="9.5546875" style="70" customWidth="1"/>
    <col min="794" max="794" width="6.6640625" style="70" customWidth="1"/>
    <col min="795" max="797" width="9.109375" style="70"/>
    <col min="798" max="798" width="10.88671875" style="70" bestFit="1" customWidth="1"/>
    <col min="799" max="1019" width="9.109375" style="70"/>
    <col min="1020" max="1020" width="18.6640625" style="70" customWidth="1"/>
    <col min="1021" max="1022" width="9.44140625" style="70" customWidth="1"/>
    <col min="1023" max="1023" width="7.6640625" style="70" customWidth="1"/>
    <col min="1024" max="1024" width="9.33203125" style="70" customWidth="1"/>
    <col min="1025" max="1025" width="9.88671875" style="70" customWidth="1"/>
    <col min="1026" max="1026" width="7.109375" style="70" customWidth="1"/>
    <col min="1027" max="1027" width="8.5546875" style="70" customWidth="1"/>
    <col min="1028" max="1028" width="8.88671875" style="70" customWidth="1"/>
    <col min="1029" max="1029" width="7.109375" style="70" customWidth="1"/>
    <col min="1030" max="1030" width="9" style="70" customWidth="1"/>
    <col min="1031" max="1031" width="8.6640625" style="70" customWidth="1"/>
    <col min="1032" max="1032" width="6.5546875" style="70" customWidth="1"/>
    <col min="1033" max="1033" width="8.109375" style="70" customWidth="1"/>
    <col min="1034" max="1034" width="7.5546875" style="70" customWidth="1"/>
    <col min="1035" max="1035" width="7" style="70" customWidth="1"/>
    <col min="1036" max="1037" width="8.6640625" style="70" customWidth="1"/>
    <col min="1038" max="1038" width="7.33203125" style="70" customWidth="1"/>
    <col min="1039" max="1039" width="8.109375" style="70" customWidth="1"/>
    <col min="1040" max="1040" width="8.6640625" style="70" customWidth="1"/>
    <col min="1041" max="1041" width="6.44140625" style="70" customWidth="1"/>
    <col min="1042" max="1043" width="9.33203125" style="70" customWidth="1"/>
    <col min="1044" max="1044" width="6.44140625" style="70" customWidth="1"/>
    <col min="1045" max="1046" width="9.5546875" style="70" customWidth="1"/>
    <col min="1047" max="1047" width="6.44140625" style="70" customWidth="1"/>
    <col min="1048" max="1049" width="9.5546875" style="70" customWidth="1"/>
    <col min="1050" max="1050" width="6.6640625" style="70" customWidth="1"/>
    <col min="1051" max="1053" width="9.109375" style="70"/>
    <col min="1054" max="1054" width="10.88671875" style="70" bestFit="1" customWidth="1"/>
    <col min="1055" max="1275" width="9.109375" style="70"/>
    <col min="1276" max="1276" width="18.6640625" style="70" customWidth="1"/>
    <col min="1277" max="1278" width="9.44140625" style="70" customWidth="1"/>
    <col min="1279" max="1279" width="7.6640625" style="70" customWidth="1"/>
    <col min="1280" max="1280" width="9.33203125" style="70" customWidth="1"/>
    <col min="1281" max="1281" width="9.88671875" style="70" customWidth="1"/>
    <col min="1282" max="1282" width="7.109375" style="70" customWidth="1"/>
    <col min="1283" max="1283" width="8.5546875" style="70" customWidth="1"/>
    <col min="1284" max="1284" width="8.88671875" style="70" customWidth="1"/>
    <col min="1285" max="1285" width="7.109375" style="70" customWidth="1"/>
    <col min="1286" max="1286" width="9" style="70" customWidth="1"/>
    <col min="1287" max="1287" width="8.6640625" style="70" customWidth="1"/>
    <col min="1288" max="1288" width="6.5546875" style="70" customWidth="1"/>
    <col min="1289" max="1289" width="8.109375" style="70" customWidth="1"/>
    <col min="1290" max="1290" width="7.5546875" style="70" customWidth="1"/>
    <col min="1291" max="1291" width="7" style="70" customWidth="1"/>
    <col min="1292" max="1293" width="8.6640625" style="70" customWidth="1"/>
    <col min="1294" max="1294" width="7.33203125" style="70" customWidth="1"/>
    <col min="1295" max="1295" width="8.109375" style="70" customWidth="1"/>
    <col min="1296" max="1296" width="8.6640625" style="70" customWidth="1"/>
    <col min="1297" max="1297" width="6.44140625" style="70" customWidth="1"/>
    <col min="1298" max="1299" width="9.33203125" style="70" customWidth="1"/>
    <col min="1300" max="1300" width="6.44140625" style="70" customWidth="1"/>
    <col min="1301" max="1302" width="9.5546875" style="70" customWidth="1"/>
    <col min="1303" max="1303" width="6.44140625" style="70" customWidth="1"/>
    <col min="1304" max="1305" width="9.5546875" style="70" customWidth="1"/>
    <col min="1306" max="1306" width="6.6640625" style="70" customWidth="1"/>
    <col min="1307" max="1309" width="9.109375" style="70"/>
    <col min="1310" max="1310" width="10.88671875" style="70" bestFit="1" customWidth="1"/>
    <col min="1311" max="1531" width="9.109375" style="70"/>
    <col min="1532" max="1532" width="18.6640625" style="70" customWidth="1"/>
    <col min="1533" max="1534" width="9.44140625" style="70" customWidth="1"/>
    <col min="1535" max="1535" width="7.6640625" style="70" customWidth="1"/>
    <col min="1536" max="1536" width="9.33203125" style="70" customWidth="1"/>
    <col min="1537" max="1537" width="9.88671875" style="70" customWidth="1"/>
    <col min="1538" max="1538" width="7.109375" style="70" customWidth="1"/>
    <col min="1539" max="1539" width="8.5546875" style="70" customWidth="1"/>
    <col min="1540" max="1540" width="8.88671875" style="70" customWidth="1"/>
    <col min="1541" max="1541" width="7.109375" style="70" customWidth="1"/>
    <col min="1542" max="1542" width="9" style="70" customWidth="1"/>
    <col min="1543" max="1543" width="8.6640625" style="70" customWidth="1"/>
    <col min="1544" max="1544" width="6.5546875" style="70" customWidth="1"/>
    <col min="1545" max="1545" width="8.109375" style="70" customWidth="1"/>
    <col min="1546" max="1546" width="7.5546875" style="70" customWidth="1"/>
    <col min="1547" max="1547" width="7" style="70" customWidth="1"/>
    <col min="1548" max="1549" width="8.6640625" style="70" customWidth="1"/>
    <col min="1550" max="1550" width="7.33203125" style="70" customWidth="1"/>
    <col min="1551" max="1551" width="8.109375" style="70" customWidth="1"/>
    <col min="1552" max="1552" width="8.6640625" style="70" customWidth="1"/>
    <col min="1553" max="1553" width="6.44140625" style="70" customWidth="1"/>
    <col min="1554" max="1555" width="9.33203125" style="70" customWidth="1"/>
    <col min="1556" max="1556" width="6.44140625" style="70" customWidth="1"/>
    <col min="1557" max="1558" width="9.5546875" style="70" customWidth="1"/>
    <col min="1559" max="1559" width="6.44140625" style="70" customWidth="1"/>
    <col min="1560" max="1561" width="9.5546875" style="70" customWidth="1"/>
    <col min="1562" max="1562" width="6.6640625" style="70" customWidth="1"/>
    <col min="1563" max="1565" width="9.109375" style="70"/>
    <col min="1566" max="1566" width="10.88671875" style="70" bestFit="1" customWidth="1"/>
    <col min="1567" max="1787" width="9.109375" style="70"/>
    <col min="1788" max="1788" width="18.6640625" style="70" customWidth="1"/>
    <col min="1789" max="1790" width="9.44140625" style="70" customWidth="1"/>
    <col min="1791" max="1791" width="7.6640625" style="70" customWidth="1"/>
    <col min="1792" max="1792" width="9.33203125" style="70" customWidth="1"/>
    <col min="1793" max="1793" width="9.88671875" style="70" customWidth="1"/>
    <col min="1794" max="1794" width="7.109375" style="70" customWidth="1"/>
    <col min="1795" max="1795" width="8.5546875" style="70" customWidth="1"/>
    <col min="1796" max="1796" width="8.88671875" style="70" customWidth="1"/>
    <col min="1797" max="1797" width="7.109375" style="70" customWidth="1"/>
    <col min="1798" max="1798" width="9" style="70" customWidth="1"/>
    <col min="1799" max="1799" width="8.6640625" style="70" customWidth="1"/>
    <col min="1800" max="1800" width="6.5546875" style="70" customWidth="1"/>
    <col min="1801" max="1801" width="8.109375" style="70" customWidth="1"/>
    <col min="1802" max="1802" width="7.5546875" style="70" customWidth="1"/>
    <col min="1803" max="1803" width="7" style="70" customWidth="1"/>
    <col min="1804" max="1805" width="8.6640625" style="70" customWidth="1"/>
    <col min="1806" max="1806" width="7.33203125" style="70" customWidth="1"/>
    <col min="1807" max="1807" width="8.109375" style="70" customWidth="1"/>
    <col min="1808" max="1808" width="8.6640625" style="70" customWidth="1"/>
    <col min="1809" max="1809" width="6.44140625" style="70" customWidth="1"/>
    <col min="1810" max="1811" width="9.33203125" style="70" customWidth="1"/>
    <col min="1812" max="1812" width="6.44140625" style="70" customWidth="1"/>
    <col min="1813" max="1814" width="9.5546875" style="70" customWidth="1"/>
    <col min="1815" max="1815" width="6.44140625" style="70" customWidth="1"/>
    <col min="1816" max="1817" width="9.5546875" style="70" customWidth="1"/>
    <col min="1818" max="1818" width="6.6640625" style="70" customWidth="1"/>
    <col min="1819" max="1821" width="9.109375" style="70"/>
    <col min="1822" max="1822" width="10.88671875" style="70" bestFit="1" customWidth="1"/>
    <col min="1823" max="2043" width="9.109375" style="70"/>
    <col min="2044" max="2044" width="18.6640625" style="70" customWidth="1"/>
    <col min="2045" max="2046" width="9.44140625" style="70" customWidth="1"/>
    <col min="2047" max="2047" width="7.6640625" style="70" customWidth="1"/>
    <col min="2048" max="2048" width="9.33203125" style="70" customWidth="1"/>
    <col min="2049" max="2049" width="9.88671875" style="70" customWidth="1"/>
    <col min="2050" max="2050" width="7.109375" style="70" customWidth="1"/>
    <col min="2051" max="2051" width="8.5546875" style="70" customWidth="1"/>
    <col min="2052" max="2052" width="8.88671875" style="70" customWidth="1"/>
    <col min="2053" max="2053" width="7.109375" style="70" customWidth="1"/>
    <col min="2054" max="2054" width="9" style="70" customWidth="1"/>
    <col min="2055" max="2055" width="8.6640625" style="70" customWidth="1"/>
    <col min="2056" max="2056" width="6.5546875" style="70" customWidth="1"/>
    <col min="2057" max="2057" width="8.109375" style="70" customWidth="1"/>
    <col min="2058" max="2058" width="7.5546875" style="70" customWidth="1"/>
    <col min="2059" max="2059" width="7" style="70" customWidth="1"/>
    <col min="2060" max="2061" width="8.6640625" style="70" customWidth="1"/>
    <col min="2062" max="2062" width="7.33203125" style="70" customWidth="1"/>
    <col min="2063" max="2063" width="8.109375" style="70" customWidth="1"/>
    <col min="2064" max="2064" width="8.6640625" style="70" customWidth="1"/>
    <col min="2065" max="2065" width="6.44140625" style="70" customWidth="1"/>
    <col min="2066" max="2067" width="9.33203125" style="70" customWidth="1"/>
    <col min="2068" max="2068" width="6.44140625" style="70" customWidth="1"/>
    <col min="2069" max="2070" width="9.5546875" style="70" customWidth="1"/>
    <col min="2071" max="2071" width="6.44140625" style="70" customWidth="1"/>
    <col min="2072" max="2073" width="9.5546875" style="70" customWidth="1"/>
    <col min="2074" max="2074" width="6.6640625" style="70" customWidth="1"/>
    <col min="2075" max="2077" width="9.109375" style="70"/>
    <col min="2078" max="2078" width="10.88671875" style="70" bestFit="1" customWidth="1"/>
    <col min="2079" max="2299" width="9.109375" style="70"/>
    <col min="2300" max="2300" width="18.6640625" style="70" customWidth="1"/>
    <col min="2301" max="2302" width="9.44140625" style="70" customWidth="1"/>
    <col min="2303" max="2303" width="7.6640625" style="70" customWidth="1"/>
    <col min="2304" max="2304" width="9.33203125" style="70" customWidth="1"/>
    <col min="2305" max="2305" width="9.88671875" style="70" customWidth="1"/>
    <col min="2306" max="2306" width="7.109375" style="70" customWidth="1"/>
    <col min="2307" max="2307" width="8.5546875" style="70" customWidth="1"/>
    <col min="2308" max="2308" width="8.88671875" style="70" customWidth="1"/>
    <col min="2309" max="2309" width="7.109375" style="70" customWidth="1"/>
    <col min="2310" max="2310" width="9" style="70" customWidth="1"/>
    <col min="2311" max="2311" width="8.6640625" style="70" customWidth="1"/>
    <col min="2312" max="2312" width="6.5546875" style="70" customWidth="1"/>
    <col min="2313" max="2313" width="8.109375" style="70" customWidth="1"/>
    <col min="2314" max="2314" width="7.5546875" style="70" customWidth="1"/>
    <col min="2315" max="2315" width="7" style="70" customWidth="1"/>
    <col min="2316" max="2317" width="8.6640625" style="70" customWidth="1"/>
    <col min="2318" max="2318" width="7.33203125" style="70" customWidth="1"/>
    <col min="2319" max="2319" width="8.109375" style="70" customWidth="1"/>
    <col min="2320" max="2320" width="8.6640625" style="70" customWidth="1"/>
    <col min="2321" max="2321" width="6.44140625" style="70" customWidth="1"/>
    <col min="2322" max="2323" width="9.33203125" style="70" customWidth="1"/>
    <col min="2324" max="2324" width="6.44140625" style="70" customWidth="1"/>
    <col min="2325" max="2326" width="9.5546875" style="70" customWidth="1"/>
    <col min="2327" max="2327" width="6.44140625" style="70" customWidth="1"/>
    <col min="2328" max="2329" width="9.5546875" style="70" customWidth="1"/>
    <col min="2330" max="2330" width="6.6640625" style="70" customWidth="1"/>
    <col min="2331" max="2333" width="9.109375" style="70"/>
    <col min="2334" max="2334" width="10.88671875" style="70" bestFit="1" customWidth="1"/>
    <col min="2335" max="2555" width="9.109375" style="70"/>
    <col min="2556" max="2556" width="18.6640625" style="70" customWidth="1"/>
    <col min="2557" max="2558" width="9.44140625" style="70" customWidth="1"/>
    <col min="2559" max="2559" width="7.6640625" style="70" customWidth="1"/>
    <col min="2560" max="2560" width="9.33203125" style="70" customWidth="1"/>
    <col min="2561" max="2561" width="9.88671875" style="70" customWidth="1"/>
    <col min="2562" max="2562" width="7.109375" style="70" customWidth="1"/>
    <col min="2563" max="2563" width="8.5546875" style="70" customWidth="1"/>
    <col min="2564" max="2564" width="8.88671875" style="70" customWidth="1"/>
    <col min="2565" max="2565" width="7.109375" style="70" customWidth="1"/>
    <col min="2566" max="2566" width="9" style="70" customWidth="1"/>
    <col min="2567" max="2567" width="8.6640625" style="70" customWidth="1"/>
    <col min="2568" max="2568" width="6.5546875" style="70" customWidth="1"/>
    <col min="2569" max="2569" width="8.109375" style="70" customWidth="1"/>
    <col min="2570" max="2570" width="7.5546875" style="70" customWidth="1"/>
    <col min="2571" max="2571" width="7" style="70" customWidth="1"/>
    <col min="2572" max="2573" width="8.6640625" style="70" customWidth="1"/>
    <col min="2574" max="2574" width="7.33203125" style="70" customWidth="1"/>
    <col min="2575" max="2575" width="8.109375" style="70" customWidth="1"/>
    <col min="2576" max="2576" width="8.6640625" style="70" customWidth="1"/>
    <col min="2577" max="2577" width="6.44140625" style="70" customWidth="1"/>
    <col min="2578" max="2579" width="9.33203125" style="70" customWidth="1"/>
    <col min="2580" max="2580" width="6.44140625" style="70" customWidth="1"/>
    <col min="2581" max="2582" width="9.5546875" style="70" customWidth="1"/>
    <col min="2583" max="2583" width="6.44140625" style="70" customWidth="1"/>
    <col min="2584" max="2585" width="9.5546875" style="70" customWidth="1"/>
    <col min="2586" max="2586" width="6.6640625" style="70" customWidth="1"/>
    <col min="2587" max="2589" width="9.109375" style="70"/>
    <col min="2590" max="2590" width="10.88671875" style="70" bestFit="1" customWidth="1"/>
    <col min="2591" max="2811" width="9.109375" style="70"/>
    <col min="2812" max="2812" width="18.6640625" style="70" customWidth="1"/>
    <col min="2813" max="2814" width="9.44140625" style="70" customWidth="1"/>
    <col min="2815" max="2815" width="7.6640625" style="70" customWidth="1"/>
    <col min="2816" max="2816" width="9.33203125" style="70" customWidth="1"/>
    <col min="2817" max="2817" width="9.88671875" style="70" customWidth="1"/>
    <col min="2818" max="2818" width="7.109375" style="70" customWidth="1"/>
    <col min="2819" max="2819" width="8.5546875" style="70" customWidth="1"/>
    <col min="2820" max="2820" width="8.88671875" style="70" customWidth="1"/>
    <col min="2821" max="2821" width="7.109375" style="70" customWidth="1"/>
    <col min="2822" max="2822" width="9" style="70" customWidth="1"/>
    <col min="2823" max="2823" width="8.6640625" style="70" customWidth="1"/>
    <col min="2824" max="2824" width="6.5546875" style="70" customWidth="1"/>
    <col min="2825" max="2825" width="8.109375" style="70" customWidth="1"/>
    <col min="2826" max="2826" width="7.5546875" style="70" customWidth="1"/>
    <col min="2827" max="2827" width="7" style="70" customWidth="1"/>
    <col min="2828" max="2829" width="8.6640625" style="70" customWidth="1"/>
    <col min="2830" max="2830" width="7.33203125" style="70" customWidth="1"/>
    <col min="2831" max="2831" width="8.109375" style="70" customWidth="1"/>
    <col min="2832" max="2832" width="8.6640625" style="70" customWidth="1"/>
    <col min="2833" max="2833" width="6.44140625" style="70" customWidth="1"/>
    <col min="2834" max="2835" width="9.33203125" style="70" customWidth="1"/>
    <col min="2836" max="2836" width="6.44140625" style="70" customWidth="1"/>
    <col min="2837" max="2838" width="9.5546875" style="70" customWidth="1"/>
    <col min="2839" max="2839" width="6.44140625" style="70" customWidth="1"/>
    <col min="2840" max="2841" width="9.5546875" style="70" customWidth="1"/>
    <col min="2842" max="2842" width="6.6640625" style="70" customWidth="1"/>
    <col min="2843" max="2845" width="9.109375" style="70"/>
    <col min="2846" max="2846" width="10.88671875" style="70" bestFit="1" customWidth="1"/>
    <col min="2847" max="3067" width="9.109375" style="70"/>
    <col min="3068" max="3068" width="18.6640625" style="70" customWidth="1"/>
    <col min="3069" max="3070" width="9.44140625" style="70" customWidth="1"/>
    <col min="3071" max="3071" width="7.6640625" style="70" customWidth="1"/>
    <col min="3072" max="3072" width="9.33203125" style="70" customWidth="1"/>
    <col min="3073" max="3073" width="9.88671875" style="70" customWidth="1"/>
    <col min="3074" max="3074" width="7.109375" style="70" customWidth="1"/>
    <col min="3075" max="3075" width="8.5546875" style="70" customWidth="1"/>
    <col min="3076" max="3076" width="8.88671875" style="70" customWidth="1"/>
    <col min="3077" max="3077" width="7.109375" style="70" customWidth="1"/>
    <col min="3078" max="3078" width="9" style="70" customWidth="1"/>
    <col min="3079" max="3079" width="8.6640625" style="70" customWidth="1"/>
    <col min="3080" max="3080" width="6.5546875" style="70" customWidth="1"/>
    <col min="3081" max="3081" width="8.109375" style="70" customWidth="1"/>
    <col min="3082" max="3082" width="7.5546875" style="70" customWidth="1"/>
    <col min="3083" max="3083" width="7" style="70" customWidth="1"/>
    <col min="3084" max="3085" width="8.6640625" style="70" customWidth="1"/>
    <col min="3086" max="3086" width="7.33203125" style="70" customWidth="1"/>
    <col min="3087" max="3087" width="8.109375" style="70" customWidth="1"/>
    <col min="3088" max="3088" width="8.6640625" style="70" customWidth="1"/>
    <col min="3089" max="3089" width="6.44140625" style="70" customWidth="1"/>
    <col min="3090" max="3091" width="9.33203125" style="70" customWidth="1"/>
    <col min="3092" max="3092" width="6.44140625" style="70" customWidth="1"/>
    <col min="3093" max="3094" width="9.5546875" style="70" customWidth="1"/>
    <col min="3095" max="3095" width="6.44140625" style="70" customWidth="1"/>
    <col min="3096" max="3097" width="9.5546875" style="70" customWidth="1"/>
    <col min="3098" max="3098" width="6.6640625" style="70" customWidth="1"/>
    <col min="3099" max="3101" width="9.109375" style="70"/>
    <col min="3102" max="3102" width="10.88671875" style="70" bestFit="1" customWidth="1"/>
    <col min="3103" max="3323" width="9.109375" style="70"/>
    <col min="3324" max="3324" width="18.6640625" style="70" customWidth="1"/>
    <col min="3325" max="3326" width="9.44140625" style="70" customWidth="1"/>
    <col min="3327" max="3327" width="7.6640625" style="70" customWidth="1"/>
    <col min="3328" max="3328" width="9.33203125" style="70" customWidth="1"/>
    <col min="3329" max="3329" width="9.88671875" style="70" customWidth="1"/>
    <col min="3330" max="3330" width="7.109375" style="70" customWidth="1"/>
    <col min="3331" max="3331" width="8.5546875" style="70" customWidth="1"/>
    <col min="3332" max="3332" width="8.88671875" style="70" customWidth="1"/>
    <col min="3333" max="3333" width="7.109375" style="70" customWidth="1"/>
    <col min="3334" max="3334" width="9" style="70" customWidth="1"/>
    <col min="3335" max="3335" width="8.6640625" style="70" customWidth="1"/>
    <col min="3336" max="3336" width="6.5546875" style="70" customWidth="1"/>
    <col min="3337" max="3337" width="8.109375" style="70" customWidth="1"/>
    <col min="3338" max="3338" width="7.5546875" style="70" customWidth="1"/>
    <col min="3339" max="3339" width="7" style="70" customWidth="1"/>
    <col min="3340" max="3341" width="8.6640625" style="70" customWidth="1"/>
    <col min="3342" max="3342" width="7.33203125" style="70" customWidth="1"/>
    <col min="3343" max="3343" width="8.109375" style="70" customWidth="1"/>
    <col min="3344" max="3344" width="8.6640625" style="70" customWidth="1"/>
    <col min="3345" max="3345" width="6.44140625" style="70" customWidth="1"/>
    <col min="3346" max="3347" width="9.33203125" style="70" customWidth="1"/>
    <col min="3348" max="3348" width="6.44140625" style="70" customWidth="1"/>
    <col min="3349" max="3350" width="9.5546875" style="70" customWidth="1"/>
    <col min="3351" max="3351" width="6.44140625" style="70" customWidth="1"/>
    <col min="3352" max="3353" width="9.5546875" style="70" customWidth="1"/>
    <col min="3354" max="3354" width="6.6640625" style="70" customWidth="1"/>
    <col min="3355" max="3357" width="9.109375" style="70"/>
    <col min="3358" max="3358" width="10.88671875" style="70" bestFit="1" customWidth="1"/>
    <col min="3359" max="3579" width="9.109375" style="70"/>
    <col min="3580" max="3580" width="18.6640625" style="70" customWidth="1"/>
    <col min="3581" max="3582" width="9.44140625" style="70" customWidth="1"/>
    <col min="3583" max="3583" width="7.6640625" style="70" customWidth="1"/>
    <col min="3584" max="3584" width="9.33203125" style="70" customWidth="1"/>
    <col min="3585" max="3585" width="9.88671875" style="70" customWidth="1"/>
    <col min="3586" max="3586" width="7.109375" style="70" customWidth="1"/>
    <col min="3587" max="3587" width="8.5546875" style="70" customWidth="1"/>
    <col min="3588" max="3588" width="8.88671875" style="70" customWidth="1"/>
    <col min="3589" max="3589" width="7.109375" style="70" customWidth="1"/>
    <col min="3590" max="3590" width="9" style="70" customWidth="1"/>
    <col min="3591" max="3591" width="8.6640625" style="70" customWidth="1"/>
    <col min="3592" max="3592" width="6.5546875" style="70" customWidth="1"/>
    <col min="3593" max="3593" width="8.109375" style="70" customWidth="1"/>
    <col min="3594" max="3594" width="7.5546875" style="70" customWidth="1"/>
    <col min="3595" max="3595" width="7" style="70" customWidth="1"/>
    <col min="3596" max="3597" width="8.6640625" style="70" customWidth="1"/>
    <col min="3598" max="3598" width="7.33203125" style="70" customWidth="1"/>
    <col min="3599" max="3599" width="8.109375" style="70" customWidth="1"/>
    <col min="3600" max="3600" width="8.6640625" style="70" customWidth="1"/>
    <col min="3601" max="3601" width="6.44140625" style="70" customWidth="1"/>
    <col min="3602" max="3603" width="9.33203125" style="70" customWidth="1"/>
    <col min="3604" max="3604" width="6.44140625" style="70" customWidth="1"/>
    <col min="3605" max="3606" width="9.5546875" style="70" customWidth="1"/>
    <col min="3607" max="3607" width="6.44140625" style="70" customWidth="1"/>
    <col min="3608" max="3609" width="9.5546875" style="70" customWidth="1"/>
    <col min="3610" max="3610" width="6.6640625" style="70" customWidth="1"/>
    <col min="3611" max="3613" width="9.109375" style="70"/>
    <col min="3614" max="3614" width="10.88671875" style="70" bestFit="1" customWidth="1"/>
    <col min="3615" max="3835" width="9.109375" style="70"/>
    <col min="3836" max="3836" width="18.6640625" style="70" customWidth="1"/>
    <col min="3837" max="3838" width="9.44140625" style="70" customWidth="1"/>
    <col min="3839" max="3839" width="7.6640625" style="70" customWidth="1"/>
    <col min="3840" max="3840" width="9.33203125" style="70" customWidth="1"/>
    <col min="3841" max="3841" width="9.88671875" style="70" customWidth="1"/>
    <col min="3842" max="3842" width="7.109375" style="70" customWidth="1"/>
    <col min="3843" max="3843" width="8.5546875" style="70" customWidth="1"/>
    <col min="3844" max="3844" width="8.88671875" style="70" customWidth="1"/>
    <col min="3845" max="3845" width="7.109375" style="70" customWidth="1"/>
    <col min="3846" max="3846" width="9" style="70" customWidth="1"/>
    <col min="3847" max="3847" width="8.6640625" style="70" customWidth="1"/>
    <col min="3848" max="3848" width="6.5546875" style="70" customWidth="1"/>
    <col min="3849" max="3849" width="8.109375" style="70" customWidth="1"/>
    <col min="3850" max="3850" width="7.5546875" style="70" customWidth="1"/>
    <col min="3851" max="3851" width="7" style="70" customWidth="1"/>
    <col min="3852" max="3853" width="8.6640625" style="70" customWidth="1"/>
    <col min="3854" max="3854" width="7.33203125" style="70" customWidth="1"/>
    <col min="3855" max="3855" width="8.109375" style="70" customWidth="1"/>
    <col min="3856" max="3856" width="8.6640625" style="70" customWidth="1"/>
    <col min="3857" max="3857" width="6.44140625" style="70" customWidth="1"/>
    <col min="3858" max="3859" width="9.33203125" style="70" customWidth="1"/>
    <col min="3860" max="3860" width="6.44140625" style="70" customWidth="1"/>
    <col min="3861" max="3862" width="9.5546875" style="70" customWidth="1"/>
    <col min="3863" max="3863" width="6.44140625" style="70" customWidth="1"/>
    <col min="3864" max="3865" width="9.5546875" style="70" customWidth="1"/>
    <col min="3866" max="3866" width="6.6640625" style="70" customWidth="1"/>
    <col min="3867" max="3869" width="9.109375" style="70"/>
    <col min="3870" max="3870" width="10.88671875" style="70" bestFit="1" customWidth="1"/>
    <col min="3871" max="4091" width="9.109375" style="70"/>
    <col min="4092" max="4092" width="18.6640625" style="70" customWidth="1"/>
    <col min="4093" max="4094" width="9.44140625" style="70" customWidth="1"/>
    <col min="4095" max="4095" width="7.6640625" style="70" customWidth="1"/>
    <col min="4096" max="4096" width="9.33203125" style="70" customWidth="1"/>
    <col min="4097" max="4097" width="9.88671875" style="70" customWidth="1"/>
    <col min="4098" max="4098" width="7.109375" style="70" customWidth="1"/>
    <col min="4099" max="4099" width="8.5546875" style="70" customWidth="1"/>
    <col min="4100" max="4100" width="8.88671875" style="70" customWidth="1"/>
    <col min="4101" max="4101" width="7.109375" style="70" customWidth="1"/>
    <col min="4102" max="4102" width="9" style="70" customWidth="1"/>
    <col min="4103" max="4103" width="8.6640625" style="70" customWidth="1"/>
    <col min="4104" max="4104" width="6.5546875" style="70" customWidth="1"/>
    <col min="4105" max="4105" width="8.109375" style="70" customWidth="1"/>
    <col min="4106" max="4106" width="7.5546875" style="70" customWidth="1"/>
    <col min="4107" max="4107" width="7" style="70" customWidth="1"/>
    <col min="4108" max="4109" width="8.6640625" style="70" customWidth="1"/>
    <col min="4110" max="4110" width="7.33203125" style="70" customWidth="1"/>
    <col min="4111" max="4111" width="8.109375" style="70" customWidth="1"/>
    <col min="4112" max="4112" width="8.6640625" style="70" customWidth="1"/>
    <col min="4113" max="4113" width="6.44140625" style="70" customWidth="1"/>
    <col min="4114" max="4115" width="9.33203125" style="70" customWidth="1"/>
    <col min="4116" max="4116" width="6.44140625" style="70" customWidth="1"/>
    <col min="4117" max="4118" width="9.5546875" style="70" customWidth="1"/>
    <col min="4119" max="4119" width="6.44140625" style="70" customWidth="1"/>
    <col min="4120" max="4121" width="9.5546875" style="70" customWidth="1"/>
    <col min="4122" max="4122" width="6.6640625" style="70" customWidth="1"/>
    <col min="4123" max="4125" width="9.109375" style="70"/>
    <col min="4126" max="4126" width="10.88671875" style="70" bestFit="1" customWidth="1"/>
    <col min="4127" max="4347" width="9.109375" style="70"/>
    <col min="4348" max="4348" width="18.6640625" style="70" customWidth="1"/>
    <col min="4349" max="4350" width="9.44140625" style="70" customWidth="1"/>
    <col min="4351" max="4351" width="7.6640625" style="70" customWidth="1"/>
    <col min="4352" max="4352" width="9.33203125" style="70" customWidth="1"/>
    <col min="4353" max="4353" width="9.88671875" style="70" customWidth="1"/>
    <col min="4354" max="4354" width="7.109375" style="70" customWidth="1"/>
    <col min="4355" max="4355" width="8.5546875" style="70" customWidth="1"/>
    <col min="4356" max="4356" width="8.88671875" style="70" customWidth="1"/>
    <col min="4357" max="4357" width="7.109375" style="70" customWidth="1"/>
    <col min="4358" max="4358" width="9" style="70" customWidth="1"/>
    <col min="4359" max="4359" width="8.6640625" style="70" customWidth="1"/>
    <col min="4360" max="4360" width="6.5546875" style="70" customWidth="1"/>
    <col min="4361" max="4361" width="8.109375" style="70" customWidth="1"/>
    <col min="4362" max="4362" width="7.5546875" style="70" customWidth="1"/>
    <col min="4363" max="4363" width="7" style="70" customWidth="1"/>
    <col min="4364" max="4365" width="8.6640625" style="70" customWidth="1"/>
    <col min="4366" max="4366" width="7.33203125" style="70" customWidth="1"/>
    <col min="4367" max="4367" width="8.109375" style="70" customWidth="1"/>
    <col min="4368" max="4368" width="8.6640625" style="70" customWidth="1"/>
    <col min="4369" max="4369" width="6.44140625" style="70" customWidth="1"/>
    <col min="4370" max="4371" width="9.33203125" style="70" customWidth="1"/>
    <col min="4372" max="4372" width="6.44140625" style="70" customWidth="1"/>
    <col min="4373" max="4374" width="9.5546875" style="70" customWidth="1"/>
    <col min="4375" max="4375" width="6.44140625" style="70" customWidth="1"/>
    <col min="4376" max="4377" width="9.5546875" style="70" customWidth="1"/>
    <col min="4378" max="4378" width="6.6640625" style="70" customWidth="1"/>
    <col min="4379" max="4381" width="9.109375" style="70"/>
    <col min="4382" max="4382" width="10.88671875" style="70" bestFit="1" customWidth="1"/>
    <col min="4383" max="4603" width="9.109375" style="70"/>
    <col min="4604" max="4604" width="18.6640625" style="70" customWidth="1"/>
    <col min="4605" max="4606" width="9.44140625" style="70" customWidth="1"/>
    <col min="4607" max="4607" width="7.6640625" style="70" customWidth="1"/>
    <col min="4608" max="4608" width="9.33203125" style="70" customWidth="1"/>
    <col min="4609" max="4609" width="9.88671875" style="70" customWidth="1"/>
    <col min="4610" max="4610" width="7.109375" style="70" customWidth="1"/>
    <col min="4611" max="4611" width="8.5546875" style="70" customWidth="1"/>
    <col min="4612" max="4612" width="8.88671875" style="70" customWidth="1"/>
    <col min="4613" max="4613" width="7.109375" style="70" customWidth="1"/>
    <col min="4614" max="4614" width="9" style="70" customWidth="1"/>
    <col min="4615" max="4615" width="8.6640625" style="70" customWidth="1"/>
    <col min="4616" max="4616" width="6.5546875" style="70" customWidth="1"/>
    <col min="4617" max="4617" width="8.109375" style="70" customWidth="1"/>
    <col min="4618" max="4618" width="7.5546875" style="70" customWidth="1"/>
    <col min="4619" max="4619" width="7" style="70" customWidth="1"/>
    <col min="4620" max="4621" width="8.6640625" style="70" customWidth="1"/>
    <col min="4622" max="4622" width="7.33203125" style="70" customWidth="1"/>
    <col min="4623" max="4623" width="8.109375" style="70" customWidth="1"/>
    <col min="4624" max="4624" width="8.6640625" style="70" customWidth="1"/>
    <col min="4625" max="4625" width="6.44140625" style="70" customWidth="1"/>
    <col min="4626" max="4627" width="9.33203125" style="70" customWidth="1"/>
    <col min="4628" max="4628" width="6.44140625" style="70" customWidth="1"/>
    <col min="4629" max="4630" width="9.5546875" style="70" customWidth="1"/>
    <col min="4631" max="4631" width="6.44140625" style="70" customWidth="1"/>
    <col min="4632" max="4633" width="9.5546875" style="70" customWidth="1"/>
    <col min="4634" max="4634" width="6.6640625" style="70" customWidth="1"/>
    <col min="4635" max="4637" width="9.109375" style="70"/>
    <col min="4638" max="4638" width="10.88671875" style="70" bestFit="1" customWidth="1"/>
    <col min="4639" max="4859" width="9.109375" style="70"/>
    <col min="4860" max="4860" width="18.6640625" style="70" customWidth="1"/>
    <col min="4861" max="4862" width="9.44140625" style="70" customWidth="1"/>
    <col min="4863" max="4863" width="7.6640625" style="70" customWidth="1"/>
    <col min="4864" max="4864" width="9.33203125" style="70" customWidth="1"/>
    <col min="4865" max="4865" width="9.88671875" style="70" customWidth="1"/>
    <col min="4866" max="4866" width="7.109375" style="70" customWidth="1"/>
    <col min="4867" max="4867" width="8.5546875" style="70" customWidth="1"/>
    <col min="4868" max="4868" width="8.88671875" style="70" customWidth="1"/>
    <col min="4869" max="4869" width="7.109375" style="70" customWidth="1"/>
    <col min="4870" max="4870" width="9" style="70" customWidth="1"/>
    <col min="4871" max="4871" width="8.6640625" style="70" customWidth="1"/>
    <col min="4872" max="4872" width="6.5546875" style="70" customWidth="1"/>
    <col min="4873" max="4873" width="8.109375" style="70" customWidth="1"/>
    <col min="4874" max="4874" width="7.5546875" style="70" customWidth="1"/>
    <col min="4875" max="4875" width="7" style="70" customWidth="1"/>
    <col min="4876" max="4877" width="8.6640625" style="70" customWidth="1"/>
    <col min="4878" max="4878" width="7.33203125" style="70" customWidth="1"/>
    <col min="4879" max="4879" width="8.109375" style="70" customWidth="1"/>
    <col min="4880" max="4880" width="8.6640625" style="70" customWidth="1"/>
    <col min="4881" max="4881" width="6.44140625" style="70" customWidth="1"/>
    <col min="4882" max="4883" width="9.33203125" style="70" customWidth="1"/>
    <col min="4884" max="4884" width="6.44140625" style="70" customWidth="1"/>
    <col min="4885" max="4886" width="9.5546875" style="70" customWidth="1"/>
    <col min="4887" max="4887" width="6.44140625" style="70" customWidth="1"/>
    <col min="4888" max="4889" width="9.5546875" style="70" customWidth="1"/>
    <col min="4890" max="4890" width="6.6640625" style="70" customWidth="1"/>
    <col min="4891" max="4893" width="9.109375" style="70"/>
    <col min="4894" max="4894" width="10.88671875" style="70" bestFit="1" customWidth="1"/>
    <col min="4895" max="5115" width="9.109375" style="70"/>
    <col min="5116" max="5116" width="18.6640625" style="70" customWidth="1"/>
    <col min="5117" max="5118" width="9.44140625" style="70" customWidth="1"/>
    <col min="5119" max="5119" width="7.6640625" style="70" customWidth="1"/>
    <col min="5120" max="5120" width="9.33203125" style="70" customWidth="1"/>
    <col min="5121" max="5121" width="9.88671875" style="70" customWidth="1"/>
    <col min="5122" max="5122" width="7.109375" style="70" customWidth="1"/>
    <col min="5123" max="5123" width="8.5546875" style="70" customWidth="1"/>
    <col min="5124" max="5124" width="8.88671875" style="70" customWidth="1"/>
    <col min="5125" max="5125" width="7.109375" style="70" customWidth="1"/>
    <col min="5126" max="5126" width="9" style="70" customWidth="1"/>
    <col min="5127" max="5127" width="8.6640625" style="70" customWidth="1"/>
    <col min="5128" max="5128" width="6.5546875" style="70" customWidth="1"/>
    <col min="5129" max="5129" width="8.109375" style="70" customWidth="1"/>
    <col min="5130" max="5130" width="7.5546875" style="70" customWidth="1"/>
    <col min="5131" max="5131" width="7" style="70" customWidth="1"/>
    <col min="5132" max="5133" width="8.6640625" style="70" customWidth="1"/>
    <col min="5134" max="5134" width="7.33203125" style="70" customWidth="1"/>
    <col min="5135" max="5135" width="8.109375" style="70" customWidth="1"/>
    <col min="5136" max="5136" width="8.6640625" style="70" customWidth="1"/>
    <col min="5137" max="5137" width="6.44140625" style="70" customWidth="1"/>
    <col min="5138" max="5139" width="9.33203125" style="70" customWidth="1"/>
    <col min="5140" max="5140" width="6.44140625" style="70" customWidth="1"/>
    <col min="5141" max="5142" width="9.5546875" style="70" customWidth="1"/>
    <col min="5143" max="5143" width="6.44140625" style="70" customWidth="1"/>
    <col min="5144" max="5145" width="9.5546875" style="70" customWidth="1"/>
    <col min="5146" max="5146" width="6.6640625" style="70" customWidth="1"/>
    <col min="5147" max="5149" width="9.109375" style="70"/>
    <col min="5150" max="5150" width="10.88671875" style="70" bestFit="1" customWidth="1"/>
    <col min="5151" max="5371" width="9.109375" style="70"/>
    <col min="5372" max="5372" width="18.6640625" style="70" customWidth="1"/>
    <col min="5373" max="5374" width="9.44140625" style="70" customWidth="1"/>
    <col min="5375" max="5375" width="7.6640625" style="70" customWidth="1"/>
    <col min="5376" max="5376" width="9.33203125" style="70" customWidth="1"/>
    <col min="5377" max="5377" width="9.88671875" style="70" customWidth="1"/>
    <col min="5378" max="5378" width="7.109375" style="70" customWidth="1"/>
    <col min="5379" max="5379" width="8.5546875" style="70" customWidth="1"/>
    <col min="5380" max="5380" width="8.88671875" style="70" customWidth="1"/>
    <col min="5381" max="5381" width="7.109375" style="70" customWidth="1"/>
    <col min="5382" max="5382" width="9" style="70" customWidth="1"/>
    <col min="5383" max="5383" width="8.6640625" style="70" customWidth="1"/>
    <col min="5384" max="5384" width="6.5546875" style="70" customWidth="1"/>
    <col min="5385" max="5385" width="8.109375" style="70" customWidth="1"/>
    <col min="5386" max="5386" width="7.5546875" style="70" customWidth="1"/>
    <col min="5387" max="5387" width="7" style="70" customWidth="1"/>
    <col min="5388" max="5389" width="8.6640625" style="70" customWidth="1"/>
    <col min="5390" max="5390" width="7.33203125" style="70" customWidth="1"/>
    <col min="5391" max="5391" width="8.109375" style="70" customWidth="1"/>
    <col min="5392" max="5392" width="8.6640625" style="70" customWidth="1"/>
    <col min="5393" max="5393" width="6.44140625" style="70" customWidth="1"/>
    <col min="5394" max="5395" width="9.33203125" style="70" customWidth="1"/>
    <col min="5396" max="5396" width="6.44140625" style="70" customWidth="1"/>
    <col min="5397" max="5398" width="9.5546875" style="70" customWidth="1"/>
    <col min="5399" max="5399" width="6.44140625" style="70" customWidth="1"/>
    <col min="5400" max="5401" width="9.5546875" style="70" customWidth="1"/>
    <col min="5402" max="5402" width="6.6640625" style="70" customWidth="1"/>
    <col min="5403" max="5405" width="9.109375" style="70"/>
    <col min="5406" max="5406" width="10.88671875" style="70" bestFit="1" customWidth="1"/>
    <col min="5407" max="5627" width="9.109375" style="70"/>
    <col min="5628" max="5628" width="18.6640625" style="70" customWidth="1"/>
    <col min="5629" max="5630" width="9.44140625" style="70" customWidth="1"/>
    <col min="5631" max="5631" width="7.6640625" style="70" customWidth="1"/>
    <col min="5632" max="5632" width="9.33203125" style="70" customWidth="1"/>
    <col min="5633" max="5633" width="9.88671875" style="70" customWidth="1"/>
    <col min="5634" max="5634" width="7.109375" style="70" customWidth="1"/>
    <col min="5635" max="5635" width="8.5546875" style="70" customWidth="1"/>
    <col min="5636" max="5636" width="8.88671875" style="70" customWidth="1"/>
    <col min="5637" max="5637" width="7.109375" style="70" customWidth="1"/>
    <col min="5638" max="5638" width="9" style="70" customWidth="1"/>
    <col min="5639" max="5639" width="8.6640625" style="70" customWidth="1"/>
    <col min="5640" max="5640" width="6.5546875" style="70" customWidth="1"/>
    <col min="5641" max="5641" width="8.109375" style="70" customWidth="1"/>
    <col min="5642" max="5642" width="7.5546875" style="70" customWidth="1"/>
    <col min="5643" max="5643" width="7" style="70" customWidth="1"/>
    <col min="5644" max="5645" width="8.6640625" style="70" customWidth="1"/>
    <col min="5646" max="5646" width="7.33203125" style="70" customWidth="1"/>
    <col min="5647" max="5647" width="8.109375" style="70" customWidth="1"/>
    <col min="5648" max="5648" width="8.6640625" style="70" customWidth="1"/>
    <col min="5649" max="5649" width="6.44140625" style="70" customWidth="1"/>
    <col min="5650" max="5651" width="9.33203125" style="70" customWidth="1"/>
    <col min="5652" max="5652" width="6.44140625" style="70" customWidth="1"/>
    <col min="5653" max="5654" width="9.5546875" style="70" customWidth="1"/>
    <col min="5655" max="5655" width="6.44140625" style="70" customWidth="1"/>
    <col min="5656" max="5657" width="9.5546875" style="70" customWidth="1"/>
    <col min="5658" max="5658" width="6.6640625" style="70" customWidth="1"/>
    <col min="5659" max="5661" width="9.109375" style="70"/>
    <col min="5662" max="5662" width="10.88671875" style="70" bestFit="1" customWidth="1"/>
    <col min="5663" max="5883" width="9.109375" style="70"/>
    <col min="5884" max="5884" width="18.6640625" style="70" customWidth="1"/>
    <col min="5885" max="5886" width="9.44140625" style="70" customWidth="1"/>
    <col min="5887" max="5887" width="7.6640625" style="70" customWidth="1"/>
    <col min="5888" max="5888" width="9.33203125" style="70" customWidth="1"/>
    <col min="5889" max="5889" width="9.88671875" style="70" customWidth="1"/>
    <col min="5890" max="5890" width="7.109375" style="70" customWidth="1"/>
    <col min="5891" max="5891" width="8.5546875" style="70" customWidth="1"/>
    <col min="5892" max="5892" width="8.88671875" style="70" customWidth="1"/>
    <col min="5893" max="5893" width="7.109375" style="70" customWidth="1"/>
    <col min="5894" max="5894" width="9" style="70" customWidth="1"/>
    <col min="5895" max="5895" width="8.6640625" style="70" customWidth="1"/>
    <col min="5896" max="5896" width="6.5546875" style="70" customWidth="1"/>
    <col min="5897" max="5897" width="8.109375" style="70" customWidth="1"/>
    <col min="5898" max="5898" width="7.5546875" style="70" customWidth="1"/>
    <col min="5899" max="5899" width="7" style="70" customWidth="1"/>
    <col min="5900" max="5901" width="8.6640625" style="70" customWidth="1"/>
    <col min="5902" max="5902" width="7.33203125" style="70" customWidth="1"/>
    <col min="5903" max="5903" width="8.109375" style="70" customWidth="1"/>
    <col min="5904" max="5904" width="8.6640625" style="70" customWidth="1"/>
    <col min="5905" max="5905" width="6.44140625" style="70" customWidth="1"/>
    <col min="5906" max="5907" width="9.33203125" style="70" customWidth="1"/>
    <col min="5908" max="5908" width="6.44140625" style="70" customWidth="1"/>
    <col min="5909" max="5910" width="9.5546875" style="70" customWidth="1"/>
    <col min="5911" max="5911" width="6.44140625" style="70" customWidth="1"/>
    <col min="5912" max="5913" width="9.5546875" style="70" customWidth="1"/>
    <col min="5914" max="5914" width="6.6640625" style="70" customWidth="1"/>
    <col min="5915" max="5917" width="9.109375" style="70"/>
    <col min="5918" max="5918" width="10.88671875" style="70" bestFit="1" customWidth="1"/>
    <col min="5919" max="6139" width="9.109375" style="70"/>
    <col min="6140" max="6140" width="18.6640625" style="70" customWidth="1"/>
    <col min="6141" max="6142" width="9.44140625" style="70" customWidth="1"/>
    <col min="6143" max="6143" width="7.6640625" style="70" customWidth="1"/>
    <col min="6144" max="6144" width="9.33203125" style="70" customWidth="1"/>
    <col min="6145" max="6145" width="9.88671875" style="70" customWidth="1"/>
    <col min="6146" max="6146" width="7.109375" style="70" customWidth="1"/>
    <col min="6147" max="6147" width="8.5546875" style="70" customWidth="1"/>
    <col min="6148" max="6148" width="8.88671875" style="70" customWidth="1"/>
    <col min="6149" max="6149" width="7.109375" style="70" customWidth="1"/>
    <col min="6150" max="6150" width="9" style="70" customWidth="1"/>
    <col min="6151" max="6151" width="8.6640625" style="70" customWidth="1"/>
    <col min="6152" max="6152" width="6.5546875" style="70" customWidth="1"/>
    <col min="6153" max="6153" width="8.109375" style="70" customWidth="1"/>
    <col min="6154" max="6154" width="7.5546875" style="70" customWidth="1"/>
    <col min="6155" max="6155" width="7" style="70" customWidth="1"/>
    <col min="6156" max="6157" width="8.6640625" style="70" customWidth="1"/>
    <col min="6158" max="6158" width="7.33203125" style="70" customWidth="1"/>
    <col min="6159" max="6159" width="8.109375" style="70" customWidth="1"/>
    <col min="6160" max="6160" width="8.6640625" style="70" customWidth="1"/>
    <col min="6161" max="6161" width="6.44140625" style="70" customWidth="1"/>
    <col min="6162" max="6163" width="9.33203125" style="70" customWidth="1"/>
    <col min="6164" max="6164" width="6.44140625" style="70" customWidth="1"/>
    <col min="6165" max="6166" width="9.5546875" style="70" customWidth="1"/>
    <col min="6167" max="6167" width="6.44140625" style="70" customWidth="1"/>
    <col min="6168" max="6169" width="9.5546875" style="70" customWidth="1"/>
    <col min="6170" max="6170" width="6.6640625" style="70" customWidth="1"/>
    <col min="6171" max="6173" width="9.109375" style="70"/>
    <col min="6174" max="6174" width="10.88671875" style="70" bestFit="1" customWidth="1"/>
    <col min="6175" max="6395" width="9.109375" style="70"/>
    <col min="6396" max="6396" width="18.6640625" style="70" customWidth="1"/>
    <col min="6397" max="6398" width="9.44140625" style="70" customWidth="1"/>
    <col min="6399" max="6399" width="7.6640625" style="70" customWidth="1"/>
    <col min="6400" max="6400" width="9.33203125" style="70" customWidth="1"/>
    <col min="6401" max="6401" width="9.88671875" style="70" customWidth="1"/>
    <col min="6402" max="6402" width="7.109375" style="70" customWidth="1"/>
    <col min="6403" max="6403" width="8.5546875" style="70" customWidth="1"/>
    <col min="6404" max="6404" width="8.88671875" style="70" customWidth="1"/>
    <col min="6405" max="6405" width="7.109375" style="70" customWidth="1"/>
    <col min="6406" max="6406" width="9" style="70" customWidth="1"/>
    <col min="6407" max="6407" width="8.6640625" style="70" customWidth="1"/>
    <col min="6408" max="6408" width="6.5546875" style="70" customWidth="1"/>
    <col min="6409" max="6409" width="8.109375" style="70" customWidth="1"/>
    <col min="6410" max="6410" width="7.5546875" style="70" customWidth="1"/>
    <col min="6411" max="6411" width="7" style="70" customWidth="1"/>
    <col min="6412" max="6413" width="8.6640625" style="70" customWidth="1"/>
    <col min="6414" max="6414" width="7.33203125" style="70" customWidth="1"/>
    <col min="6415" max="6415" width="8.109375" style="70" customWidth="1"/>
    <col min="6416" max="6416" width="8.6640625" style="70" customWidth="1"/>
    <col min="6417" max="6417" width="6.44140625" style="70" customWidth="1"/>
    <col min="6418" max="6419" width="9.33203125" style="70" customWidth="1"/>
    <col min="6420" max="6420" width="6.44140625" style="70" customWidth="1"/>
    <col min="6421" max="6422" width="9.5546875" style="70" customWidth="1"/>
    <col min="6423" max="6423" width="6.44140625" style="70" customWidth="1"/>
    <col min="6424" max="6425" width="9.5546875" style="70" customWidth="1"/>
    <col min="6426" max="6426" width="6.6640625" style="70" customWidth="1"/>
    <col min="6427" max="6429" width="9.109375" style="70"/>
    <col min="6430" max="6430" width="10.88671875" style="70" bestFit="1" customWidth="1"/>
    <col min="6431" max="6651" width="9.109375" style="70"/>
    <col min="6652" max="6652" width="18.6640625" style="70" customWidth="1"/>
    <col min="6653" max="6654" width="9.44140625" style="70" customWidth="1"/>
    <col min="6655" max="6655" width="7.6640625" style="70" customWidth="1"/>
    <col min="6656" max="6656" width="9.33203125" style="70" customWidth="1"/>
    <col min="6657" max="6657" width="9.88671875" style="70" customWidth="1"/>
    <col min="6658" max="6658" width="7.109375" style="70" customWidth="1"/>
    <col min="6659" max="6659" width="8.5546875" style="70" customWidth="1"/>
    <col min="6660" max="6660" width="8.88671875" style="70" customWidth="1"/>
    <col min="6661" max="6661" width="7.109375" style="70" customWidth="1"/>
    <col min="6662" max="6662" width="9" style="70" customWidth="1"/>
    <col min="6663" max="6663" width="8.6640625" style="70" customWidth="1"/>
    <col min="6664" max="6664" width="6.5546875" style="70" customWidth="1"/>
    <col min="6665" max="6665" width="8.109375" style="70" customWidth="1"/>
    <col min="6666" max="6666" width="7.5546875" style="70" customWidth="1"/>
    <col min="6667" max="6667" width="7" style="70" customWidth="1"/>
    <col min="6668" max="6669" width="8.6640625" style="70" customWidth="1"/>
    <col min="6670" max="6670" width="7.33203125" style="70" customWidth="1"/>
    <col min="6671" max="6671" width="8.109375" style="70" customWidth="1"/>
    <col min="6672" max="6672" width="8.6640625" style="70" customWidth="1"/>
    <col min="6673" max="6673" width="6.44140625" style="70" customWidth="1"/>
    <col min="6674" max="6675" width="9.33203125" style="70" customWidth="1"/>
    <col min="6676" max="6676" width="6.44140625" style="70" customWidth="1"/>
    <col min="6677" max="6678" width="9.5546875" style="70" customWidth="1"/>
    <col min="6679" max="6679" width="6.44140625" style="70" customWidth="1"/>
    <col min="6680" max="6681" width="9.5546875" style="70" customWidth="1"/>
    <col min="6682" max="6682" width="6.6640625" style="70" customWidth="1"/>
    <col min="6683" max="6685" width="9.109375" style="70"/>
    <col min="6686" max="6686" width="10.88671875" style="70" bestFit="1" customWidth="1"/>
    <col min="6687" max="6907" width="9.109375" style="70"/>
    <col min="6908" max="6908" width="18.6640625" style="70" customWidth="1"/>
    <col min="6909" max="6910" width="9.44140625" style="70" customWidth="1"/>
    <col min="6911" max="6911" width="7.6640625" style="70" customWidth="1"/>
    <col min="6912" max="6912" width="9.33203125" style="70" customWidth="1"/>
    <col min="6913" max="6913" width="9.88671875" style="70" customWidth="1"/>
    <col min="6914" max="6914" width="7.109375" style="70" customWidth="1"/>
    <col min="6915" max="6915" width="8.5546875" style="70" customWidth="1"/>
    <col min="6916" max="6916" width="8.88671875" style="70" customWidth="1"/>
    <col min="6917" max="6917" width="7.109375" style="70" customWidth="1"/>
    <col min="6918" max="6918" width="9" style="70" customWidth="1"/>
    <col min="6919" max="6919" width="8.6640625" style="70" customWidth="1"/>
    <col min="6920" max="6920" width="6.5546875" style="70" customWidth="1"/>
    <col min="6921" max="6921" width="8.109375" style="70" customWidth="1"/>
    <col min="6922" max="6922" width="7.5546875" style="70" customWidth="1"/>
    <col min="6923" max="6923" width="7" style="70" customWidth="1"/>
    <col min="6924" max="6925" width="8.6640625" style="70" customWidth="1"/>
    <col min="6926" max="6926" width="7.33203125" style="70" customWidth="1"/>
    <col min="6927" max="6927" width="8.109375" style="70" customWidth="1"/>
    <col min="6928" max="6928" width="8.6640625" style="70" customWidth="1"/>
    <col min="6929" max="6929" width="6.44140625" style="70" customWidth="1"/>
    <col min="6930" max="6931" width="9.33203125" style="70" customWidth="1"/>
    <col min="6932" max="6932" width="6.44140625" style="70" customWidth="1"/>
    <col min="6933" max="6934" width="9.5546875" style="70" customWidth="1"/>
    <col min="6935" max="6935" width="6.44140625" style="70" customWidth="1"/>
    <col min="6936" max="6937" width="9.5546875" style="70" customWidth="1"/>
    <col min="6938" max="6938" width="6.6640625" style="70" customWidth="1"/>
    <col min="6939" max="6941" width="9.109375" style="70"/>
    <col min="6942" max="6942" width="10.88671875" style="70" bestFit="1" customWidth="1"/>
    <col min="6943" max="7163" width="9.109375" style="70"/>
    <col min="7164" max="7164" width="18.6640625" style="70" customWidth="1"/>
    <col min="7165" max="7166" width="9.44140625" style="70" customWidth="1"/>
    <col min="7167" max="7167" width="7.6640625" style="70" customWidth="1"/>
    <col min="7168" max="7168" width="9.33203125" style="70" customWidth="1"/>
    <col min="7169" max="7169" width="9.88671875" style="70" customWidth="1"/>
    <col min="7170" max="7170" width="7.109375" style="70" customWidth="1"/>
    <col min="7171" max="7171" width="8.5546875" style="70" customWidth="1"/>
    <col min="7172" max="7172" width="8.88671875" style="70" customWidth="1"/>
    <col min="7173" max="7173" width="7.109375" style="70" customWidth="1"/>
    <col min="7174" max="7174" width="9" style="70" customWidth="1"/>
    <col min="7175" max="7175" width="8.6640625" style="70" customWidth="1"/>
    <col min="7176" max="7176" width="6.5546875" style="70" customWidth="1"/>
    <col min="7177" max="7177" width="8.109375" style="70" customWidth="1"/>
    <col min="7178" max="7178" width="7.5546875" style="70" customWidth="1"/>
    <col min="7179" max="7179" width="7" style="70" customWidth="1"/>
    <col min="7180" max="7181" width="8.6640625" style="70" customWidth="1"/>
    <col min="7182" max="7182" width="7.33203125" style="70" customWidth="1"/>
    <col min="7183" max="7183" width="8.109375" style="70" customWidth="1"/>
    <col min="7184" max="7184" width="8.6640625" style="70" customWidth="1"/>
    <col min="7185" max="7185" width="6.44140625" style="70" customWidth="1"/>
    <col min="7186" max="7187" width="9.33203125" style="70" customWidth="1"/>
    <col min="7188" max="7188" width="6.44140625" style="70" customWidth="1"/>
    <col min="7189" max="7190" width="9.5546875" style="70" customWidth="1"/>
    <col min="7191" max="7191" width="6.44140625" style="70" customWidth="1"/>
    <col min="7192" max="7193" width="9.5546875" style="70" customWidth="1"/>
    <col min="7194" max="7194" width="6.6640625" style="70" customWidth="1"/>
    <col min="7195" max="7197" width="9.109375" style="70"/>
    <col min="7198" max="7198" width="10.88671875" style="70" bestFit="1" customWidth="1"/>
    <col min="7199" max="7419" width="9.109375" style="70"/>
    <col min="7420" max="7420" width="18.6640625" style="70" customWidth="1"/>
    <col min="7421" max="7422" width="9.44140625" style="70" customWidth="1"/>
    <col min="7423" max="7423" width="7.6640625" style="70" customWidth="1"/>
    <col min="7424" max="7424" width="9.33203125" style="70" customWidth="1"/>
    <col min="7425" max="7425" width="9.88671875" style="70" customWidth="1"/>
    <col min="7426" max="7426" width="7.109375" style="70" customWidth="1"/>
    <col min="7427" max="7427" width="8.5546875" style="70" customWidth="1"/>
    <col min="7428" max="7428" width="8.88671875" style="70" customWidth="1"/>
    <col min="7429" max="7429" width="7.109375" style="70" customWidth="1"/>
    <col min="7430" max="7430" width="9" style="70" customWidth="1"/>
    <col min="7431" max="7431" width="8.6640625" style="70" customWidth="1"/>
    <col min="7432" max="7432" width="6.5546875" style="70" customWidth="1"/>
    <col min="7433" max="7433" width="8.109375" style="70" customWidth="1"/>
    <col min="7434" max="7434" width="7.5546875" style="70" customWidth="1"/>
    <col min="7435" max="7435" width="7" style="70" customWidth="1"/>
    <col min="7436" max="7437" width="8.6640625" style="70" customWidth="1"/>
    <col min="7438" max="7438" width="7.33203125" style="70" customWidth="1"/>
    <col min="7439" max="7439" width="8.109375" style="70" customWidth="1"/>
    <col min="7440" max="7440" width="8.6640625" style="70" customWidth="1"/>
    <col min="7441" max="7441" width="6.44140625" style="70" customWidth="1"/>
    <col min="7442" max="7443" width="9.33203125" style="70" customWidth="1"/>
    <col min="7444" max="7444" width="6.44140625" style="70" customWidth="1"/>
    <col min="7445" max="7446" width="9.5546875" style="70" customWidth="1"/>
    <col min="7447" max="7447" width="6.44140625" style="70" customWidth="1"/>
    <col min="7448" max="7449" width="9.5546875" style="70" customWidth="1"/>
    <col min="7450" max="7450" width="6.6640625" style="70" customWidth="1"/>
    <col min="7451" max="7453" width="9.109375" style="70"/>
    <col min="7454" max="7454" width="10.88671875" style="70" bestFit="1" customWidth="1"/>
    <col min="7455" max="7675" width="9.109375" style="70"/>
    <col min="7676" max="7676" width="18.6640625" style="70" customWidth="1"/>
    <col min="7677" max="7678" width="9.44140625" style="70" customWidth="1"/>
    <col min="7679" max="7679" width="7.6640625" style="70" customWidth="1"/>
    <col min="7680" max="7680" width="9.33203125" style="70" customWidth="1"/>
    <col min="7681" max="7681" width="9.88671875" style="70" customWidth="1"/>
    <col min="7682" max="7682" width="7.109375" style="70" customWidth="1"/>
    <col min="7683" max="7683" width="8.5546875" style="70" customWidth="1"/>
    <col min="7684" max="7684" width="8.88671875" style="70" customWidth="1"/>
    <col min="7685" max="7685" width="7.109375" style="70" customWidth="1"/>
    <col min="7686" max="7686" width="9" style="70" customWidth="1"/>
    <col min="7687" max="7687" width="8.6640625" style="70" customWidth="1"/>
    <col min="7688" max="7688" width="6.5546875" style="70" customWidth="1"/>
    <col min="7689" max="7689" width="8.109375" style="70" customWidth="1"/>
    <col min="7690" max="7690" width="7.5546875" style="70" customWidth="1"/>
    <col min="7691" max="7691" width="7" style="70" customWidth="1"/>
    <col min="7692" max="7693" width="8.6640625" style="70" customWidth="1"/>
    <col min="7694" max="7694" width="7.33203125" style="70" customWidth="1"/>
    <col min="7695" max="7695" width="8.109375" style="70" customWidth="1"/>
    <col min="7696" max="7696" width="8.6640625" style="70" customWidth="1"/>
    <col min="7697" max="7697" width="6.44140625" style="70" customWidth="1"/>
    <col min="7698" max="7699" width="9.33203125" style="70" customWidth="1"/>
    <col min="7700" max="7700" width="6.44140625" style="70" customWidth="1"/>
    <col min="7701" max="7702" width="9.5546875" style="70" customWidth="1"/>
    <col min="7703" max="7703" width="6.44140625" style="70" customWidth="1"/>
    <col min="7704" max="7705" width="9.5546875" style="70" customWidth="1"/>
    <col min="7706" max="7706" width="6.6640625" style="70" customWidth="1"/>
    <col min="7707" max="7709" width="9.109375" style="70"/>
    <col min="7710" max="7710" width="10.88671875" style="70" bestFit="1" customWidth="1"/>
    <col min="7711" max="7931" width="9.109375" style="70"/>
    <col min="7932" max="7932" width="18.6640625" style="70" customWidth="1"/>
    <col min="7933" max="7934" width="9.44140625" style="70" customWidth="1"/>
    <col min="7935" max="7935" width="7.6640625" style="70" customWidth="1"/>
    <col min="7936" max="7936" width="9.33203125" style="70" customWidth="1"/>
    <col min="7937" max="7937" width="9.88671875" style="70" customWidth="1"/>
    <col min="7938" max="7938" width="7.109375" style="70" customWidth="1"/>
    <col min="7939" max="7939" width="8.5546875" style="70" customWidth="1"/>
    <col min="7940" max="7940" width="8.88671875" style="70" customWidth="1"/>
    <col min="7941" max="7941" width="7.109375" style="70" customWidth="1"/>
    <col min="7942" max="7942" width="9" style="70" customWidth="1"/>
    <col min="7943" max="7943" width="8.6640625" style="70" customWidth="1"/>
    <col min="7944" max="7944" width="6.5546875" style="70" customWidth="1"/>
    <col min="7945" max="7945" width="8.109375" style="70" customWidth="1"/>
    <col min="7946" max="7946" width="7.5546875" style="70" customWidth="1"/>
    <col min="7947" max="7947" width="7" style="70" customWidth="1"/>
    <col min="7948" max="7949" width="8.6640625" style="70" customWidth="1"/>
    <col min="7950" max="7950" width="7.33203125" style="70" customWidth="1"/>
    <col min="7951" max="7951" width="8.109375" style="70" customWidth="1"/>
    <col min="7952" max="7952" width="8.6640625" style="70" customWidth="1"/>
    <col min="7953" max="7953" width="6.44140625" style="70" customWidth="1"/>
    <col min="7954" max="7955" width="9.33203125" style="70" customWidth="1"/>
    <col min="7956" max="7956" width="6.44140625" style="70" customWidth="1"/>
    <col min="7957" max="7958" width="9.5546875" style="70" customWidth="1"/>
    <col min="7959" max="7959" width="6.44140625" style="70" customWidth="1"/>
    <col min="7960" max="7961" width="9.5546875" style="70" customWidth="1"/>
    <col min="7962" max="7962" width="6.6640625" style="70" customWidth="1"/>
    <col min="7963" max="7965" width="9.109375" style="70"/>
    <col min="7966" max="7966" width="10.88671875" style="70" bestFit="1" customWidth="1"/>
    <col min="7967" max="8187" width="9.109375" style="70"/>
    <col min="8188" max="8188" width="18.6640625" style="70" customWidth="1"/>
    <col min="8189" max="8190" width="9.44140625" style="70" customWidth="1"/>
    <col min="8191" max="8191" width="7.6640625" style="70" customWidth="1"/>
    <col min="8192" max="8192" width="9.33203125" style="70" customWidth="1"/>
    <col min="8193" max="8193" width="9.88671875" style="70" customWidth="1"/>
    <col min="8194" max="8194" width="7.109375" style="70" customWidth="1"/>
    <col min="8195" max="8195" width="8.5546875" style="70" customWidth="1"/>
    <col min="8196" max="8196" width="8.88671875" style="70" customWidth="1"/>
    <col min="8197" max="8197" width="7.109375" style="70" customWidth="1"/>
    <col min="8198" max="8198" width="9" style="70" customWidth="1"/>
    <col min="8199" max="8199" width="8.6640625" style="70" customWidth="1"/>
    <col min="8200" max="8200" width="6.5546875" style="70" customWidth="1"/>
    <col min="8201" max="8201" width="8.109375" style="70" customWidth="1"/>
    <col min="8202" max="8202" width="7.5546875" style="70" customWidth="1"/>
    <col min="8203" max="8203" width="7" style="70" customWidth="1"/>
    <col min="8204" max="8205" width="8.6640625" style="70" customWidth="1"/>
    <col min="8206" max="8206" width="7.33203125" style="70" customWidth="1"/>
    <col min="8207" max="8207" width="8.109375" style="70" customWidth="1"/>
    <col min="8208" max="8208" width="8.6640625" style="70" customWidth="1"/>
    <col min="8209" max="8209" width="6.44140625" style="70" customWidth="1"/>
    <col min="8210" max="8211" width="9.33203125" style="70" customWidth="1"/>
    <col min="8212" max="8212" width="6.44140625" style="70" customWidth="1"/>
    <col min="8213" max="8214" width="9.5546875" style="70" customWidth="1"/>
    <col min="8215" max="8215" width="6.44140625" style="70" customWidth="1"/>
    <col min="8216" max="8217" width="9.5546875" style="70" customWidth="1"/>
    <col min="8218" max="8218" width="6.6640625" style="70" customWidth="1"/>
    <col min="8219" max="8221" width="9.109375" style="70"/>
    <col min="8222" max="8222" width="10.88671875" style="70" bestFit="1" customWidth="1"/>
    <col min="8223" max="8443" width="9.109375" style="70"/>
    <col min="8444" max="8444" width="18.6640625" style="70" customWidth="1"/>
    <col min="8445" max="8446" width="9.44140625" style="70" customWidth="1"/>
    <col min="8447" max="8447" width="7.6640625" style="70" customWidth="1"/>
    <col min="8448" max="8448" width="9.33203125" style="70" customWidth="1"/>
    <col min="8449" max="8449" width="9.88671875" style="70" customWidth="1"/>
    <col min="8450" max="8450" width="7.109375" style="70" customWidth="1"/>
    <col min="8451" max="8451" width="8.5546875" style="70" customWidth="1"/>
    <col min="8452" max="8452" width="8.88671875" style="70" customWidth="1"/>
    <col min="8453" max="8453" width="7.109375" style="70" customWidth="1"/>
    <col min="8454" max="8454" width="9" style="70" customWidth="1"/>
    <col min="8455" max="8455" width="8.6640625" style="70" customWidth="1"/>
    <col min="8456" max="8456" width="6.5546875" style="70" customWidth="1"/>
    <col min="8457" max="8457" width="8.109375" style="70" customWidth="1"/>
    <col min="8458" max="8458" width="7.5546875" style="70" customWidth="1"/>
    <col min="8459" max="8459" width="7" style="70" customWidth="1"/>
    <col min="8460" max="8461" width="8.6640625" style="70" customWidth="1"/>
    <col min="8462" max="8462" width="7.33203125" style="70" customWidth="1"/>
    <col min="8463" max="8463" width="8.109375" style="70" customWidth="1"/>
    <col min="8464" max="8464" width="8.6640625" style="70" customWidth="1"/>
    <col min="8465" max="8465" width="6.44140625" style="70" customWidth="1"/>
    <col min="8466" max="8467" width="9.33203125" style="70" customWidth="1"/>
    <col min="8468" max="8468" width="6.44140625" style="70" customWidth="1"/>
    <col min="8469" max="8470" width="9.5546875" style="70" customWidth="1"/>
    <col min="8471" max="8471" width="6.44140625" style="70" customWidth="1"/>
    <col min="8472" max="8473" width="9.5546875" style="70" customWidth="1"/>
    <col min="8474" max="8474" width="6.6640625" style="70" customWidth="1"/>
    <col min="8475" max="8477" width="9.109375" style="70"/>
    <col min="8478" max="8478" width="10.88671875" style="70" bestFit="1" customWidth="1"/>
    <col min="8479" max="8699" width="9.109375" style="70"/>
    <col min="8700" max="8700" width="18.6640625" style="70" customWidth="1"/>
    <col min="8701" max="8702" width="9.44140625" style="70" customWidth="1"/>
    <col min="8703" max="8703" width="7.6640625" style="70" customWidth="1"/>
    <col min="8704" max="8704" width="9.33203125" style="70" customWidth="1"/>
    <col min="8705" max="8705" width="9.88671875" style="70" customWidth="1"/>
    <col min="8706" max="8706" width="7.109375" style="70" customWidth="1"/>
    <col min="8707" max="8707" width="8.5546875" style="70" customWidth="1"/>
    <col min="8708" max="8708" width="8.88671875" style="70" customWidth="1"/>
    <col min="8709" max="8709" width="7.109375" style="70" customWidth="1"/>
    <col min="8710" max="8710" width="9" style="70" customWidth="1"/>
    <col min="8711" max="8711" width="8.6640625" style="70" customWidth="1"/>
    <col min="8712" max="8712" width="6.5546875" style="70" customWidth="1"/>
    <col min="8713" max="8713" width="8.109375" style="70" customWidth="1"/>
    <col min="8714" max="8714" width="7.5546875" style="70" customWidth="1"/>
    <col min="8715" max="8715" width="7" style="70" customWidth="1"/>
    <col min="8716" max="8717" width="8.6640625" style="70" customWidth="1"/>
    <col min="8718" max="8718" width="7.33203125" style="70" customWidth="1"/>
    <col min="8719" max="8719" width="8.109375" style="70" customWidth="1"/>
    <col min="8720" max="8720" width="8.6640625" style="70" customWidth="1"/>
    <col min="8721" max="8721" width="6.44140625" style="70" customWidth="1"/>
    <col min="8722" max="8723" width="9.33203125" style="70" customWidth="1"/>
    <col min="8724" max="8724" width="6.44140625" style="70" customWidth="1"/>
    <col min="8725" max="8726" width="9.5546875" style="70" customWidth="1"/>
    <col min="8727" max="8727" width="6.44140625" style="70" customWidth="1"/>
    <col min="8728" max="8729" width="9.5546875" style="70" customWidth="1"/>
    <col min="8730" max="8730" width="6.6640625" style="70" customWidth="1"/>
    <col min="8731" max="8733" width="9.109375" style="70"/>
    <col min="8734" max="8734" width="10.88671875" style="70" bestFit="1" customWidth="1"/>
    <col min="8735" max="8955" width="9.109375" style="70"/>
    <col min="8956" max="8956" width="18.6640625" style="70" customWidth="1"/>
    <col min="8957" max="8958" width="9.44140625" style="70" customWidth="1"/>
    <col min="8959" max="8959" width="7.6640625" style="70" customWidth="1"/>
    <col min="8960" max="8960" width="9.33203125" style="70" customWidth="1"/>
    <col min="8961" max="8961" width="9.88671875" style="70" customWidth="1"/>
    <col min="8962" max="8962" width="7.109375" style="70" customWidth="1"/>
    <col min="8963" max="8963" width="8.5546875" style="70" customWidth="1"/>
    <col min="8964" max="8964" width="8.88671875" style="70" customWidth="1"/>
    <col min="8965" max="8965" width="7.109375" style="70" customWidth="1"/>
    <col min="8966" max="8966" width="9" style="70" customWidth="1"/>
    <col min="8967" max="8967" width="8.6640625" style="70" customWidth="1"/>
    <col min="8968" max="8968" width="6.5546875" style="70" customWidth="1"/>
    <col min="8969" max="8969" width="8.109375" style="70" customWidth="1"/>
    <col min="8970" max="8970" width="7.5546875" style="70" customWidth="1"/>
    <col min="8971" max="8971" width="7" style="70" customWidth="1"/>
    <col min="8972" max="8973" width="8.6640625" style="70" customWidth="1"/>
    <col min="8974" max="8974" width="7.33203125" style="70" customWidth="1"/>
    <col min="8975" max="8975" width="8.109375" style="70" customWidth="1"/>
    <col min="8976" max="8976" width="8.6640625" style="70" customWidth="1"/>
    <col min="8977" max="8977" width="6.44140625" style="70" customWidth="1"/>
    <col min="8978" max="8979" width="9.33203125" style="70" customWidth="1"/>
    <col min="8980" max="8980" width="6.44140625" style="70" customWidth="1"/>
    <col min="8981" max="8982" width="9.5546875" style="70" customWidth="1"/>
    <col min="8983" max="8983" width="6.44140625" style="70" customWidth="1"/>
    <col min="8984" max="8985" width="9.5546875" style="70" customWidth="1"/>
    <col min="8986" max="8986" width="6.6640625" style="70" customWidth="1"/>
    <col min="8987" max="8989" width="9.109375" style="70"/>
    <col min="8990" max="8990" width="10.88671875" style="70" bestFit="1" customWidth="1"/>
    <col min="8991" max="9211" width="9.109375" style="70"/>
    <col min="9212" max="9212" width="18.6640625" style="70" customWidth="1"/>
    <col min="9213" max="9214" width="9.44140625" style="70" customWidth="1"/>
    <col min="9215" max="9215" width="7.6640625" style="70" customWidth="1"/>
    <col min="9216" max="9216" width="9.33203125" style="70" customWidth="1"/>
    <col min="9217" max="9217" width="9.88671875" style="70" customWidth="1"/>
    <col min="9218" max="9218" width="7.109375" style="70" customWidth="1"/>
    <col min="9219" max="9219" width="8.5546875" style="70" customWidth="1"/>
    <col min="9220" max="9220" width="8.88671875" style="70" customWidth="1"/>
    <col min="9221" max="9221" width="7.109375" style="70" customWidth="1"/>
    <col min="9222" max="9222" width="9" style="70" customWidth="1"/>
    <col min="9223" max="9223" width="8.6640625" style="70" customWidth="1"/>
    <col min="9224" max="9224" width="6.5546875" style="70" customWidth="1"/>
    <col min="9225" max="9225" width="8.109375" style="70" customWidth="1"/>
    <col min="9226" max="9226" width="7.5546875" style="70" customWidth="1"/>
    <col min="9227" max="9227" width="7" style="70" customWidth="1"/>
    <col min="9228" max="9229" width="8.6640625" style="70" customWidth="1"/>
    <col min="9230" max="9230" width="7.33203125" style="70" customWidth="1"/>
    <col min="9231" max="9231" width="8.109375" style="70" customWidth="1"/>
    <col min="9232" max="9232" width="8.6640625" style="70" customWidth="1"/>
    <col min="9233" max="9233" width="6.44140625" style="70" customWidth="1"/>
    <col min="9234" max="9235" width="9.33203125" style="70" customWidth="1"/>
    <col min="9236" max="9236" width="6.44140625" style="70" customWidth="1"/>
    <col min="9237" max="9238" width="9.5546875" style="70" customWidth="1"/>
    <col min="9239" max="9239" width="6.44140625" style="70" customWidth="1"/>
    <col min="9240" max="9241" width="9.5546875" style="70" customWidth="1"/>
    <col min="9242" max="9242" width="6.6640625" style="70" customWidth="1"/>
    <col min="9243" max="9245" width="9.109375" style="70"/>
    <col min="9246" max="9246" width="10.88671875" style="70" bestFit="1" customWidth="1"/>
    <col min="9247" max="9467" width="9.109375" style="70"/>
    <col min="9468" max="9468" width="18.6640625" style="70" customWidth="1"/>
    <col min="9469" max="9470" width="9.44140625" style="70" customWidth="1"/>
    <col min="9471" max="9471" width="7.6640625" style="70" customWidth="1"/>
    <col min="9472" max="9472" width="9.33203125" style="70" customWidth="1"/>
    <col min="9473" max="9473" width="9.88671875" style="70" customWidth="1"/>
    <col min="9474" max="9474" width="7.109375" style="70" customWidth="1"/>
    <col min="9475" max="9475" width="8.5546875" style="70" customWidth="1"/>
    <col min="9476" max="9476" width="8.88671875" style="70" customWidth="1"/>
    <col min="9477" max="9477" width="7.109375" style="70" customWidth="1"/>
    <col min="9478" max="9478" width="9" style="70" customWidth="1"/>
    <col min="9479" max="9479" width="8.6640625" style="70" customWidth="1"/>
    <col min="9480" max="9480" width="6.5546875" style="70" customWidth="1"/>
    <col min="9481" max="9481" width="8.109375" style="70" customWidth="1"/>
    <col min="9482" max="9482" width="7.5546875" style="70" customWidth="1"/>
    <col min="9483" max="9483" width="7" style="70" customWidth="1"/>
    <col min="9484" max="9485" width="8.6640625" style="70" customWidth="1"/>
    <col min="9486" max="9486" width="7.33203125" style="70" customWidth="1"/>
    <col min="9487" max="9487" width="8.109375" style="70" customWidth="1"/>
    <col min="9488" max="9488" width="8.6640625" style="70" customWidth="1"/>
    <col min="9489" max="9489" width="6.44140625" style="70" customWidth="1"/>
    <col min="9490" max="9491" width="9.33203125" style="70" customWidth="1"/>
    <col min="9492" max="9492" width="6.44140625" style="70" customWidth="1"/>
    <col min="9493" max="9494" width="9.5546875" style="70" customWidth="1"/>
    <col min="9495" max="9495" width="6.44140625" style="70" customWidth="1"/>
    <col min="9496" max="9497" width="9.5546875" style="70" customWidth="1"/>
    <col min="9498" max="9498" width="6.6640625" style="70" customWidth="1"/>
    <col min="9499" max="9501" width="9.109375" style="70"/>
    <col min="9502" max="9502" width="10.88671875" style="70" bestFit="1" customWidth="1"/>
    <col min="9503" max="9723" width="9.109375" style="70"/>
    <col min="9724" max="9724" width="18.6640625" style="70" customWidth="1"/>
    <col min="9725" max="9726" width="9.44140625" style="70" customWidth="1"/>
    <col min="9727" max="9727" width="7.6640625" style="70" customWidth="1"/>
    <col min="9728" max="9728" width="9.33203125" style="70" customWidth="1"/>
    <col min="9729" max="9729" width="9.88671875" style="70" customWidth="1"/>
    <col min="9730" max="9730" width="7.109375" style="70" customWidth="1"/>
    <col min="9731" max="9731" width="8.5546875" style="70" customWidth="1"/>
    <col min="9732" max="9732" width="8.88671875" style="70" customWidth="1"/>
    <col min="9733" max="9733" width="7.109375" style="70" customWidth="1"/>
    <col min="9734" max="9734" width="9" style="70" customWidth="1"/>
    <col min="9735" max="9735" width="8.6640625" style="70" customWidth="1"/>
    <col min="9736" max="9736" width="6.5546875" style="70" customWidth="1"/>
    <col min="9737" max="9737" width="8.109375" style="70" customWidth="1"/>
    <col min="9738" max="9738" width="7.5546875" style="70" customWidth="1"/>
    <col min="9739" max="9739" width="7" style="70" customWidth="1"/>
    <col min="9740" max="9741" width="8.6640625" style="70" customWidth="1"/>
    <col min="9742" max="9742" width="7.33203125" style="70" customWidth="1"/>
    <col min="9743" max="9743" width="8.109375" style="70" customWidth="1"/>
    <col min="9744" max="9744" width="8.6640625" style="70" customWidth="1"/>
    <col min="9745" max="9745" width="6.44140625" style="70" customWidth="1"/>
    <col min="9746" max="9747" width="9.33203125" style="70" customWidth="1"/>
    <col min="9748" max="9748" width="6.44140625" style="70" customWidth="1"/>
    <col min="9749" max="9750" width="9.5546875" style="70" customWidth="1"/>
    <col min="9751" max="9751" width="6.44140625" style="70" customWidth="1"/>
    <col min="9752" max="9753" width="9.5546875" style="70" customWidth="1"/>
    <col min="9754" max="9754" width="6.6640625" style="70" customWidth="1"/>
    <col min="9755" max="9757" width="9.109375" style="70"/>
    <col min="9758" max="9758" width="10.88671875" style="70" bestFit="1" customWidth="1"/>
    <col min="9759" max="9979" width="9.109375" style="70"/>
    <col min="9980" max="9980" width="18.6640625" style="70" customWidth="1"/>
    <col min="9981" max="9982" width="9.44140625" style="70" customWidth="1"/>
    <col min="9983" max="9983" width="7.6640625" style="70" customWidth="1"/>
    <col min="9984" max="9984" width="9.33203125" style="70" customWidth="1"/>
    <col min="9985" max="9985" width="9.88671875" style="70" customWidth="1"/>
    <col min="9986" max="9986" width="7.109375" style="70" customWidth="1"/>
    <col min="9987" max="9987" width="8.5546875" style="70" customWidth="1"/>
    <col min="9988" max="9988" width="8.88671875" style="70" customWidth="1"/>
    <col min="9989" max="9989" width="7.109375" style="70" customWidth="1"/>
    <col min="9990" max="9990" width="9" style="70" customWidth="1"/>
    <col min="9991" max="9991" width="8.6640625" style="70" customWidth="1"/>
    <col min="9992" max="9992" width="6.5546875" style="70" customWidth="1"/>
    <col min="9993" max="9993" width="8.109375" style="70" customWidth="1"/>
    <col min="9994" max="9994" width="7.5546875" style="70" customWidth="1"/>
    <col min="9995" max="9995" width="7" style="70" customWidth="1"/>
    <col min="9996" max="9997" width="8.6640625" style="70" customWidth="1"/>
    <col min="9998" max="9998" width="7.33203125" style="70" customWidth="1"/>
    <col min="9999" max="9999" width="8.109375" style="70" customWidth="1"/>
    <col min="10000" max="10000" width="8.6640625" style="70" customWidth="1"/>
    <col min="10001" max="10001" width="6.44140625" style="70" customWidth="1"/>
    <col min="10002" max="10003" width="9.33203125" style="70" customWidth="1"/>
    <col min="10004" max="10004" width="6.44140625" style="70" customWidth="1"/>
    <col min="10005" max="10006" width="9.5546875" style="70" customWidth="1"/>
    <col min="10007" max="10007" width="6.44140625" style="70" customWidth="1"/>
    <col min="10008" max="10009" width="9.5546875" style="70" customWidth="1"/>
    <col min="10010" max="10010" width="6.6640625" style="70" customWidth="1"/>
    <col min="10011" max="10013" width="9.109375" style="70"/>
    <col min="10014" max="10014" width="10.88671875" style="70" bestFit="1" customWidth="1"/>
    <col min="10015" max="10235" width="9.109375" style="70"/>
    <col min="10236" max="10236" width="18.6640625" style="70" customWidth="1"/>
    <col min="10237" max="10238" width="9.44140625" style="70" customWidth="1"/>
    <col min="10239" max="10239" width="7.6640625" style="70" customWidth="1"/>
    <col min="10240" max="10240" width="9.33203125" style="70" customWidth="1"/>
    <col min="10241" max="10241" width="9.88671875" style="70" customWidth="1"/>
    <col min="10242" max="10242" width="7.109375" style="70" customWidth="1"/>
    <col min="10243" max="10243" width="8.5546875" style="70" customWidth="1"/>
    <col min="10244" max="10244" width="8.88671875" style="70" customWidth="1"/>
    <col min="10245" max="10245" width="7.109375" style="70" customWidth="1"/>
    <col min="10246" max="10246" width="9" style="70" customWidth="1"/>
    <col min="10247" max="10247" width="8.6640625" style="70" customWidth="1"/>
    <col min="10248" max="10248" width="6.5546875" style="70" customWidth="1"/>
    <col min="10249" max="10249" width="8.109375" style="70" customWidth="1"/>
    <col min="10250" max="10250" width="7.5546875" style="70" customWidth="1"/>
    <col min="10251" max="10251" width="7" style="70" customWidth="1"/>
    <col min="10252" max="10253" width="8.6640625" style="70" customWidth="1"/>
    <col min="10254" max="10254" width="7.33203125" style="70" customWidth="1"/>
    <col min="10255" max="10255" width="8.109375" style="70" customWidth="1"/>
    <col min="10256" max="10256" width="8.6640625" style="70" customWidth="1"/>
    <col min="10257" max="10257" width="6.44140625" style="70" customWidth="1"/>
    <col min="10258" max="10259" width="9.33203125" style="70" customWidth="1"/>
    <col min="10260" max="10260" width="6.44140625" style="70" customWidth="1"/>
    <col min="10261" max="10262" width="9.5546875" style="70" customWidth="1"/>
    <col min="10263" max="10263" width="6.44140625" style="70" customWidth="1"/>
    <col min="10264" max="10265" width="9.5546875" style="70" customWidth="1"/>
    <col min="10266" max="10266" width="6.6640625" style="70" customWidth="1"/>
    <col min="10267" max="10269" width="9.109375" style="70"/>
    <col min="10270" max="10270" width="10.88671875" style="70" bestFit="1" customWidth="1"/>
    <col min="10271" max="10491" width="9.109375" style="70"/>
    <col min="10492" max="10492" width="18.6640625" style="70" customWidth="1"/>
    <col min="10493" max="10494" width="9.44140625" style="70" customWidth="1"/>
    <col min="10495" max="10495" width="7.6640625" style="70" customWidth="1"/>
    <col min="10496" max="10496" width="9.33203125" style="70" customWidth="1"/>
    <col min="10497" max="10497" width="9.88671875" style="70" customWidth="1"/>
    <col min="10498" max="10498" width="7.109375" style="70" customWidth="1"/>
    <col min="10499" max="10499" width="8.5546875" style="70" customWidth="1"/>
    <col min="10500" max="10500" width="8.88671875" style="70" customWidth="1"/>
    <col min="10501" max="10501" width="7.109375" style="70" customWidth="1"/>
    <col min="10502" max="10502" width="9" style="70" customWidth="1"/>
    <col min="10503" max="10503" width="8.6640625" style="70" customWidth="1"/>
    <col min="10504" max="10504" width="6.5546875" style="70" customWidth="1"/>
    <col min="10505" max="10505" width="8.109375" style="70" customWidth="1"/>
    <col min="10506" max="10506" width="7.5546875" style="70" customWidth="1"/>
    <col min="10507" max="10507" width="7" style="70" customWidth="1"/>
    <col min="10508" max="10509" width="8.6640625" style="70" customWidth="1"/>
    <col min="10510" max="10510" width="7.33203125" style="70" customWidth="1"/>
    <col min="10511" max="10511" width="8.109375" style="70" customWidth="1"/>
    <col min="10512" max="10512" width="8.6640625" style="70" customWidth="1"/>
    <col min="10513" max="10513" width="6.44140625" style="70" customWidth="1"/>
    <col min="10514" max="10515" width="9.33203125" style="70" customWidth="1"/>
    <col min="10516" max="10516" width="6.44140625" style="70" customWidth="1"/>
    <col min="10517" max="10518" width="9.5546875" style="70" customWidth="1"/>
    <col min="10519" max="10519" width="6.44140625" style="70" customWidth="1"/>
    <col min="10520" max="10521" width="9.5546875" style="70" customWidth="1"/>
    <col min="10522" max="10522" width="6.6640625" style="70" customWidth="1"/>
    <col min="10523" max="10525" width="9.109375" style="70"/>
    <col min="10526" max="10526" width="10.88671875" style="70" bestFit="1" customWidth="1"/>
    <col min="10527" max="10747" width="9.109375" style="70"/>
    <col min="10748" max="10748" width="18.6640625" style="70" customWidth="1"/>
    <col min="10749" max="10750" width="9.44140625" style="70" customWidth="1"/>
    <col min="10751" max="10751" width="7.6640625" style="70" customWidth="1"/>
    <col min="10752" max="10752" width="9.33203125" style="70" customWidth="1"/>
    <col min="10753" max="10753" width="9.88671875" style="70" customWidth="1"/>
    <col min="10754" max="10754" width="7.109375" style="70" customWidth="1"/>
    <col min="10755" max="10755" width="8.5546875" style="70" customWidth="1"/>
    <col min="10756" max="10756" width="8.88671875" style="70" customWidth="1"/>
    <col min="10757" max="10757" width="7.109375" style="70" customWidth="1"/>
    <col min="10758" max="10758" width="9" style="70" customWidth="1"/>
    <col min="10759" max="10759" width="8.6640625" style="70" customWidth="1"/>
    <col min="10760" max="10760" width="6.5546875" style="70" customWidth="1"/>
    <col min="10761" max="10761" width="8.109375" style="70" customWidth="1"/>
    <col min="10762" max="10762" width="7.5546875" style="70" customWidth="1"/>
    <col min="10763" max="10763" width="7" style="70" customWidth="1"/>
    <col min="10764" max="10765" width="8.6640625" style="70" customWidth="1"/>
    <col min="10766" max="10766" width="7.33203125" style="70" customWidth="1"/>
    <col min="10767" max="10767" width="8.109375" style="70" customWidth="1"/>
    <col min="10768" max="10768" width="8.6640625" style="70" customWidth="1"/>
    <col min="10769" max="10769" width="6.44140625" style="70" customWidth="1"/>
    <col min="10770" max="10771" width="9.33203125" style="70" customWidth="1"/>
    <col min="10772" max="10772" width="6.44140625" style="70" customWidth="1"/>
    <col min="10773" max="10774" width="9.5546875" style="70" customWidth="1"/>
    <col min="10775" max="10775" width="6.44140625" style="70" customWidth="1"/>
    <col min="10776" max="10777" width="9.5546875" style="70" customWidth="1"/>
    <col min="10778" max="10778" width="6.6640625" style="70" customWidth="1"/>
    <col min="10779" max="10781" width="9.109375" style="70"/>
    <col min="10782" max="10782" width="10.88671875" style="70" bestFit="1" customWidth="1"/>
    <col min="10783" max="11003" width="9.109375" style="70"/>
    <col min="11004" max="11004" width="18.6640625" style="70" customWidth="1"/>
    <col min="11005" max="11006" width="9.44140625" style="70" customWidth="1"/>
    <col min="11007" max="11007" width="7.6640625" style="70" customWidth="1"/>
    <col min="11008" max="11008" width="9.33203125" style="70" customWidth="1"/>
    <col min="11009" max="11009" width="9.88671875" style="70" customWidth="1"/>
    <col min="11010" max="11010" width="7.109375" style="70" customWidth="1"/>
    <col min="11011" max="11011" width="8.5546875" style="70" customWidth="1"/>
    <col min="11012" max="11012" width="8.88671875" style="70" customWidth="1"/>
    <col min="11013" max="11013" width="7.109375" style="70" customWidth="1"/>
    <col min="11014" max="11014" width="9" style="70" customWidth="1"/>
    <col min="11015" max="11015" width="8.6640625" style="70" customWidth="1"/>
    <col min="11016" max="11016" width="6.5546875" style="70" customWidth="1"/>
    <col min="11017" max="11017" width="8.109375" style="70" customWidth="1"/>
    <col min="11018" max="11018" width="7.5546875" style="70" customWidth="1"/>
    <col min="11019" max="11019" width="7" style="70" customWidth="1"/>
    <col min="11020" max="11021" width="8.6640625" style="70" customWidth="1"/>
    <col min="11022" max="11022" width="7.33203125" style="70" customWidth="1"/>
    <col min="11023" max="11023" width="8.109375" style="70" customWidth="1"/>
    <col min="11024" max="11024" width="8.6640625" style="70" customWidth="1"/>
    <col min="11025" max="11025" width="6.44140625" style="70" customWidth="1"/>
    <col min="11026" max="11027" width="9.33203125" style="70" customWidth="1"/>
    <col min="11028" max="11028" width="6.44140625" style="70" customWidth="1"/>
    <col min="11029" max="11030" width="9.5546875" style="70" customWidth="1"/>
    <col min="11031" max="11031" width="6.44140625" style="70" customWidth="1"/>
    <col min="11032" max="11033" width="9.5546875" style="70" customWidth="1"/>
    <col min="11034" max="11034" width="6.6640625" style="70" customWidth="1"/>
    <col min="11035" max="11037" width="9.109375" style="70"/>
    <col min="11038" max="11038" width="10.88671875" style="70" bestFit="1" customWidth="1"/>
    <col min="11039" max="11259" width="9.109375" style="70"/>
    <col min="11260" max="11260" width="18.6640625" style="70" customWidth="1"/>
    <col min="11261" max="11262" width="9.44140625" style="70" customWidth="1"/>
    <col min="11263" max="11263" width="7.6640625" style="70" customWidth="1"/>
    <col min="11264" max="11264" width="9.33203125" style="70" customWidth="1"/>
    <col min="11265" max="11265" width="9.88671875" style="70" customWidth="1"/>
    <col min="11266" max="11266" width="7.109375" style="70" customWidth="1"/>
    <col min="11267" max="11267" width="8.5546875" style="70" customWidth="1"/>
    <col min="11268" max="11268" width="8.88671875" style="70" customWidth="1"/>
    <col min="11269" max="11269" width="7.109375" style="70" customWidth="1"/>
    <col min="11270" max="11270" width="9" style="70" customWidth="1"/>
    <col min="11271" max="11271" width="8.6640625" style="70" customWidth="1"/>
    <col min="11272" max="11272" width="6.5546875" style="70" customWidth="1"/>
    <col min="11273" max="11273" width="8.109375" style="70" customWidth="1"/>
    <col min="11274" max="11274" width="7.5546875" style="70" customWidth="1"/>
    <col min="11275" max="11275" width="7" style="70" customWidth="1"/>
    <col min="11276" max="11277" width="8.6640625" style="70" customWidth="1"/>
    <col min="11278" max="11278" width="7.33203125" style="70" customWidth="1"/>
    <col min="11279" max="11279" width="8.109375" style="70" customWidth="1"/>
    <col min="11280" max="11280" width="8.6640625" style="70" customWidth="1"/>
    <col min="11281" max="11281" width="6.44140625" style="70" customWidth="1"/>
    <col min="11282" max="11283" width="9.33203125" style="70" customWidth="1"/>
    <col min="11284" max="11284" width="6.44140625" style="70" customWidth="1"/>
    <col min="11285" max="11286" width="9.5546875" style="70" customWidth="1"/>
    <col min="11287" max="11287" width="6.44140625" style="70" customWidth="1"/>
    <col min="11288" max="11289" width="9.5546875" style="70" customWidth="1"/>
    <col min="11290" max="11290" width="6.6640625" style="70" customWidth="1"/>
    <col min="11291" max="11293" width="9.109375" style="70"/>
    <col min="11294" max="11294" width="10.88671875" style="70" bestFit="1" customWidth="1"/>
    <col min="11295" max="11515" width="9.109375" style="70"/>
    <col min="11516" max="11516" width="18.6640625" style="70" customWidth="1"/>
    <col min="11517" max="11518" width="9.44140625" style="70" customWidth="1"/>
    <col min="11519" max="11519" width="7.6640625" style="70" customWidth="1"/>
    <col min="11520" max="11520" width="9.33203125" style="70" customWidth="1"/>
    <col min="11521" max="11521" width="9.88671875" style="70" customWidth="1"/>
    <col min="11522" max="11522" width="7.109375" style="70" customWidth="1"/>
    <col min="11523" max="11523" width="8.5546875" style="70" customWidth="1"/>
    <col min="11524" max="11524" width="8.88671875" style="70" customWidth="1"/>
    <col min="11525" max="11525" width="7.109375" style="70" customWidth="1"/>
    <col min="11526" max="11526" width="9" style="70" customWidth="1"/>
    <col min="11527" max="11527" width="8.6640625" style="70" customWidth="1"/>
    <col min="11528" max="11528" width="6.5546875" style="70" customWidth="1"/>
    <col min="11529" max="11529" width="8.109375" style="70" customWidth="1"/>
    <col min="11530" max="11530" width="7.5546875" style="70" customWidth="1"/>
    <col min="11531" max="11531" width="7" style="70" customWidth="1"/>
    <col min="11532" max="11533" width="8.6640625" style="70" customWidth="1"/>
    <col min="11534" max="11534" width="7.33203125" style="70" customWidth="1"/>
    <col min="11535" max="11535" width="8.109375" style="70" customWidth="1"/>
    <col min="11536" max="11536" width="8.6640625" style="70" customWidth="1"/>
    <col min="11537" max="11537" width="6.44140625" style="70" customWidth="1"/>
    <col min="11538" max="11539" width="9.33203125" style="70" customWidth="1"/>
    <col min="11540" max="11540" width="6.44140625" style="70" customWidth="1"/>
    <col min="11541" max="11542" width="9.5546875" style="70" customWidth="1"/>
    <col min="11543" max="11543" width="6.44140625" style="70" customWidth="1"/>
    <col min="11544" max="11545" width="9.5546875" style="70" customWidth="1"/>
    <col min="11546" max="11546" width="6.6640625" style="70" customWidth="1"/>
    <col min="11547" max="11549" width="9.109375" style="70"/>
    <col min="11550" max="11550" width="10.88671875" style="70" bestFit="1" customWidth="1"/>
    <col min="11551" max="11771" width="9.109375" style="70"/>
    <col min="11772" max="11772" width="18.6640625" style="70" customWidth="1"/>
    <col min="11773" max="11774" width="9.44140625" style="70" customWidth="1"/>
    <col min="11775" max="11775" width="7.6640625" style="70" customWidth="1"/>
    <col min="11776" max="11776" width="9.33203125" style="70" customWidth="1"/>
    <col min="11777" max="11777" width="9.88671875" style="70" customWidth="1"/>
    <col min="11778" max="11778" width="7.109375" style="70" customWidth="1"/>
    <col min="11779" max="11779" width="8.5546875" style="70" customWidth="1"/>
    <col min="11780" max="11780" width="8.88671875" style="70" customWidth="1"/>
    <col min="11781" max="11781" width="7.109375" style="70" customWidth="1"/>
    <col min="11782" max="11782" width="9" style="70" customWidth="1"/>
    <col min="11783" max="11783" width="8.6640625" style="70" customWidth="1"/>
    <col min="11784" max="11784" width="6.5546875" style="70" customWidth="1"/>
    <col min="11785" max="11785" width="8.109375" style="70" customWidth="1"/>
    <col min="11786" max="11786" width="7.5546875" style="70" customWidth="1"/>
    <col min="11787" max="11787" width="7" style="70" customWidth="1"/>
    <col min="11788" max="11789" width="8.6640625" style="70" customWidth="1"/>
    <col min="11790" max="11790" width="7.33203125" style="70" customWidth="1"/>
    <col min="11791" max="11791" width="8.109375" style="70" customWidth="1"/>
    <col min="11792" max="11792" width="8.6640625" style="70" customWidth="1"/>
    <col min="11793" max="11793" width="6.44140625" style="70" customWidth="1"/>
    <col min="11794" max="11795" width="9.33203125" style="70" customWidth="1"/>
    <col min="11796" max="11796" width="6.44140625" style="70" customWidth="1"/>
    <col min="11797" max="11798" width="9.5546875" style="70" customWidth="1"/>
    <col min="11799" max="11799" width="6.44140625" style="70" customWidth="1"/>
    <col min="11800" max="11801" width="9.5546875" style="70" customWidth="1"/>
    <col min="11802" max="11802" width="6.6640625" style="70" customWidth="1"/>
    <col min="11803" max="11805" width="9.109375" style="70"/>
    <col min="11806" max="11806" width="10.88671875" style="70" bestFit="1" customWidth="1"/>
    <col min="11807" max="12027" width="9.109375" style="70"/>
    <col min="12028" max="12028" width="18.6640625" style="70" customWidth="1"/>
    <col min="12029" max="12030" width="9.44140625" style="70" customWidth="1"/>
    <col min="12031" max="12031" width="7.6640625" style="70" customWidth="1"/>
    <col min="12032" max="12032" width="9.33203125" style="70" customWidth="1"/>
    <col min="12033" max="12033" width="9.88671875" style="70" customWidth="1"/>
    <col min="12034" max="12034" width="7.109375" style="70" customWidth="1"/>
    <col min="12035" max="12035" width="8.5546875" style="70" customWidth="1"/>
    <col min="12036" max="12036" width="8.88671875" style="70" customWidth="1"/>
    <col min="12037" max="12037" width="7.109375" style="70" customWidth="1"/>
    <col min="12038" max="12038" width="9" style="70" customWidth="1"/>
    <col min="12039" max="12039" width="8.6640625" style="70" customWidth="1"/>
    <col min="12040" max="12040" width="6.5546875" style="70" customWidth="1"/>
    <col min="12041" max="12041" width="8.109375" style="70" customWidth="1"/>
    <col min="12042" max="12042" width="7.5546875" style="70" customWidth="1"/>
    <col min="12043" max="12043" width="7" style="70" customWidth="1"/>
    <col min="12044" max="12045" width="8.6640625" style="70" customWidth="1"/>
    <col min="12046" max="12046" width="7.33203125" style="70" customWidth="1"/>
    <col min="12047" max="12047" width="8.109375" style="70" customWidth="1"/>
    <col min="12048" max="12048" width="8.6640625" style="70" customWidth="1"/>
    <col min="12049" max="12049" width="6.44140625" style="70" customWidth="1"/>
    <col min="12050" max="12051" width="9.33203125" style="70" customWidth="1"/>
    <col min="12052" max="12052" width="6.44140625" style="70" customWidth="1"/>
    <col min="12053" max="12054" width="9.5546875" style="70" customWidth="1"/>
    <col min="12055" max="12055" width="6.44140625" style="70" customWidth="1"/>
    <col min="12056" max="12057" width="9.5546875" style="70" customWidth="1"/>
    <col min="12058" max="12058" width="6.6640625" style="70" customWidth="1"/>
    <col min="12059" max="12061" width="9.109375" style="70"/>
    <col min="12062" max="12062" width="10.88671875" style="70" bestFit="1" customWidth="1"/>
    <col min="12063" max="12283" width="9.109375" style="70"/>
    <col min="12284" max="12284" width="18.6640625" style="70" customWidth="1"/>
    <col min="12285" max="12286" width="9.44140625" style="70" customWidth="1"/>
    <col min="12287" max="12287" width="7.6640625" style="70" customWidth="1"/>
    <col min="12288" max="12288" width="9.33203125" style="70" customWidth="1"/>
    <col min="12289" max="12289" width="9.88671875" style="70" customWidth="1"/>
    <col min="12290" max="12290" width="7.109375" style="70" customWidth="1"/>
    <col min="12291" max="12291" width="8.5546875" style="70" customWidth="1"/>
    <col min="12292" max="12292" width="8.88671875" style="70" customWidth="1"/>
    <col min="12293" max="12293" width="7.109375" style="70" customWidth="1"/>
    <col min="12294" max="12294" width="9" style="70" customWidth="1"/>
    <col min="12295" max="12295" width="8.6640625" style="70" customWidth="1"/>
    <col min="12296" max="12296" width="6.5546875" style="70" customWidth="1"/>
    <col min="12297" max="12297" width="8.109375" style="70" customWidth="1"/>
    <col min="12298" max="12298" width="7.5546875" style="70" customWidth="1"/>
    <col min="12299" max="12299" width="7" style="70" customWidth="1"/>
    <col min="12300" max="12301" width="8.6640625" style="70" customWidth="1"/>
    <col min="12302" max="12302" width="7.33203125" style="70" customWidth="1"/>
    <col min="12303" max="12303" width="8.109375" style="70" customWidth="1"/>
    <col min="12304" max="12304" width="8.6640625" style="70" customWidth="1"/>
    <col min="12305" max="12305" width="6.44140625" style="70" customWidth="1"/>
    <col min="12306" max="12307" width="9.33203125" style="70" customWidth="1"/>
    <col min="12308" max="12308" width="6.44140625" style="70" customWidth="1"/>
    <col min="12309" max="12310" width="9.5546875" style="70" customWidth="1"/>
    <col min="12311" max="12311" width="6.44140625" style="70" customWidth="1"/>
    <col min="12312" max="12313" width="9.5546875" style="70" customWidth="1"/>
    <col min="12314" max="12314" width="6.6640625" style="70" customWidth="1"/>
    <col min="12315" max="12317" width="9.109375" style="70"/>
    <col min="12318" max="12318" width="10.88671875" style="70" bestFit="1" customWidth="1"/>
    <col min="12319" max="12539" width="9.109375" style="70"/>
    <col min="12540" max="12540" width="18.6640625" style="70" customWidth="1"/>
    <col min="12541" max="12542" width="9.44140625" style="70" customWidth="1"/>
    <col min="12543" max="12543" width="7.6640625" style="70" customWidth="1"/>
    <col min="12544" max="12544" width="9.33203125" style="70" customWidth="1"/>
    <col min="12545" max="12545" width="9.88671875" style="70" customWidth="1"/>
    <col min="12546" max="12546" width="7.109375" style="70" customWidth="1"/>
    <col min="12547" max="12547" width="8.5546875" style="70" customWidth="1"/>
    <col min="12548" max="12548" width="8.88671875" style="70" customWidth="1"/>
    <col min="12549" max="12549" width="7.109375" style="70" customWidth="1"/>
    <col min="12550" max="12550" width="9" style="70" customWidth="1"/>
    <col min="12551" max="12551" width="8.6640625" style="70" customWidth="1"/>
    <col min="12552" max="12552" width="6.5546875" style="70" customWidth="1"/>
    <col min="12553" max="12553" width="8.109375" style="70" customWidth="1"/>
    <col min="12554" max="12554" width="7.5546875" style="70" customWidth="1"/>
    <col min="12555" max="12555" width="7" style="70" customWidth="1"/>
    <col min="12556" max="12557" width="8.6640625" style="70" customWidth="1"/>
    <col min="12558" max="12558" width="7.33203125" style="70" customWidth="1"/>
    <col min="12559" max="12559" width="8.109375" style="70" customWidth="1"/>
    <col min="12560" max="12560" width="8.6640625" style="70" customWidth="1"/>
    <col min="12561" max="12561" width="6.44140625" style="70" customWidth="1"/>
    <col min="12562" max="12563" width="9.33203125" style="70" customWidth="1"/>
    <col min="12564" max="12564" width="6.44140625" style="70" customWidth="1"/>
    <col min="12565" max="12566" width="9.5546875" style="70" customWidth="1"/>
    <col min="12567" max="12567" width="6.44140625" style="70" customWidth="1"/>
    <col min="12568" max="12569" width="9.5546875" style="70" customWidth="1"/>
    <col min="12570" max="12570" width="6.6640625" style="70" customWidth="1"/>
    <col min="12571" max="12573" width="9.109375" style="70"/>
    <col min="12574" max="12574" width="10.88671875" style="70" bestFit="1" customWidth="1"/>
    <col min="12575" max="12795" width="9.109375" style="70"/>
    <col min="12796" max="12796" width="18.6640625" style="70" customWidth="1"/>
    <col min="12797" max="12798" width="9.44140625" style="70" customWidth="1"/>
    <col min="12799" max="12799" width="7.6640625" style="70" customWidth="1"/>
    <col min="12800" max="12800" width="9.33203125" style="70" customWidth="1"/>
    <col min="12801" max="12801" width="9.88671875" style="70" customWidth="1"/>
    <col min="12802" max="12802" width="7.109375" style="70" customWidth="1"/>
    <col min="12803" max="12803" width="8.5546875" style="70" customWidth="1"/>
    <col min="12804" max="12804" width="8.88671875" style="70" customWidth="1"/>
    <col min="12805" max="12805" width="7.109375" style="70" customWidth="1"/>
    <col min="12806" max="12806" width="9" style="70" customWidth="1"/>
    <col min="12807" max="12807" width="8.6640625" style="70" customWidth="1"/>
    <col min="12808" max="12808" width="6.5546875" style="70" customWidth="1"/>
    <col min="12809" max="12809" width="8.109375" style="70" customWidth="1"/>
    <col min="12810" max="12810" width="7.5546875" style="70" customWidth="1"/>
    <col min="12811" max="12811" width="7" style="70" customWidth="1"/>
    <col min="12812" max="12813" width="8.6640625" style="70" customWidth="1"/>
    <col min="12814" max="12814" width="7.33203125" style="70" customWidth="1"/>
    <col min="12815" max="12815" width="8.109375" style="70" customWidth="1"/>
    <col min="12816" max="12816" width="8.6640625" style="70" customWidth="1"/>
    <col min="12817" max="12817" width="6.44140625" style="70" customWidth="1"/>
    <col min="12818" max="12819" width="9.33203125" style="70" customWidth="1"/>
    <col min="12820" max="12820" width="6.44140625" style="70" customWidth="1"/>
    <col min="12821" max="12822" width="9.5546875" style="70" customWidth="1"/>
    <col min="12823" max="12823" width="6.44140625" style="70" customWidth="1"/>
    <col min="12824" max="12825" width="9.5546875" style="70" customWidth="1"/>
    <col min="12826" max="12826" width="6.6640625" style="70" customWidth="1"/>
    <col min="12827" max="12829" width="9.109375" style="70"/>
    <col min="12830" max="12830" width="10.88671875" style="70" bestFit="1" customWidth="1"/>
    <col min="12831" max="13051" width="9.109375" style="70"/>
    <col min="13052" max="13052" width="18.6640625" style="70" customWidth="1"/>
    <col min="13053" max="13054" width="9.44140625" style="70" customWidth="1"/>
    <col min="13055" max="13055" width="7.6640625" style="70" customWidth="1"/>
    <col min="13056" max="13056" width="9.33203125" style="70" customWidth="1"/>
    <col min="13057" max="13057" width="9.88671875" style="70" customWidth="1"/>
    <col min="13058" max="13058" width="7.109375" style="70" customWidth="1"/>
    <col min="13059" max="13059" width="8.5546875" style="70" customWidth="1"/>
    <col min="13060" max="13060" width="8.88671875" style="70" customWidth="1"/>
    <col min="13061" max="13061" width="7.109375" style="70" customWidth="1"/>
    <col min="13062" max="13062" width="9" style="70" customWidth="1"/>
    <col min="13063" max="13063" width="8.6640625" style="70" customWidth="1"/>
    <col min="13064" max="13064" width="6.5546875" style="70" customWidth="1"/>
    <col min="13065" max="13065" width="8.109375" style="70" customWidth="1"/>
    <col min="13066" max="13066" width="7.5546875" style="70" customWidth="1"/>
    <col min="13067" max="13067" width="7" style="70" customWidth="1"/>
    <col min="13068" max="13069" width="8.6640625" style="70" customWidth="1"/>
    <col min="13070" max="13070" width="7.33203125" style="70" customWidth="1"/>
    <col min="13071" max="13071" width="8.109375" style="70" customWidth="1"/>
    <col min="13072" max="13072" width="8.6640625" style="70" customWidth="1"/>
    <col min="13073" max="13073" width="6.44140625" style="70" customWidth="1"/>
    <col min="13074" max="13075" width="9.33203125" style="70" customWidth="1"/>
    <col min="13076" max="13076" width="6.44140625" style="70" customWidth="1"/>
    <col min="13077" max="13078" width="9.5546875" style="70" customWidth="1"/>
    <col min="13079" max="13079" width="6.44140625" style="70" customWidth="1"/>
    <col min="13080" max="13081" width="9.5546875" style="70" customWidth="1"/>
    <col min="13082" max="13082" width="6.6640625" style="70" customWidth="1"/>
    <col min="13083" max="13085" width="9.109375" style="70"/>
    <col min="13086" max="13086" width="10.88671875" style="70" bestFit="1" customWidth="1"/>
    <col min="13087" max="13307" width="9.109375" style="70"/>
    <col min="13308" max="13308" width="18.6640625" style="70" customWidth="1"/>
    <col min="13309" max="13310" width="9.44140625" style="70" customWidth="1"/>
    <col min="13311" max="13311" width="7.6640625" style="70" customWidth="1"/>
    <col min="13312" max="13312" width="9.33203125" style="70" customWidth="1"/>
    <col min="13313" max="13313" width="9.88671875" style="70" customWidth="1"/>
    <col min="13314" max="13314" width="7.109375" style="70" customWidth="1"/>
    <col min="13315" max="13315" width="8.5546875" style="70" customWidth="1"/>
    <col min="13316" max="13316" width="8.88671875" style="70" customWidth="1"/>
    <col min="13317" max="13317" width="7.109375" style="70" customWidth="1"/>
    <col min="13318" max="13318" width="9" style="70" customWidth="1"/>
    <col min="13319" max="13319" width="8.6640625" style="70" customWidth="1"/>
    <col min="13320" max="13320" width="6.5546875" style="70" customWidth="1"/>
    <col min="13321" max="13321" width="8.109375" style="70" customWidth="1"/>
    <col min="13322" max="13322" width="7.5546875" style="70" customWidth="1"/>
    <col min="13323" max="13323" width="7" style="70" customWidth="1"/>
    <col min="13324" max="13325" width="8.6640625" style="70" customWidth="1"/>
    <col min="13326" max="13326" width="7.33203125" style="70" customWidth="1"/>
    <col min="13327" max="13327" width="8.109375" style="70" customWidth="1"/>
    <col min="13328" max="13328" width="8.6640625" style="70" customWidth="1"/>
    <col min="13329" max="13329" width="6.44140625" style="70" customWidth="1"/>
    <col min="13330" max="13331" width="9.33203125" style="70" customWidth="1"/>
    <col min="13332" max="13332" width="6.44140625" style="70" customWidth="1"/>
    <col min="13333" max="13334" width="9.5546875" style="70" customWidth="1"/>
    <col min="13335" max="13335" width="6.44140625" style="70" customWidth="1"/>
    <col min="13336" max="13337" width="9.5546875" style="70" customWidth="1"/>
    <col min="13338" max="13338" width="6.6640625" style="70" customWidth="1"/>
    <col min="13339" max="13341" width="9.109375" style="70"/>
    <col min="13342" max="13342" width="10.88671875" style="70" bestFit="1" customWidth="1"/>
    <col min="13343" max="13563" width="9.109375" style="70"/>
    <col min="13564" max="13564" width="18.6640625" style="70" customWidth="1"/>
    <col min="13565" max="13566" width="9.44140625" style="70" customWidth="1"/>
    <col min="13567" max="13567" width="7.6640625" style="70" customWidth="1"/>
    <col min="13568" max="13568" width="9.33203125" style="70" customWidth="1"/>
    <col min="13569" max="13569" width="9.88671875" style="70" customWidth="1"/>
    <col min="13570" max="13570" width="7.109375" style="70" customWidth="1"/>
    <col min="13571" max="13571" width="8.5546875" style="70" customWidth="1"/>
    <col min="13572" max="13572" width="8.88671875" style="70" customWidth="1"/>
    <col min="13573" max="13573" width="7.109375" style="70" customWidth="1"/>
    <col min="13574" max="13574" width="9" style="70" customWidth="1"/>
    <col min="13575" max="13575" width="8.6640625" style="70" customWidth="1"/>
    <col min="13576" max="13576" width="6.5546875" style="70" customWidth="1"/>
    <col min="13577" max="13577" width="8.109375" style="70" customWidth="1"/>
    <col min="13578" max="13578" width="7.5546875" style="70" customWidth="1"/>
    <col min="13579" max="13579" width="7" style="70" customWidth="1"/>
    <col min="13580" max="13581" width="8.6640625" style="70" customWidth="1"/>
    <col min="13582" max="13582" width="7.33203125" style="70" customWidth="1"/>
    <col min="13583" max="13583" width="8.109375" style="70" customWidth="1"/>
    <col min="13584" max="13584" width="8.6640625" style="70" customWidth="1"/>
    <col min="13585" max="13585" width="6.44140625" style="70" customWidth="1"/>
    <col min="13586" max="13587" width="9.33203125" style="70" customWidth="1"/>
    <col min="13588" max="13588" width="6.44140625" style="70" customWidth="1"/>
    <col min="13589" max="13590" width="9.5546875" style="70" customWidth="1"/>
    <col min="13591" max="13591" width="6.44140625" style="70" customWidth="1"/>
    <col min="13592" max="13593" width="9.5546875" style="70" customWidth="1"/>
    <col min="13594" max="13594" width="6.6640625" style="70" customWidth="1"/>
    <col min="13595" max="13597" width="9.109375" style="70"/>
    <col min="13598" max="13598" width="10.88671875" style="70" bestFit="1" customWidth="1"/>
    <col min="13599" max="13819" width="9.109375" style="70"/>
    <col min="13820" max="13820" width="18.6640625" style="70" customWidth="1"/>
    <col min="13821" max="13822" width="9.44140625" style="70" customWidth="1"/>
    <col min="13823" max="13823" width="7.6640625" style="70" customWidth="1"/>
    <col min="13824" max="13824" width="9.33203125" style="70" customWidth="1"/>
    <col min="13825" max="13825" width="9.88671875" style="70" customWidth="1"/>
    <col min="13826" max="13826" width="7.109375" style="70" customWidth="1"/>
    <col min="13827" max="13827" width="8.5546875" style="70" customWidth="1"/>
    <col min="13828" max="13828" width="8.88671875" style="70" customWidth="1"/>
    <col min="13829" max="13829" width="7.109375" style="70" customWidth="1"/>
    <col min="13830" max="13830" width="9" style="70" customWidth="1"/>
    <col min="13831" max="13831" width="8.6640625" style="70" customWidth="1"/>
    <col min="13832" max="13832" width="6.5546875" style="70" customWidth="1"/>
    <col min="13833" max="13833" width="8.109375" style="70" customWidth="1"/>
    <col min="13834" max="13834" width="7.5546875" style="70" customWidth="1"/>
    <col min="13835" max="13835" width="7" style="70" customWidth="1"/>
    <col min="13836" max="13837" width="8.6640625" style="70" customWidth="1"/>
    <col min="13838" max="13838" width="7.33203125" style="70" customWidth="1"/>
    <col min="13839" max="13839" width="8.109375" style="70" customWidth="1"/>
    <col min="13840" max="13840" width="8.6640625" style="70" customWidth="1"/>
    <col min="13841" max="13841" width="6.44140625" style="70" customWidth="1"/>
    <col min="13842" max="13843" width="9.33203125" style="70" customWidth="1"/>
    <col min="13844" max="13844" width="6.44140625" style="70" customWidth="1"/>
    <col min="13845" max="13846" width="9.5546875" style="70" customWidth="1"/>
    <col min="13847" max="13847" width="6.44140625" style="70" customWidth="1"/>
    <col min="13848" max="13849" width="9.5546875" style="70" customWidth="1"/>
    <col min="13850" max="13850" width="6.6640625" style="70" customWidth="1"/>
    <col min="13851" max="13853" width="9.109375" style="70"/>
    <col min="13854" max="13854" width="10.88671875" style="70" bestFit="1" customWidth="1"/>
    <col min="13855" max="14075" width="9.109375" style="70"/>
    <col min="14076" max="14076" width="18.6640625" style="70" customWidth="1"/>
    <col min="14077" max="14078" width="9.44140625" style="70" customWidth="1"/>
    <col min="14079" max="14079" width="7.6640625" style="70" customWidth="1"/>
    <col min="14080" max="14080" width="9.33203125" style="70" customWidth="1"/>
    <col min="14081" max="14081" width="9.88671875" style="70" customWidth="1"/>
    <col min="14082" max="14082" width="7.109375" style="70" customWidth="1"/>
    <col min="14083" max="14083" width="8.5546875" style="70" customWidth="1"/>
    <col min="14084" max="14084" width="8.88671875" style="70" customWidth="1"/>
    <col min="14085" max="14085" width="7.109375" style="70" customWidth="1"/>
    <col min="14086" max="14086" width="9" style="70" customWidth="1"/>
    <col min="14087" max="14087" width="8.6640625" style="70" customWidth="1"/>
    <col min="14088" max="14088" width="6.5546875" style="70" customWidth="1"/>
    <col min="14089" max="14089" width="8.109375" style="70" customWidth="1"/>
    <col min="14090" max="14090" width="7.5546875" style="70" customWidth="1"/>
    <col min="14091" max="14091" width="7" style="70" customWidth="1"/>
    <col min="14092" max="14093" width="8.6640625" style="70" customWidth="1"/>
    <col min="14094" max="14094" width="7.33203125" style="70" customWidth="1"/>
    <col min="14095" max="14095" width="8.109375" style="70" customWidth="1"/>
    <col min="14096" max="14096" width="8.6640625" style="70" customWidth="1"/>
    <col min="14097" max="14097" width="6.44140625" style="70" customWidth="1"/>
    <col min="14098" max="14099" width="9.33203125" style="70" customWidth="1"/>
    <col min="14100" max="14100" width="6.44140625" style="70" customWidth="1"/>
    <col min="14101" max="14102" width="9.5546875" style="70" customWidth="1"/>
    <col min="14103" max="14103" width="6.44140625" style="70" customWidth="1"/>
    <col min="14104" max="14105" width="9.5546875" style="70" customWidth="1"/>
    <col min="14106" max="14106" width="6.6640625" style="70" customWidth="1"/>
    <col min="14107" max="14109" width="9.109375" style="70"/>
    <col min="14110" max="14110" width="10.88671875" style="70" bestFit="1" customWidth="1"/>
    <col min="14111" max="14331" width="9.109375" style="70"/>
    <col min="14332" max="14332" width="18.6640625" style="70" customWidth="1"/>
    <col min="14333" max="14334" width="9.44140625" style="70" customWidth="1"/>
    <col min="14335" max="14335" width="7.6640625" style="70" customWidth="1"/>
    <col min="14336" max="14336" width="9.33203125" style="70" customWidth="1"/>
    <col min="14337" max="14337" width="9.88671875" style="70" customWidth="1"/>
    <col min="14338" max="14338" width="7.109375" style="70" customWidth="1"/>
    <col min="14339" max="14339" width="8.5546875" style="70" customWidth="1"/>
    <col min="14340" max="14340" width="8.88671875" style="70" customWidth="1"/>
    <col min="14341" max="14341" width="7.109375" style="70" customWidth="1"/>
    <col min="14342" max="14342" width="9" style="70" customWidth="1"/>
    <col min="14343" max="14343" width="8.6640625" style="70" customWidth="1"/>
    <col min="14344" max="14344" width="6.5546875" style="70" customWidth="1"/>
    <col min="14345" max="14345" width="8.109375" style="70" customWidth="1"/>
    <col min="14346" max="14346" width="7.5546875" style="70" customWidth="1"/>
    <col min="14347" max="14347" width="7" style="70" customWidth="1"/>
    <col min="14348" max="14349" width="8.6640625" style="70" customWidth="1"/>
    <col min="14350" max="14350" width="7.33203125" style="70" customWidth="1"/>
    <col min="14351" max="14351" width="8.109375" style="70" customWidth="1"/>
    <col min="14352" max="14352" width="8.6640625" style="70" customWidth="1"/>
    <col min="14353" max="14353" width="6.44140625" style="70" customWidth="1"/>
    <col min="14354" max="14355" width="9.33203125" style="70" customWidth="1"/>
    <col min="14356" max="14356" width="6.44140625" style="70" customWidth="1"/>
    <col min="14357" max="14358" width="9.5546875" style="70" customWidth="1"/>
    <col min="14359" max="14359" width="6.44140625" style="70" customWidth="1"/>
    <col min="14360" max="14361" width="9.5546875" style="70" customWidth="1"/>
    <col min="14362" max="14362" width="6.6640625" style="70" customWidth="1"/>
    <col min="14363" max="14365" width="9.109375" style="70"/>
    <col min="14366" max="14366" width="10.88671875" style="70" bestFit="1" customWidth="1"/>
    <col min="14367" max="14587" width="9.109375" style="70"/>
    <col min="14588" max="14588" width="18.6640625" style="70" customWidth="1"/>
    <col min="14589" max="14590" width="9.44140625" style="70" customWidth="1"/>
    <col min="14591" max="14591" width="7.6640625" style="70" customWidth="1"/>
    <col min="14592" max="14592" width="9.33203125" style="70" customWidth="1"/>
    <col min="14593" max="14593" width="9.88671875" style="70" customWidth="1"/>
    <col min="14594" max="14594" width="7.109375" style="70" customWidth="1"/>
    <col min="14595" max="14595" width="8.5546875" style="70" customWidth="1"/>
    <col min="14596" max="14596" width="8.88671875" style="70" customWidth="1"/>
    <col min="14597" max="14597" width="7.109375" style="70" customWidth="1"/>
    <col min="14598" max="14598" width="9" style="70" customWidth="1"/>
    <col min="14599" max="14599" width="8.6640625" style="70" customWidth="1"/>
    <col min="14600" max="14600" width="6.5546875" style="70" customWidth="1"/>
    <col min="14601" max="14601" width="8.109375" style="70" customWidth="1"/>
    <col min="14602" max="14602" width="7.5546875" style="70" customWidth="1"/>
    <col min="14603" max="14603" width="7" style="70" customWidth="1"/>
    <col min="14604" max="14605" width="8.6640625" style="70" customWidth="1"/>
    <col min="14606" max="14606" width="7.33203125" style="70" customWidth="1"/>
    <col min="14607" max="14607" width="8.109375" style="70" customWidth="1"/>
    <col min="14608" max="14608" width="8.6640625" style="70" customWidth="1"/>
    <col min="14609" max="14609" width="6.44140625" style="70" customWidth="1"/>
    <col min="14610" max="14611" width="9.33203125" style="70" customWidth="1"/>
    <col min="14612" max="14612" width="6.44140625" style="70" customWidth="1"/>
    <col min="14613" max="14614" width="9.5546875" style="70" customWidth="1"/>
    <col min="14615" max="14615" width="6.44140625" style="70" customWidth="1"/>
    <col min="14616" max="14617" width="9.5546875" style="70" customWidth="1"/>
    <col min="14618" max="14618" width="6.6640625" style="70" customWidth="1"/>
    <col min="14619" max="14621" width="9.109375" style="70"/>
    <col min="14622" max="14622" width="10.88671875" style="70" bestFit="1" customWidth="1"/>
    <col min="14623" max="14843" width="9.109375" style="70"/>
    <col min="14844" max="14844" width="18.6640625" style="70" customWidth="1"/>
    <col min="14845" max="14846" width="9.44140625" style="70" customWidth="1"/>
    <col min="14847" max="14847" width="7.6640625" style="70" customWidth="1"/>
    <col min="14848" max="14848" width="9.33203125" style="70" customWidth="1"/>
    <col min="14849" max="14849" width="9.88671875" style="70" customWidth="1"/>
    <col min="14850" max="14850" width="7.109375" style="70" customWidth="1"/>
    <col min="14851" max="14851" width="8.5546875" style="70" customWidth="1"/>
    <col min="14852" max="14852" width="8.88671875" style="70" customWidth="1"/>
    <col min="14853" max="14853" width="7.109375" style="70" customWidth="1"/>
    <col min="14854" max="14854" width="9" style="70" customWidth="1"/>
    <col min="14855" max="14855" width="8.6640625" style="70" customWidth="1"/>
    <col min="14856" max="14856" width="6.5546875" style="70" customWidth="1"/>
    <col min="14857" max="14857" width="8.109375" style="70" customWidth="1"/>
    <col min="14858" max="14858" width="7.5546875" style="70" customWidth="1"/>
    <col min="14859" max="14859" width="7" style="70" customWidth="1"/>
    <col min="14860" max="14861" width="8.6640625" style="70" customWidth="1"/>
    <col min="14862" max="14862" width="7.33203125" style="70" customWidth="1"/>
    <col min="14863" max="14863" width="8.109375" style="70" customWidth="1"/>
    <col min="14864" max="14864" width="8.6640625" style="70" customWidth="1"/>
    <col min="14865" max="14865" width="6.44140625" style="70" customWidth="1"/>
    <col min="14866" max="14867" width="9.33203125" style="70" customWidth="1"/>
    <col min="14868" max="14868" width="6.44140625" style="70" customWidth="1"/>
    <col min="14869" max="14870" width="9.5546875" style="70" customWidth="1"/>
    <col min="14871" max="14871" width="6.44140625" style="70" customWidth="1"/>
    <col min="14872" max="14873" width="9.5546875" style="70" customWidth="1"/>
    <col min="14874" max="14874" width="6.6640625" style="70" customWidth="1"/>
    <col min="14875" max="14877" width="9.109375" style="70"/>
    <col min="14878" max="14878" width="10.88671875" style="70" bestFit="1" customWidth="1"/>
    <col min="14879" max="15099" width="9.109375" style="70"/>
    <col min="15100" max="15100" width="18.6640625" style="70" customWidth="1"/>
    <col min="15101" max="15102" width="9.44140625" style="70" customWidth="1"/>
    <col min="15103" max="15103" width="7.6640625" style="70" customWidth="1"/>
    <col min="15104" max="15104" width="9.33203125" style="70" customWidth="1"/>
    <col min="15105" max="15105" width="9.88671875" style="70" customWidth="1"/>
    <col min="15106" max="15106" width="7.109375" style="70" customWidth="1"/>
    <col min="15107" max="15107" width="8.5546875" style="70" customWidth="1"/>
    <col min="15108" max="15108" width="8.88671875" style="70" customWidth="1"/>
    <col min="15109" max="15109" width="7.109375" style="70" customWidth="1"/>
    <col min="15110" max="15110" width="9" style="70" customWidth="1"/>
    <col min="15111" max="15111" width="8.6640625" style="70" customWidth="1"/>
    <col min="15112" max="15112" width="6.5546875" style="70" customWidth="1"/>
    <col min="15113" max="15113" width="8.109375" style="70" customWidth="1"/>
    <col min="15114" max="15114" width="7.5546875" style="70" customWidth="1"/>
    <col min="15115" max="15115" width="7" style="70" customWidth="1"/>
    <col min="15116" max="15117" width="8.6640625" style="70" customWidth="1"/>
    <col min="15118" max="15118" width="7.33203125" style="70" customWidth="1"/>
    <col min="15119" max="15119" width="8.109375" style="70" customWidth="1"/>
    <col min="15120" max="15120" width="8.6640625" style="70" customWidth="1"/>
    <col min="15121" max="15121" width="6.44140625" style="70" customWidth="1"/>
    <col min="15122" max="15123" width="9.33203125" style="70" customWidth="1"/>
    <col min="15124" max="15124" width="6.44140625" style="70" customWidth="1"/>
    <col min="15125" max="15126" width="9.5546875" style="70" customWidth="1"/>
    <col min="15127" max="15127" width="6.44140625" style="70" customWidth="1"/>
    <col min="15128" max="15129" width="9.5546875" style="70" customWidth="1"/>
    <col min="15130" max="15130" width="6.6640625" style="70" customWidth="1"/>
    <col min="15131" max="15133" width="9.109375" style="70"/>
    <col min="15134" max="15134" width="10.88671875" style="70" bestFit="1" customWidth="1"/>
    <col min="15135" max="15355" width="9.109375" style="70"/>
    <col min="15356" max="15356" width="18.6640625" style="70" customWidth="1"/>
    <col min="15357" max="15358" width="9.44140625" style="70" customWidth="1"/>
    <col min="15359" max="15359" width="7.6640625" style="70" customWidth="1"/>
    <col min="15360" max="15360" width="9.33203125" style="70" customWidth="1"/>
    <col min="15361" max="15361" width="9.88671875" style="70" customWidth="1"/>
    <col min="15362" max="15362" width="7.109375" style="70" customWidth="1"/>
    <col min="15363" max="15363" width="8.5546875" style="70" customWidth="1"/>
    <col min="15364" max="15364" width="8.88671875" style="70" customWidth="1"/>
    <col min="15365" max="15365" width="7.109375" style="70" customWidth="1"/>
    <col min="15366" max="15366" width="9" style="70" customWidth="1"/>
    <col min="15367" max="15367" width="8.6640625" style="70" customWidth="1"/>
    <col min="15368" max="15368" width="6.5546875" style="70" customWidth="1"/>
    <col min="15369" max="15369" width="8.109375" style="70" customWidth="1"/>
    <col min="15370" max="15370" width="7.5546875" style="70" customWidth="1"/>
    <col min="15371" max="15371" width="7" style="70" customWidth="1"/>
    <col min="15372" max="15373" width="8.6640625" style="70" customWidth="1"/>
    <col min="15374" max="15374" width="7.33203125" style="70" customWidth="1"/>
    <col min="15375" max="15375" width="8.109375" style="70" customWidth="1"/>
    <col min="15376" max="15376" width="8.6640625" style="70" customWidth="1"/>
    <col min="15377" max="15377" width="6.44140625" style="70" customWidth="1"/>
    <col min="15378" max="15379" width="9.33203125" style="70" customWidth="1"/>
    <col min="15380" max="15380" width="6.44140625" style="70" customWidth="1"/>
    <col min="15381" max="15382" width="9.5546875" style="70" customWidth="1"/>
    <col min="15383" max="15383" width="6.44140625" style="70" customWidth="1"/>
    <col min="15384" max="15385" width="9.5546875" style="70" customWidth="1"/>
    <col min="15386" max="15386" width="6.6640625" style="70" customWidth="1"/>
    <col min="15387" max="15389" width="9.109375" style="70"/>
    <col min="15390" max="15390" width="10.88671875" style="70" bestFit="1" customWidth="1"/>
    <col min="15391" max="15611" width="9.109375" style="70"/>
    <col min="15612" max="15612" width="18.6640625" style="70" customWidth="1"/>
    <col min="15613" max="15614" width="9.44140625" style="70" customWidth="1"/>
    <col min="15615" max="15615" width="7.6640625" style="70" customWidth="1"/>
    <col min="15616" max="15616" width="9.33203125" style="70" customWidth="1"/>
    <col min="15617" max="15617" width="9.88671875" style="70" customWidth="1"/>
    <col min="15618" max="15618" width="7.109375" style="70" customWidth="1"/>
    <col min="15619" max="15619" width="8.5546875" style="70" customWidth="1"/>
    <col min="15620" max="15620" width="8.88671875" style="70" customWidth="1"/>
    <col min="15621" max="15621" width="7.109375" style="70" customWidth="1"/>
    <col min="15622" max="15622" width="9" style="70" customWidth="1"/>
    <col min="15623" max="15623" width="8.6640625" style="70" customWidth="1"/>
    <col min="15624" max="15624" width="6.5546875" style="70" customWidth="1"/>
    <col min="15625" max="15625" width="8.109375" style="70" customWidth="1"/>
    <col min="15626" max="15626" width="7.5546875" style="70" customWidth="1"/>
    <col min="15627" max="15627" width="7" style="70" customWidth="1"/>
    <col min="15628" max="15629" width="8.6640625" style="70" customWidth="1"/>
    <col min="15630" max="15630" width="7.33203125" style="70" customWidth="1"/>
    <col min="15631" max="15631" width="8.109375" style="70" customWidth="1"/>
    <col min="15632" max="15632" width="8.6640625" style="70" customWidth="1"/>
    <col min="15633" max="15633" width="6.44140625" style="70" customWidth="1"/>
    <col min="15634" max="15635" width="9.33203125" style="70" customWidth="1"/>
    <col min="15636" max="15636" width="6.44140625" style="70" customWidth="1"/>
    <col min="15637" max="15638" width="9.5546875" style="70" customWidth="1"/>
    <col min="15639" max="15639" width="6.44140625" style="70" customWidth="1"/>
    <col min="15640" max="15641" width="9.5546875" style="70" customWidth="1"/>
    <col min="15642" max="15642" width="6.6640625" style="70" customWidth="1"/>
    <col min="15643" max="15645" width="9.109375" style="70"/>
    <col min="15646" max="15646" width="10.88671875" style="70" bestFit="1" customWidth="1"/>
    <col min="15647" max="15867" width="9.109375" style="70"/>
    <col min="15868" max="15868" width="18.6640625" style="70" customWidth="1"/>
    <col min="15869" max="15870" width="9.44140625" style="70" customWidth="1"/>
    <col min="15871" max="15871" width="7.6640625" style="70" customWidth="1"/>
    <col min="15872" max="15872" width="9.33203125" style="70" customWidth="1"/>
    <col min="15873" max="15873" width="9.88671875" style="70" customWidth="1"/>
    <col min="15874" max="15874" width="7.109375" style="70" customWidth="1"/>
    <col min="15875" max="15875" width="8.5546875" style="70" customWidth="1"/>
    <col min="15876" max="15876" width="8.88671875" style="70" customWidth="1"/>
    <col min="15877" max="15877" width="7.109375" style="70" customWidth="1"/>
    <col min="15878" max="15878" width="9" style="70" customWidth="1"/>
    <col min="15879" max="15879" width="8.6640625" style="70" customWidth="1"/>
    <col min="15880" max="15880" width="6.5546875" style="70" customWidth="1"/>
    <col min="15881" max="15881" width="8.109375" style="70" customWidth="1"/>
    <col min="15882" max="15882" width="7.5546875" style="70" customWidth="1"/>
    <col min="15883" max="15883" width="7" style="70" customWidth="1"/>
    <col min="15884" max="15885" width="8.6640625" style="70" customWidth="1"/>
    <col min="15886" max="15886" width="7.33203125" style="70" customWidth="1"/>
    <col min="15887" max="15887" width="8.109375" style="70" customWidth="1"/>
    <col min="15888" max="15888" width="8.6640625" style="70" customWidth="1"/>
    <col min="15889" max="15889" width="6.44140625" style="70" customWidth="1"/>
    <col min="15890" max="15891" width="9.33203125" style="70" customWidth="1"/>
    <col min="15892" max="15892" width="6.44140625" style="70" customWidth="1"/>
    <col min="15893" max="15894" width="9.5546875" style="70" customWidth="1"/>
    <col min="15895" max="15895" width="6.44140625" style="70" customWidth="1"/>
    <col min="15896" max="15897" width="9.5546875" style="70" customWidth="1"/>
    <col min="15898" max="15898" width="6.6640625" style="70" customWidth="1"/>
    <col min="15899" max="15901" width="9.109375" style="70"/>
    <col min="15902" max="15902" width="10.88671875" style="70" bestFit="1" customWidth="1"/>
    <col min="15903" max="16123" width="9.109375" style="70"/>
    <col min="16124" max="16124" width="18.6640625" style="70" customWidth="1"/>
    <col min="16125" max="16126" width="9.44140625" style="70" customWidth="1"/>
    <col min="16127" max="16127" width="7.6640625" style="70" customWidth="1"/>
    <col min="16128" max="16128" width="9.33203125" style="70" customWidth="1"/>
    <col min="16129" max="16129" width="9.88671875" style="70" customWidth="1"/>
    <col min="16130" max="16130" width="7.109375" style="70" customWidth="1"/>
    <col min="16131" max="16131" width="8.5546875" style="70" customWidth="1"/>
    <col min="16132" max="16132" width="8.88671875" style="70" customWidth="1"/>
    <col min="16133" max="16133" width="7.109375" style="70" customWidth="1"/>
    <col min="16134" max="16134" width="9" style="70" customWidth="1"/>
    <col min="16135" max="16135" width="8.6640625" style="70" customWidth="1"/>
    <col min="16136" max="16136" width="6.5546875" style="70" customWidth="1"/>
    <col min="16137" max="16137" width="8.109375" style="70" customWidth="1"/>
    <col min="16138" max="16138" width="7.5546875" style="70" customWidth="1"/>
    <col min="16139" max="16139" width="7" style="70" customWidth="1"/>
    <col min="16140" max="16141" width="8.6640625" style="70" customWidth="1"/>
    <col min="16142" max="16142" width="7.33203125" style="70" customWidth="1"/>
    <col min="16143" max="16143" width="8.109375" style="70" customWidth="1"/>
    <col min="16144" max="16144" width="8.6640625" style="70" customWidth="1"/>
    <col min="16145" max="16145" width="6.44140625" style="70" customWidth="1"/>
    <col min="16146" max="16147" width="9.33203125" style="70" customWidth="1"/>
    <col min="16148" max="16148" width="6.44140625" style="70" customWidth="1"/>
    <col min="16149" max="16150" width="9.5546875" style="70" customWidth="1"/>
    <col min="16151" max="16151" width="6.44140625" style="70" customWidth="1"/>
    <col min="16152" max="16153" width="9.5546875" style="70" customWidth="1"/>
    <col min="16154" max="16154" width="6.6640625" style="70" customWidth="1"/>
    <col min="16155" max="16157" width="9.109375" style="70"/>
    <col min="16158" max="16158" width="10.88671875" style="70" bestFit="1" customWidth="1"/>
    <col min="16159" max="16382" width="9.109375" style="70"/>
    <col min="16383" max="16384" width="9.109375" style="70" customWidth="1"/>
  </cols>
  <sheetData>
    <row r="1" spans="1:27" s="54" customFormat="1" ht="43.2" customHeight="1" x14ac:dyDescent="0.35">
      <c r="A1" s="136"/>
      <c r="B1" s="270" t="s">
        <v>89</v>
      </c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50"/>
      <c r="O1" s="50"/>
      <c r="P1" s="50"/>
      <c r="Q1" s="51"/>
      <c r="R1" s="51"/>
      <c r="S1" s="52"/>
      <c r="T1" s="51"/>
      <c r="U1" s="51"/>
      <c r="V1" s="51"/>
      <c r="W1" s="53"/>
      <c r="Y1" s="55"/>
      <c r="Z1" s="151" t="s">
        <v>23</v>
      </c>
    </row>
    <row r="2" spans="1:27" s="54" customFormat="1" ht="11.25" customHeight="1" x14ac:dyDescent="0.35">
      <c r="A2" s="136"/>
      <c r="B2" s="137"/>
      <c r="C2" s="137"/>
      <c r="D2" s="137"/>
      <c r="E2" s="137"/>
      <c r="F2" s="137"/>
      <c r="G2" s="137"/>
      <c r="H2" s="127"/>
      <c r="I2" s="127"/>
      <c r="J2" s="127"/>
      <c r="K2" s="137"/>
      <c r="L2" s="137"/>
      <c r="M2" s="56" t="s">
        <v>8</v>
      </c>
      <c r="N2" s="50"/>
      <c r="O2" s="50"/>
      <c r="P2" s="50"/>
      <c r="Q2" s="51"/>
      <c r="R2" s="51"/>
      <c r="S2" s="52"/>
      <c r="T2" s="51"/>
      <c r="U2" s="51"/>
      <c r="V2" s="51"/>
      <c r="W2" s="53"/>
      <c r="Y2" s="55"/>
      <c r="Z2" s="56" t="s">
        <v>8</v>
      </c>
    </row>
    <row r="3" spans="1:27" s="54" customFormat="1" ht="27.75" customHeight="1" x14ac:dyDescent="0.25">
      <c r="A3" s="240"/>
      <c r="B3" s="252" t="s">
        <v>9</v>
      </c>
      <c r="C3" s="253"/>
      <c r="D3" s="237"/>
      <c r="E3" s="252" t="s">
        <v>34</v>
      </c>
      <c r="F3" s="253"/>
      <c r="G3" s="237"/>
      <c r="H3" s="258" t="s">
        <v>27</v>
      </c>
      <c r="I3" s="258"/>
      <c r="J3" s="258"/>
      <c r="K3" s="252" t="s">
        <v>16</v>
      </c>
      <c r="L3" s="253"/>
      <c r="M3" s="237"/>
      <c r="N3" s="252" t="s">
        <v>11</v>
      </c>
      <c r="O3" s="253"/>
      <c r="P3" s="237"/>
      <c r="Q3" s="252" t="s">
        <v>12</v>
      </c>
      <c r="R3" s="253"/>
      <c r="S3" s="237"/>
      <c r="T3" s="237" t="s">
        <v>83</v>
      </c>
      <c r="U3" s="259" t="s">
        <v>18</v>
      </c>
      <c r="V3" s="260"/>
      <c r="W3" s="261"/>
      <c r="X3" s="252" t="s">
        <v>17</v>
      </c>
      <c r="Y3" s="253"/>
      <c r="Z3" s="237"/>
    </row>
    <row r="4" spans="1:27" s="57" customFormat="1" ht="22.5" customHeight="1" x14ac:dyDescent="0.25">
      <c r="A4" s="241"/>
      <c r="B4" s="254"/>
      <c r="C4" s="255"/>
      <c r="D4" s="238"/>
      <c r="E4" s="254"/>
      <c r="F4" s="255"/>
      <c r="G4" s="238"/>
      <c r="H4" s="258"/>
      <c r="I4" s="258"/>
      <c r="J4" s="258"/>
      <c r="K4" s="255"/>
      <c r="L4" s="255"/>
      <c r="M4" s="238"/>
      <c r="N4" s="254"/>
      <c r="O4" s="255"/>
      <c r="P4" s="238"/>
      <c r="Q4" s="254"/>
      <c r="R4" s="255"/>
      <c r="S4" s="238"/>
      <c r="T4" s="238"/>
      <c r="U4" s="262"/>
      <c r="V4" s="263"/>
      <c r="W4" s="264"/>
      <c r="X4" s="254"/>
      <c r="Y4" s="255"/>
      <c r="Z4" s="238"/>
    </row>
    <row r="5" spans="1:27" s="57" customFormat="1" ht="9" customHeight="1" x14ac:dyDescent="0.25">
      <c r="A5" s="241"/>
      <c r="B5" s="256"/>
      <c r="C5" s="257"/>
      <c r="D5" s="239"/>
      <c r="E5" s="256"/>
      <c r="F5" s="257"/>
      <c r="G5" s="239"/>
      <c r="H5" s="258"/>
      <c r="I5" s="258"/>
      <c r="J5" s="258"/>
      <c r="K5" s="257"/>
      <c r="L5" s="257"/>
      <c r="M5" s="239"/>
      <c r="N5" s="256"/>
      <c r="O5" s="257"/>
      <c r="P5" s="239"/>
      <c r="Q5" s="256"/>
      <c r="R5" s="257"/>
      <c r="S5" s="239"/>
      <c r="T5" s="239"/>
      <c r="U5" s="265"/>
      <c r="V5" s="266"/>
      <c r="W5" s="267"/>
      <c r="X5" s="256"/>
      <c r="Y5" s="257"/>
      <c r="Z5" s="239"/>
    </row>
    <row r="6" spans="1:27" s="28" customFormat="1" ht="26.25" customHeight="1" x14ac:dyDescent="0.3">
      <c r="A6" s="242"/>
      <c r="B6" s="58">
        <v>2020</v>
      </c>
      <c r="C6" s="58">
        <v>2021</v>
      </c>
      <c r="D6" s="59" t="s">
        <v>2</v>
      </c>
      <c r="E6" s="58">
        <v>2020</v>
      </c>
      <c r="F6" s="58">
        <v>2021</v>
      </c>
      <c r="G6" s="59" t="s">
        <v>2</v>
      </c>
      <c r="H6" s="58">
        <v>2020</v>
      </c>
      <c r="I6" s="58">
        <v>2021</v>
      </c>
      <c r="J6" s="59" t="s">
        <v>2</v>
      </c>
      <c r="K6" s="58">
        <v>2020</v>
      </c>
      <c r="L6" s="58">
        <v>2021</v>
      </c>
      <c r="M6" s="59" t="s">
        <v>2</v>
      </c>
      <c r="N6" s="58">
        <v>2020</v>
      </c>
      <c r="O6" s="58">
        <v>2021</v>
      </c>
      <c r="P6" s="59" t="s">
        <v>2</v>
      </c>
      <c r="Q6" s="58">
        <v>2020</v>
      </c>
      <c r="R6" s="58">
        <v>2021</v>
      </c>
      <c r="S6" s="59" t="s">
        <v>2</v>
      </c>
      <c r="T6" s="58">
        <v>2021</v>
      </c>
      <c r="U6" s="58">
        <v>2020</v>
      </c>
      <c r="V6" s="58">
        <v>2021</v>
      </c>
      <c r="W6" s="59" t="s">
        <v>2</v>
      </c>
      <c r="X6" s="58">
        <v>2020</v>
      </c>
      <c r="Y6" s="58">
        <v>2021</v>
      </c>
      <c r="Z6" s="59" t="s">
        <v>2</v>
      </c>
    </row>
    <row r="7" spans="1:27" s="61" customFormat="1" ht="11.25" customHeight="1" x14ac:dyDescent="0.2">
      <c r="A7" s="60" t="s">
        <v>4</v>
      </c>
      <c r="B7" s="60">
        <v>1</v>
      </c>
      <c r="C7" s="60">
        <v>2</v>
      </c>
      <c r="D7" s="60">
        <v>3</v>
      </c>
      <c r="E7" s="60">
        <v>4</v>
      </c>
      <c r="F7" s="60">
        <v>5</v>
      </c>
      <c r="G7" s="60">
        <v>6</v>
      </c>
      <c r="H7" s="60">
        <v>7</v>
      </c>
      <c r="I7" s="60">
        <v>8</v>
      </c>
      <c r="J7" s="60">
        <v>9</v>
      </c>
      <c r="K7" s="60">
        <v>10</v>
      </c>
      <c r="L7" s="60">
        <v>11</v>
      </c>
      <c r="M7" s="60">
        <v>12</v>
      </c>
      <c r="N7" s="60">
        <v>13</v>
      </c>
      <c r="O7" s="60">
        <v>14</v>
      </c>
      <c r="P7" s="60">
        <v>15</v>
      </c>
      <c r="Q7" s="60">
        <v>16</v>
      </c>
      <c r="R7" s="60">
        <v>17</v>
      </c>
      <c r="S7" s="60">
        <v>18</v>
      </c>
      <c r="T7" s="60">
        <v>19</v>
      </c>
      <c r="U7" s="60">
        <v>20</v>
      </c>
      <c r="V7" s="60">
        <v>21</v>
      </c>
      <c r="W7" s="60">
        <v>22</v>
      </c>
      <c r="X7" s="60">
        <v>23</v>
      </c>
      <c r="Y7" s="60">
        <v>24</v>
      </c>
      <c r="Z7" s="60">
        <v>25</v>
      </c>
    </row>
    <row r="8" spans="1:27" s="62" customFormat="1" ht="19.2" customHeight="1" x14ac:dyDescent="0.3">
      <c r="A8" s="32" t="s">
        <v>47</v>
      </c>
      <c r="B8" s="33">
        <f>SUM(B9:B28)</f>
        <v>30215</v>
      </c>
      <c r="C8" s="33">
        <f>SUM(C9:C28)</f>
        <v>23772</v>
      </c>
      <c r="D8" s="34">
        <f>C8/B8*100</f>
        <v>78.676154228032431</v>
      </c>
      <c r="E8" s="33">
        <f>SUM(E9:E28)</f>
        <v>19523</v>
      </c>
      <c r="F8" s="33">
        <f>SUM(F9:F28)</f>
        <v>16684</v>
      </c>
      <c r="G8" s="34">
        <f>F8/E8*100</f>
        <v>85.45817753419044</v>
      </c>
      <c r="H8" s="33">
        <f>SUM(H9:H28)</f>
        <v>9127</v>
      </c>
      <c r="I8" s="33">
        <f>SUM(I9:I28)</f>
        <v>5916</v>
      </c>
      <c r="J8" s="34">
        <f>I8/H8*100</f>
        <v>64.81866988057412</v>
      </c>
      <c r="K8" s="33">
        <f>SUM(K9:K28)</f>
        <v>571</v>
      </c>
      <c r="L8" s="33">
        <f>SUM(L9:L28)</f>
        <v>384</v>
      </c>
      <c r="M8" s="34">
        <f>L8/K8*100</f>
        <v>67.250437828371275</v>
      </c>
      <c r="N8" s="33">
        <f>SUM(N9:N28)</f>
        <v>1271</v>
      </c>
      <c r="O8" s="33">
        <f>SUM(O9:O28)</f>
        <v>653</v>
      </c>
      <c r="P8" s="34">
        <f>O8/N8*100</f>
        <v>51.376868607395757</v>
      </c>
      <c r="Q8" s="33">
        <f>SUM(Q9:Q28)</f>
        <v>18143</v>
      </c>
      <c r="R8" s="33">
        <f>SUM(R9:R28)</f>
        <v>15810</v>
      </c>
      <c r="S8" s="34">
        <f>R8/Q8*100</f>
        <v>87.14104613349501</v>
      </c>
      <c r="T8" s="33">
        <f>SUM(T9:T28)</f>
        <v>3884</v>
      </c>
      <c r="U8" s="33">
        <f>SUM(U9:U28)</f>
        <v>5573</v>
      </c>
      <c r="V8" s="33">
        <f>SUM(V9:V28)</f>
        <v>3336</v>
      </c>
      <c r="W8" s="34">
        <f>V8/U8*100</f>
        <v>59.860039476045216</v>
      </c>
      <c r="X8" s="33">
        <f>SUM(X9:X28)</f>
        <v>4251</v>
      </c>
      <c r="Y8" s="33">
        <f>SUM(Y9:Y28)</f>
        <v>2659</v>
      </c>
      <c r="Z8" s="34">
        <f>Y8/X8*100</f>
        <v>62.549988238061637</v>
      </c>
    </row>
    <row r="9" spans="1:27" ht="16.5" customHeight="1" x14ac:dyDescent="0.3">
      <c r="A9" s="139" t="s">
        <v>48</v>
      </c>
      <c r="B9" s="63">
        <v>10835</v>
      </c>
      <c r="C9" s="63">
        <v>7074</v>
      </c>
      <c r="D9" s="38">
        <f>C9/B9*100</f>
        <v>65.288417166589753</v>
      </c>
      <c r="E9" s="64">
        <v>6216</v>
      </c>
      <c r="F9" s="65">
        <v>4067</v>
      </c>
      <c r="G9" s="38">
        <f>F9/E9*100</f>
        <v>65.427927927927925</v>
      </c>
      <c r="H9" s="66">
        <v>2289</v>
      </c>
      <c r="I9" s="66">
        <v>914</v>
      </c>
      <c r="J9" s="38">
        <f>I9/H9*100</f>
        <v>39.930100480559197</v>
      </c>
      <c r="K9" s="65">
        <v>143</v>
      </c>
      <c r="L9" s="65">
        <v>69</v>
      </c>
      <c r="M9" s="38">
        <f>L9/K9*100</f>
        <v>48.251748251748253</v>
      </c>
      <c r="N9" s="66">
        <v>64</v>
      </c>
      <c r="O9" s="66">
        <v>31</v>
      </c>
      <c r="P9" s="38">
        <f>O9/N9*100</f>
        <v>48.4375</v>
      </c>
      <c r="Q9" s="64">
        <v>5305</v>
      </c>
      <c r="R9" s="66">
        <v>3661</v>
      </c>
      <c r="S9" s="38">
        <f>R9/Q9*100</f>
        <v>69.010367577756838</v>
      </c>
      <c r="T9" s="165">
        <v>781</v>
      </c>
      <c r="U9" s="65">
        <v>1929</v>
      </c>
      <c r="V9" s="67">
        <v>692</v>
      </c>
      <c r="W9" s="38">
        <f>V9/U9*100</f>
        <v>35.873509590461374</v>
      </c>
      <c r="X9" s="65">
        <v>1520</v>
      </c>
      <c r="Y9" s="68">
        <v>539</v>
      </c>
      <c r="Z9" s="38">
        <f>Y9/X9*100</f>
        <v>35.460526315789473</v>
      </c>
      <c r="AA9" s="69"/>
    </row>
    <row r="10" spans="1:27" ht="16.5" customHeight="1" x14ac:dyDescent="0.3">
      <c r="A10" s="139" t="s">
        <v>49</v>
      </c>
      <c r="B10" s="63">
        <v>2289</v>
      </c>
      <c r="C10" s="63">
        <v>1829</v>
      </c>
      <c r="D10" s="38">
        <f t="shared" ref="D10:D28" si="0">C10/B10*100</f>
        <v>79.903888160768901</v>
      </c>
      <c r="E10" s="64">
        <v>1637</v>
      </c>
      <c r="F10" s="65">
        <v>1381</v>
      </c>
      <c r="G10" s="38">
        <f t="shared" ref="G10:G28" si="1">F10/E10*100</f>
        <v>84.361637141111785</v>
      </c>
      <c r="H10" s="66">
        <v>680</v>
      </c>
      <c r="I10" s="66">
        <v>341</v>
      </c>
      <c r="J10" s="38">
        <f t="shared" ref="J10:J28" si="2">I10/H10*100</f>
        <v>50.147058823529413</v>
      </c>
      <c r="K10" s="65">
        <v>22</v>
      </c>
      <c r="L10" s="65">
        <v>20</v>
      </c>
      <c r="M10" s="38">
        <f t="shared" ref="M10:M28" si="3">L10/K10*100</f>
        <v>90.909090909090907</v>
      </c>
      <c r="N10" s="66">
        <v>111</v>
      </c>
      <c r="O10" s="66">
        <v>79</v>
      </c>
      <c r="P10" s="38">
        <f t="shared" ref="P10:P28" si="4">O10/N10*100</f>
        <v>71.171171171171167</v>
      </c>
      <c r="Q10" s="64">
        <v>1621</v>
      </c>
      <c r="R10" s="66">
        <v>1321</v>
      </c>
      <c r="S10" s="38">
        <f t="shared" ref="S10:S28" si="5">R10/Q10*100</f>
        <v>81.492905613818635</v>
      </c>
      <c r="T10" s="165">
        <v>309</v>
      </c>
      <c r="U10" s="65">
        <v>494</v>
      </c>
      <c r="V10" s="67">
        <v>254</v>
      </c>
      <c r="W10" s="38">
        <f t="shared" ref="W10:W28" si="6">V10/U10*100</f>
        <v>51.417004048582996</v>
      </c>
      <c r="X10" s="65">
        <v>403</v>
      </c>
      <c r="Y10" s="68">
        <v>211</v>
      </c>
      <c r="Z10" s="38">
        <f t="shared" ref="Z10:Z28" si="7">Y10/X10*100</f>
        <v>52.357320099255574</v>
      </c>
      <c r="AA10" s="69"/>
    </row>
    <row r="11" spans="1:27" ht="16.5" customHeight="1" x14ac:dyDescent="0.3">
      <c r="A11" s="139" t="s">
        <v>50</v>
      </c>
      <c r="B11" s="63">
        <v>2378</v>
      </c>
      <c r="C11" s="63">
        <v>2081</v>
      </c>
      <c r="D11" s="38">
        <f t="shared" si="0"/>
        <v>87.510513036164852</v>
      </c>
      <c r="E11" s="64">
        <v>1382</v>
      </c>
      <c r="F11" s="65">
        <v>1174</v>
      </c>
      <c r="G11" s="38">
        <f t="shared" si="1"/>
        <v>84.949348769898705</v>
      </c>
      <c r="H11" s="66">
        <v>677</v>
      </c>
      <c r="I11" s="66">
        <v>395</v>
      </c>
      <c r="J11" s="38">
        <f t="shared" si="2"/>
        <v>58.345642540620382</v>
      </c>
      <c r="K11" s="65">
        <v>39</v>
      </c>
      <c r="L11" s="65">
        <v>28</v>
      </c>
      <c r="M11" s="38">
        <f t="shared" si="3"/>
        <v>71.794871794871796</v>
      </c>
      <c r="N11" s="66">
        <v>53</v>
      </c>
      <c r="O11" s="66">
        <v>31</v>
      </c>
      <c r="P11" s="38">
        <f t="shared" si="4"/>
        <v>58.490566037735846</v>
      </c>
      <c r="Q11" s="64">
        <v>1306</v>
      </c>
      <c r="R11" s="66">
        <v>1111</v>
      </c>
      <c r="S11" s="38">
        <f t="shared" si="5"/>
        <v>85.068912710566607</v>
      </c>
      <c r="T11" s="165">
        <v>309</v>
      </c>
      <c r="U11" s="65">
        <v>338</v>
      </c>
      <c r="V11" s="67">
        <v>221</v>
      </c>
      <c r="W11" s="38">
        <f t="shared" si="6"/>
        <v>65.384615384615387</v>
      </c>
      <c r="X11" s="65">
        <v>283</v>
      </c>
      <c r="Y11" s="68">
        <v>191</v>
      </c>
      <c r="Z11" s="38">
        <f t="shared" si="7"/>
        <v>67.491166077738512</v>
      </c>
      <c r="AA11" s="69"/>
    </row>
    <row r="12" spans="1:27" ht="16.5" customHeight="1" x14ac:dyDescent="0.3">
      <c r="A12" s="139" t="s">
        <v>51</v>
      </c>
      <c r="B12" s="63">
        <v>1548</v>
      </c>
      <c r="C12" s="63">
        <v>1243</v>
      </c>
      <c r="D12" s="38">
        <f t="shared" si="0"/>
        <v>80.297157622739007</v>
      </c>
      <c r="E12" s="64">
        <v>1267</v>
      </c>
      <c r="F12" s="65">
        <v>1002</v>
      </c>
      <c r="G12" s="38">
        <f t="shared" si="1"/>
        <v>79.084451460142063</v>
      </c>
      <c r="H12" s="66">
        <v>404</v>
      </c>
      <c r="I12" s="66">
        <v>228</v>
      </c>
      <c r="J12" s="38">
        <f t="shared" si="2"/>
        <v>56.435643564356432</v>
      </c>
      <c r="K12" s="65">
        <v>29</v>
      </c>
      <c r="L12" s="65">
        <v>23</v>
      </c>
      <c r="M12" s="38">
        <f t="shared" si="3"/>
        <v>79.310344827586206</v>
      </c>
      <c r="N12" s="66">
        <v>120</v>
      </c>
      <c r="O12" s="66">
        <v>37</v>
      </c>
      <c r="P12" s="38">
        <f t="shared" si="4"/>
        <v>30.833333333333336</v>
      </c>
      <c r="Q12" s="64">
        <v>1179</v>
      </c>
      <c r="R12" s="66">
        <v>892</v>
      </c>
      <c r="S12" s="38">
        <f t="shared" si="5"/>
        <v>75.65733672603902</v>
      </c>
      <c r="T12" s="165">
        <v>344</v>
      </c>
      <c r="U12" s="65">
        <v>439</v>
      </c>
      <c r="V12" s="67">
        <v>261</v>
      </c>
      <c r="W12" s="38">
        <f t="shared" si="6"/>
        <v>59.453302961275625</v>
      </c>
      <c r="X12" s="65">
        <v>351</v>
      </c>
      <c r="Y12" s="68">
        <v>229</v>
      </c>
      <c r="Z12" s="38">
        <f t="shared" si="7"/>
        <v>65.242165242165242</v>
      </c>
      <c r="AA12" s="69"/>
    </row>
    <row r="13" spans="1:27" ht="16.5" customHeight="1" x14ac:dyDescent="0.3">
      <c r="A13" s="139" t="s">
        <v>52</v>
      </c>
      <c r="B13" s="63">
        <v>1975</v>
      </c>
      <c r="C13" s="63">
        <v>1513</v>
      </c>
      <c r="D13" s="38">
        <f t="shared" si="0"/>
        <v>76.60759493670885</v>
      </c>
      <c r="E13" s="64">
        <v>643</v>
      </c>
      <c r="F13" s="65">
        <v>739</v>
      </c>
      <c r="G13" s="38">
        <f t="shared" si="1"/>
        <v>114.93001555209955</v>
      </c>
      <c r="H13" s="66">
        <v>493</v>
      </c>
      <c r="I13" s="66">
        <v>467</v>
      </c>
      <c r="J13" s="38">
        <f t="shared" si="2"/>
        <v>94.726166328600399</v>
      </c>
      <c r="K13" s="65">
        <v>28</v>
      </c>
      <c r="L13" s="65">
        <v>18</v>
      </c>
      <c r="M13" s="38">
        <f t="shared" si="3"/>
        <v>64.285714285714292</v>
      </c>
      <c r="N13" s="66">
        <v>5</v>
      </c>
      <c r="O13" s="66">
        <v>0</v>
      </c>
      <c r="P13" s="38">
        <f t="shared" si="4"/>
        <v>0</v>
      </c>
      <c r="Q13" s="64">
        <v>632</v>
      </c>
      <c r="R13" s="66">
        <v>722</v>
      </c>
      <c r="S13" s="38">
        <f t="shared" si="5"/>
        <v>114.24050632911393</v>
      </c>
      <c r="T13" s="165">
        <v>130</v>
      </c>
      <c r="U13" s="65">
        <v>111</v>
      </c>
      <c r="V13" s="67">
        <v>110</v>
      </c>
      <c r="W13" s="38">
        <f t="shared" si="6"/>
        <v>99.099099099099092</v>
      </c>
      <c r="X13" s="65">
        <v>93</v>
      </c>
      <c r="Y13" s="68">
        <v>97</v>
      </c>
      <c r="Z13" s="38">
        <f t="shared" si="7"/>
        <v>104.3010752688172</v>
      </c>
      <c r="AA13" s="69"/>
    </row>
    <row r="14" spans="1:27" ht="16.5" customHeight="1" x14ac:dyDescent="0.3">
      <c r="A14" s="139" t="s">
        <v>53</v>
      </c>
      <c r="B14" s="63">
        <v>1327</v>
      </c>
      <c r="C14" s="63">
        <v>1159</v>
      </c>
      <c r="D14" s="38">
        <f t="shared" si="0"/>
        <v>87.339864355689528</v>
      </c>
      <c r="E14" s="64">
        <v>798</v>
      </c>
      <c r="F14" s="65">
        <v>790</v>
      </c>
      <c r="G14" s="38">
        <f t="shared" si="1"/>
        <v>98.997493734335833</v>
      </c>
      <c r="H14" s="66">
        <v>528</v>
      </c>
      <c r="I14" s="66">
        <v>374</v>
      </c>
      <c r="J14" s="38">
        <f t="shared" si="2"/>
        <v>70.833333333333343</v>
      </c>
      <c r="K14" s="65">
        <v>29</v>
      </c>
      <c r="L14" s="65">
        <v>26</v>
      </c>
      <c r="M14" s="38">
        <f t="shared" si="3"/>
        <v>89.65517241379311</v>
      </c>
      <c r="N14" s="66">
        <v>63</v>
      </c>
      <c r="O14" s="66">
        <v>51</v>
      </c>
      <c r="P14" s="38">
        <f t="shared" si="4"/>
        <v>80.952380952380949</v>
      </c>
      <c r="Q14" s="64">
        <v>771</v>
      </c>
      <c r="R14" s="66">
        <v>765</v>
      </c>
      <c r="S14" s="38">
        <f t="shared" si="5"/>
        <v>99.221789883268485</v>
      </c>
      <c r="T14" s="165">
        <v>169</v>
      </c>
      <c r="U14" s="65">
        <v>175</v>
      </c>
      <c r="V14" s="67">
        <v>145</v>
      </c>
      <c r="W14" s="38">
        <f t="shared" si="6"/>
        <v>82.857142857142861</v>
      </c>
      <c r="X14" s="65">
        <v>140</v>
      </c>
      <c r="Y14" s="68">
        <v>106</v>
      </c>
      <c r="Z14" s="38">
        <f t="shared" si="7"/>
        <v>75.714285714285708</v>
      </c>
      <c r="AA14" s="69"/>
    </row>
    <row r="15" spans="1:27" ht="16.5" customHeight="1" x14ac:dyDescent="0.3">
      <c r="A15" s="139" t="s">
        <v>54</v>
      </c>
      <c r="B15" s="63">
        <v>375</v>
      </c>
      <c r="C15" s="63">
        <v>281</v>
      </c>
      <c r="D15" s="38">
        <f t="shared" si="0"/>
        <v>74.933333333333323</v>
      </c>
      <c r="E15" s="64">
        <v>259</v>
      </c>
      <c r="F15" s="65">
        <v>252</v>
      </c>
      <c r="G15" s="38">
        <f t="shared" si="1"/>
        <v>97.297297297297305</v>
      </c>
      <c r="H15" s="66">
        <v>168</v>
      </c>
      <c r="I15" s="66">
        <v>138</v>
      </c>
      <c r="J15" s="38">
        <f t="shared" si="2"/>
        <v>82.142857142857139</v>
      </c>
      <c r="K15" s="65">
        <v>12</v>
      </c>
      <c r="L15" s="65">
        <v>11</v>
      </c>
      <c r="M15" s="38">
        <f t="shared" si="3"/>
        <v>91.666666666666657</v>
      </c>
      <c r="N15" s="66">
        <v>19</v>
      </c>
      <c r="O15" s="66">
        <v>8</v>
      </c>
      <c r="P15" s="38">
        <f t="shared" si="4"/>
        <v>42.105263157894733</v>
      </c>
      <c r="Q15" s="64">
        <v>257</v>
      </c>
      <c r="R15" s="66">
        <v>252</v>
      </c>
      <c r="S15" s="38">
        <f t="shared" si="5"/>
        <v>98.054474708171199</v>
      </c>
      <c r="T15" s="165">
        <v>40</v>
      </c>
      <c r="U15" s="65">
        <v>76</v>
      </c>
      <c r="V15" s="67">
        <v>40</v>
      </c>
      <c r="W15" s="38">
        <f t="shared" si="6"/>
        <v>52.631578947368418</v>
      </c>
      <c r="X15" s="65">
        <v>59</v>
      </c>
      <c r="Y15" s="68">
        <v>36</v>
      </c>
      <c r="Z15" s="38">
        <f t="shared" si="7"/>
        <v>61.016949152542374</v>
      </c>
      <c r="AA15" s="69"/>
    </row>
    <row r="16" spans="1:27" ht="16.5" customHeight="1" x14ac:dyDescent="0.3">
      <c r="A16" s="139" t="s">
        <v>55</v>
      </c>
      <c r="B16" s="63">
        <v>675</v>
      </c>
      <c r="C16" s="63">
        <v>543</v>
      </c>
      <c r="D16" s="38">
        <f t="shared" si="0"/>
        <v>80.444444444444443</v>
      </c>
      <c r="E16" s="64">
        <v>485</v>
      </c>
      <c r="F16" s="65">
        <v>447</v>
      </c>
      <c r="G16" s="38">
        <f t="shared" si="1"/>
        <v>92.164948453608247</v>
      </c>
      <c r="H16" s="66">
        <v>277</v>
      </c>
      <c r="I16" s="66">
        <v>203</v>
      </c>
      <c r="J16" s="38">
        <f t="shared" si="2"/>
        <v>73.285198555956683</v>
      </c>
      <c r="K16" s="65">
        <v>19</v>
      </c>
      <c r="L16" s="65">
        <v>13</v>
      </c>
      <c r="M16" s="38">
        <f t="shared" si="3"/>
        <v>68.421052631578945</v>
      </c>
      <c r="N16" s="66">
        <v>51</v>
      </c>
      <c r="O16" s="66">
        <v>50</v>
      </c>
      <c r="P16" s="38">
        <f t="shared" si="4"/>
        <v>98.039215686274503</v>
      </c>
      <c r="Q16" s="64">
        <v>462</v>
      </c>
      <c r="R16" s="66">
        <v>441</v>
      </c>
      <c r="S16" s="38">
        <f t="shared" si="5"/>
        <v>95.454545454545453</v>
      </c>
      <c r="T16" s="165">
        <v>85</v>
      </c>
      <c r="U16" s="65">
        <v>101</v>
      </c>
      <c r="V16" s="67">
        <v>84</v>
      </c>
      <c r="W16" s="38">
        <f t="shared" si="6"/>
        <v>83.168316831683171</v>
      </c>
      <c r="X16" s="65">
        <v>80</v>
      </c>
      <c r="Y16" s="68">
        <v>68</v>
      </c>
      <c r="Z16" s="38">
        <f t="shared" si="7"/>
        <v>85</v>
      </c>
      <c r="AA16" s="69"/>
    </row>
    <row r="17" spans="1:27" ht="16.5" customHeight="1" x14ac:dyDescent="0.3">
      <c r="A17" s="139" t="s">
        <v>56</v>
      </c>
      <c r="B17" s="63">
        <v>747</v>
      </c>
      <c r="C17" s="63">
        <v>641</v>
      </c>
      <c r="D17" s="38">
        <f t="shared" si="0"/>
        <v>85.809906291834011</v>
      </c>
      <c r="E17" s="64">
        <v>626</v>
      </c>
      <c r="F17" s="65">
        <v>610</v>
      </c>
      <c r="G17" s="38">
        <f t="shared" si="1"/>
        <v>97.444089456869008</v>
      </c>
      <c r="H17" s="66">
        <v>259</v>
      </c>
      <c r="I17" s="66">
        <v>189</v>
      </c>
      <c r="J17" s="38">
        <f t="shared" si="2"/>
        <v>72.972972972972968</v>
      </c>
      <c r="K17" s="65">
        <v>21</v>
      </c>
      <c r="L17" s="65">
        <v>8</v>
      </c>
      <c r="M17" s="38">
        <f t="shared" si="3"/>
        <v>38.095238095238095</v>
      </c>
      <c r="N17" s="66">
        <v>77</v>
      </c>
      <c r="O17" s="66">
        <v>40</v>
      </c>
      <c r="P17" s="38">
        <f t="shared" si="4"/>
        <v>51.94805194805194</v>
      </c>
      <c r="Q17" s="64">
        <v>615</v>
      </c>
      <c r="R17" s="66">
        <v>589</v>
      </c>
      <c r="S17" s="38">
        <f t="shared" si="5"/>
        <v>95.772357723577244</v>
      </c>
      <c r="T17" s="165">
        <v>160</v>
      </c>
      <c r="U17" s="65">
        <v>215</v>
      </c>
      <c r="V17" s="67">
        <v>158</v>
      </c>
      <c r="W17" s="38">
        <f t="shared" si="6"/>
        <v>73.488372093023258</v>
      </c>
      <c r="X17" s="65">
        <v>129</v>
      </c>
      <c r="Y17" s="68">
        <v>99</v>
      </c>
      <c r="Z17" s="38">
        <f t="shared" si="7"/>
        <v>76.744186046511629</v>
      </c>
      <c r="AA17" s="69"/>
    </row>
    <row r="18" spans="1:27" ht="16.5" customHeight="1" x14ac:dyDescent="0.3">
      <c r="A18" s="139" t="s">
        <v>57</v>
      </c>
      <c r="B18" s="63">
        <v>537</v>
      </c>
      <c r="C18" s="63">
        <v>1346</v>
      </c>
      <c r="D18" s="38">
        <f t="shared" si="0"/>
        <v>250.65176908752326</v>
      </c>
      <c r="E18" s="64">
        <v>359</v>
      </c>
      <c r="F18" s="65">
        <v>1088</v>
      </c>
      <c r="G18" s="38">
        <f t="shared" si="1"/>
        <v>303.06406685236766</v>
      </c>
      <c r="H18" s="66">
        <v>184</v>
      </c>
      <c r="I18" s="66">
        <v>392</v>
      </c>
      <c r="J18" s="38">
        <f t="shared" si="2"/>
        <v>213.04347826086959</v>
      </c>
      <c r="K18" s="65">
        <v>39</v>
      </c>
      <c r="L18" s="65">
        <v>41</v>
      </c>
      <c r="M18" s="38">
        <f t="shared" si="3"/>
        <v>105.12820512820514</v>
      </c>
      <c r="N18" s="66">
        <v>53</v>
      </c>
      <c r="O18" s="66">
        <v>18</v>
      </c>
      <c r="P18" s="38">
        <f t="shared" si="4"/>
        <v>33.962264150943398</v>
      </c>
      <c r="Q18" s="64">
        <v>328</v>
      </c>
      <c r="R18" s="66">
        <v>1048</v>
      </c>
      <c r="S18" s="38">
        <f t="shared" si="5"/>
        <v>319.51219512195121</v>
      </c>
      <c r="T18" s="165">
        <v>229</v>
      </c>
      <c r="U18" s="65">
        <v>95</v>
      </c>
      <c r="V18" s="67">
        <v>211</v>
      </c>
      <c r="W18" s="38">
        <f t="shared" si="6"/>
        <v>222.10526315789471</v>
      </c>
      <c r="X18" s="65">
        <v>71</v>
      </c>
      <c r="Y18" s="68">
        <v>169</v>
      </c>
      <c r="Z18" s="38">
        <f t="shared" si="7"/>
        <v>238.02816901408451</v>
      </c>
      <c r="AA18" s="69"/>
    </row>
    <row r="19" spans="1:27" ht="16.5" customHeight="1" x14ac:dyDescent="0.3">
      <c r="A19" s="139" t="s">
        <v>58</v>
      </c>
      <c r="B19" s="63">
        <v>806</v>
      </c>
      <c r="C19" s="63">
        <v>708</v>
      </c>
      <c r="D19" s="38">
        <f t="shared" si="0"/>
        <v>87.84119106699751</v>
      </c>
      <c r="E19" s="64">
        <v>586</v>
      </c>
      <c r="F19" s="65">
        <v>526</v>
      </c>
      <c r="G19" s="38">
        <f t="shared" si="1"/>
        <v>89.761092150170654</v>
      </c>
      <c r="H19" s="66">
        <v>295</v>
      </c>
      <c r="I19" s="66">
        <v>198</v>
      </c>
      <c r="J19" s="38">
        <f t="shared" si="2"/>
        <v>67.118644067796609</v>
      </c>
      <c r="K19" s="65">
        <v>15</v>
      </c>
      <c r="L19" s="65">
        <v>10</v>
      </c>
      <c r="M19" s="38">
        <f t="shared" si="3"/>
        <v>66.666666666666657</v>
      </c>
      <c r="N19" s="66">
        <v>39</v>
      </c>
      <c r="O19" s="66">
        <v>7</v>
      </c>
      <c r="P19" s="38">
        <f t="shared" si="4"/>
        <v>17.948717948717949</v>
      </c>
      <c r="Q19" s="64">
        <v>560</v>
      </c>
      <c r="R19" s="66">
        <v>508</v>
      </c>
      <c r="S19" s="38">
        <f t="shared" si="5"/>
        <v>90.714285714285708</v>
      </c>
      <c r="T19" s="165">
        <v>177</v>
      </c>
      <c r="U19" s="65">
        <v>134</v>
      </c>
      <c r="V19" s="67">
        <v>146</v>
      </c>
      <c r="W19" s="38">
        <f t="shared" si="6"/>
        <v>108.95522388059702</v>
      </c>
      <c r="X19" s="65">
        <v>90</v>
      </c>
      <c r="Y19" s="68">
        <v>104</v>
      </c>
      <c r="Z19" s="38">
        <f t="shared" si="7"/>
        <v>115.55555555555554</v>
      </c>
      <c r="AA19" s="69"/>
    </row>
    <row r="20" spans="1:27" ht="16.5" customHeight="1" x14ac:dyDescent="0.3">
      <c r="A20" s="139" t="s">
        <v>59</v>
      </c>
      <c r="B20" s="63">
        <v>960</v>
      </c>
      <c r="C20" s="63">
        <v>848</v>
      </c>
      <c r="D20" s="38">
        <f t="shared" si="0"/>
        <v>88.333333333333329</v>
      </c>
      <c r="E20" s="64">
        <v>821</v>
      </c>
      <c r="F20" s="65">
        <v>820</v>
      </c>
      <c r="G20" s="38">
        <f t="shared" si="1"/>
        <v>99.878197320341044</v>
      </c>
      <c r="H20" s="66">
        <v>423</v>
      </c>
      <c r="I20" s="66">
        <v>319</v>
      </c>
      <c r="J20" s="38">
        <f t="shared" si="2"/>
        <v>75.413711583924353</v>
      </c>
      <c r="K20" s="65">
        <v>14</v>
      </c>
      <c r="L20" s="65">
        <v>12</v>
      </c>
      <c r="M20" s="38">
        <f t="shared" si="3"/>
        <v>85.714285714285708</v>
      </c>
      <c r="N20" s="66">
        <v>113</v>
      </c>
      <c r="O20" s="66">
        <v>78</v>
      </c>
      <c r="P20" s="38">
        <f t="shared" si="4"/>
        <v>69.026548672566364</v>
      </c>
      <c r="Q20" s="64">
        <v>798</v>
      </c>
      <c r="R20" s="66">
        <v>785</v>
      </c>
      <c r="S20" s="38">
        <f t="shared" si="5"/>
        <v>98.370927318295742</v>
      </c>
      <c r="T20" s="165">
        <v>199</v>
      </c>
      <c r="U20" s="65">
        <v>251</v>
      </c>
      <c r="V20" s="67">
        <v>198</v>
      </c>
      <c r="W20" s="38">
        <f t="shared" si="6"/>
        <v>78.884462151394416</v>
      </c>
      <c r="X20" s="65">
        <v>163</v>
      </c>
      <c r="Y20" s="68">
        <v>137</v>
      </c>
      <c r="Z20" s="38">
        <f t="shared" si="7"/>
        <v>84.049079754601223</v>
      </c>
      <c r="AA20" s="69"/>
    </row>
    <row r="21" spans="1:27" ht="16.5" customHeight="1" x14ac:dyDescent="0.3">
      <c r="A21" s="139" t="s">
        <v>60</v>
      </c>
      <c r="B21" s="63">
        <v>598</v>
      </c>
      <c r="C21" s="63">
        <v>472</v>
      </c>
      <c r="D21" s="38">
        <f t="shared" si="0"/>
        <v>78.929765886287626</v>
      </c>
      <c r="E21" s="64">
        <v>510</v>
      </c>
      <c r="F21" s="65">
        <v>419</v>
      </c>
      <c r="G21" s="38">
        <f t="shared" si="1"/>
        <v>82.156862745098039</v>
      </c>
      <c r="H21" s="66">
        <v>244</v>
      </c>
      <c r="I21" s="66">
        <v>148</v>
      </c>
      <c r="J21" s="38">
        <f t="shared" si="2"/>
        <v>60.655737704918032</v>
      </c>
      <c r="K21" s="65">
        <v>7</v>
      </c>
      <c r="L21" s="65">
        <v>7</v>
      </c>
      <c r="M21" s="38">
        <f t="shared" si="3"/>
        <v>100</v>
      </c>
      <c r="N21" s="66">
        <v>87</v>
      </c>
      <c r="O21" s="66">
        <v>45</v>
      </c>
      <c r="P21" s="38">
        <f t="shared" si="4"/>
        <v>51.724137931034484</v>
      </c>
      <c r="Q21" s="64">
        <v>506</v>
      </c>
      <c r="R21" s="66">
        <v>412</v>
      </c>
      <c r="S21" s="38">
        <f t="shared" si="5"/>
        <v>81.422924901185766</v>
      </c>
      <c r="T21" s="165">
        <v>107</v>
      </c>
      <c r="U21" s="65">
        <v>142</v>
      </c>
      <c r="V21" s="67">
        <v>91</v>
      </c>
      <c r="W21" s="38">
        <f t="shared" si="6"/>
        <v>64.08450704225352</v>
      </c>
      <c r="X21" s="65">
        <v>105</v>
      </c>
      <c r="Y21" s="68">
        <v>73</v>
      </c>
      <c r="Z21" s="38">
        <f t="shared" si="7"/>
        <v>69.523809523809518</v>
      </c>
      <c r="AA21" s="69"/>
    </row>
    <row r="22" spans="1:27" ht="16.5" customHeight="1" x14ac:dyDescent="0.3">
      <c r="A22" s="139" t="s">
        <v>61</v>
      </c>
      <c r="B22" s="63">
        <v>508</v>
      </c>
      <c r="C22" s="63">
        <v>424</v>
      </c>
      <c r="D22" s="38">
        <f t="shared" si="0"/>
        <v>83.464566929133852</v>
      </c>
      <c r="E22" s="64">
        <v>423</v>
      </c>
      <c r="F22" s="65">
        <v>359</v>
      </c>
      <c r="G22" s="38">
        <f t="shared" si="1"/>
        <v>84.869976359338068</v>
      </c>
      <c r="H22" s="66">
        <v>193</v>
      </c>
      <c r="I22" s="66">
        <v>151</v>
      </c>
      <c r="J22" s="38">
        <f t="shared" si="2"/>
        <v>78.238341968911911</v>
      </c>
      <c r="K22" s="65">
        <v>20</v>
      </c>
      <c r="L22" s="65">
        <v>7</v>
      </c>
      <c r="M22" s="38">
        <f t="shared" si="3"/>
        <v>35</v>
      </c>
      <c r="N22" s="66">
        <v>52</v>
      </c>
      <c r="O22" s="66">
        <v>39</v>
      </c>
      <c r="P22" s="38">
        <f t="shared" si="4"/>
        <v>75</v>
      </c>
      <c r="Q22" s="64">
        <v>416</v>
      </c>
      <c r="R22" s="66">
        <v>356</v>
      </c>
      <c r="S22" s="38">
        <f t="shared" si="5"/>
        <v>85.576923076923066</v>
      </c>
      <c r="T22" s="165">
        <v>82</v>
      </c>
      <c r="U22" s="65">
        <v>111</v>
      </c>
      <c r="V22" s="67">
        <v>37</v>
      </c>
      <c r="W22" s="38">
        <f t="shared" si="6"/>
        <v>33.333333333333329</v>
      </c>
      <c r="X22" s="65">
        <v>38</v>
      </c>
      <c r="Y22" s="68">
        <v>33</v>
      </c>
      <c r="Z22" s="38">
        <f t="shared" si="7"/>
        <v>86.842105263157904</v>
      </c>
      <c r="AA22" s="69"/>
    </row>
    <row r="23" spans="1:27" ht="16.5" customHeight="1" x14ac:dyDescent="0.3">
      <c r="A23" s="139" t="s">
        <v>62</v>
      </c>
      <c r="B23" s="63">
        <v>988</v>
      </c>
      <c r="C23" s="63">
        <v>844</v>
      </c>
      <c r="D23" s="38">
        <f t="shared" si="0"/>
        <v>85.425101214574894</v>
      </c>
      <c r="E23" s="64">
        <v>573</v>
      </c>
      <c r="F23" s="65">
        <v>510</v>
      </c>
      <c r="G23" s="38">
        <f t="shared" si="1"/>
        <v>89.005235602094245</v>
      </c>
      <c r="H23" s="66">
        <v>373</v>
      </c>
      <c r="I23" s="66">
        <v>315</v>
      </c>
      <c r="J23" s="38">
        <f t="shared" si="2"/>
        <v>84.450402144772113</v>
      </c>
      <c r="K23" s="65">
        <v>24</v>
      </c>
      <c r="L23" s="65">
        <v>19</v>
      </c>
      <c r="M23" s="38">
        <f t="shared" si="3"/>
        <v>79.166666666666657</v>
      </c>
      <c r="N23" s="66">
        <v>41</v>
      </c>
      <c r="O23" s="66">
        <v>17</v>
      </c>
      <c r="P23" s="38">
        <f t="shared" si="4"/>
        <v>41.463414634146339</v>
      </c>
      <c r="Q23" s="64">
        <v>549</v>
      </c>
      <c r="R23" s="66">
        <v>493</v>
      </c>
      <c r="S23" s="38">
        <f t="shared" si="5"/>
        <v>89.799635701275051</v>
      </c>
      <c r="T23" s="165">
        <v>149</v>
      </c>
      <c r="U23" s="65">
        <v>124</v>
      </c>
      <c r="V23" s="67">
        <v>114</v>
      </c>
      <c r="W23" s="38">
        <f t="shared" si="6"/>
        <v>91.935483870967744</v>
      </c>
      <c r="X23" s="65">
        <v>92</v>
      </c>
      <c r="Y23" s="68">
        <v>93</v>
      </c>
      <c r="Z23" s="38">
        <f t="shared" si="7"/>
        <v>101.08695652173914</v>
      </c>
      <c r="AA23" s="69"/>
    </row>
    <row r="24" spans="1:27" ht="16.5" customHeight="1" x14ac:dyDescent="0.3">
      <c r="A24" s="139" t="s">
        <v>63</v>
      </c>
      <c r="B24" s="63">
        <v>969</v>
      </c>
      <c r="C24" s="63">
        <v>717</v>
      </c>
      <c r="D24" s="38">
        <f t="shared" si="0"/>
        <v>73.993808049535602</v>
      </c>
      <c r="E24" s="64">
        <v>774</v>
      </c>
      <c r="F24" s="65">
        <v>689</v>
      </c>
      <c r="G24" s="38">
        <f t="shared" si="1"/>
        <v>89.018087855297154</v>
      </c>
      <c r="H24" s="66">
        <v>451</v>
      </c>
      <c r="I24" s="66">
        <v>323</v>
      </c>
      <c r="J24" s="38">
        <f t="shared" si="2"/>
        <v>71.618625277161868</v>
      </c>
      <c r="K24" s="65">
        <v>33</v>
      </c>
      <c r="L24" s="65">
        <v>22</v>
      </c>
      <c r="M24" s="38">
        <f t="shared" si="3"/>
        <v>66.666666666666657</v>
      </c>
      <c r="N24" s="66">
        <v>44</v>
      </c>
      <c r="O24" s="66">
        <v>24</v>
      </c>
      <c r="P24" s="38">
        <f t="shared" si="4"/>
        <v>54.54545454545454</v>
      </c>
      <c r="Q24" s="64">
        <v>747</v>
      </c>
      <c r="R24" s="66">
        <v>672</v>
      </c>
      <c r="S24" s="38">
        <f t="shared" si="5"/>
        <v>89.959839357429715</v>
      </c>
      <c r="T24" s="165">
        <v>131</v>
      </c>
      <c r="U24" s="65">
        <v>176</v>
      </c>
      <c r="V24" s="67">
        <v>131</v>
      </c>
      <c r="W24" s="38">
        <f t="shared" si="6"/>
        <v>74.431818181818173</v>
      </c>
      <c r="X24" s="65">
        <v>107</v>
      </c>
      <c r="Y24" s="68">
        <v>80</v>
      </c>
      <c r="Z24" s="38">
        <f t="shared" si="7"/>
        <v>74.766355140186917</v>
      </c>
      <c r="AA24" s="69"/>
    </row>
    <row r="25" spans="1:27" ht="16.5" customHeight="1" x14ac:dyDescent="0.3">
      <c r="A25" s="139" t="s">
        <v>64</v>
      </c>
      <c r="B25" s="63">
        <v>522</v>
      </c>
      <c r="C25" s="63">
        <v>414</v>
      </c>
      <c r="D25" s="38">
        <f t="shared" si="0"/>
        <v>79.310344827586206</v>
      </c>
      <c r="E25" s="64">
        <v>421</v>
      </c>
      <c r="F25" s="65">
        <v>381</v>
      </c>
      <c r="G25" s="38">
        <f t="shared" si="1"/>
        <v>90.498812351543947</v>
      </c>
      <c r="H25" s="66">
        <v>302</v>
      </c>
      <c r="I25" s="66">
        <v>232</v>
      </c>
      <c r="J25" s="38">
        <f t="shared" si="2"/>
        <v>76.821192052980138</v>
      </c>
      <c r="K25" s="65">
        <v>15</v>
      </c>
      <c r="L25" s="65">
        <v>8</v>
      </c>
      <c r="M25" s="38">
        <f t="shared" si="3"/>
        <v>53.333333333333336</v>
      </c>
      <c r="N25" s="66">
        <v>49</v>
      </c>
      <c r="O25" s="66">
        <v>27</v>
      </c>
      <c r="P25" s="38">
        <f t="shared" si="4"/>
        <v>55.102040816326522</v>
      </c>
      <c r="Q25" s="64">
        <v>415</v>
      </c>
      <c r="R25" s="66">
        <v>375</v>
      </c>
      <c r="S25" s="38">
        <f t="shared" si="5"/>
        <v>90.361445783132538</v>
      </c>
      <c r="T25" s="165">
        <v>94</v>
      </c>
      <c r="U25" s="65">
        <v>112</v>
      </c>
      <c r="V25" s="67">
        <v>91</v>
      </c>
      <c r="W25" s="38">
        <f t="shared" si="6"/>
        <v>81.25</v>
      </c>
      <c r="X25" s="65">
        <v>106</v>
      </c>
      <c r="Y25" s="68">
        <v>90</v>
      </c>
      <c r="Z25" s="38">
        <f t="shared" si="7"/>
        <v>84.905660377358487</v>
      </c>
      <c r="AA25" s="69"/>
    </row>
    <row r="26" spans="1:27" ht="16.5" customHeight="1" x14ac:dyDescent="0.3">
      <c r="A26" s="139" t="s">
        <v>65</v>
      </c>
      <c r="B26" s="63">
        <v>955</v>
      </c>
      <c r="C26" s="63">
        <v>790</v>
      </c>
      <c r="D26" s="38">
        <f t="shared" si="0"/>
        <v>82.722513089005233</v>
      </c>
      <c r="E26" s="64">
        <v>831</v>
      </c>
      <c r="F26" s="65">
        <v>670</v>
      </c>
      <c r="G26" s="38">
        <f t="shared" si="1"/>
        <v>80.62575210589651</v>
      </c>
      <c r="H26" s="66">
        <v>289</v>
      </c>
      <c r="I26" s="66">
        <v>231</v>
      </c>
      <c r="J26" s="38">
        <f t="shared" si="2"/>
        <v>79.930795847750872</v>
      </c>
      <c r="K26" s="65">
        <v>22</v>
      </c>
      <c r="L26" s="65">
        <v>16</v>
      </c>
      <c r="M26" s="38">
        <f t="shared" si="3"/>
        <v>72.727272727272734</v>
      </c>
      <c r="N26" s="66">
        <v>132</v>
      </c>
      <c r="O26" s="66">
        <v>43</v>
      </c>
      <c r="P26" s="38">
        <f t="shared" si="4"/>
        <v>32.575757575757578</v>
      </c>
      <c r="Q26" s="64">
        <v>813</v>
      </c>
      <c r="R26" s="66">
        <v>656</v>
      </c>
      <c r="S26" s="38">
        <f t="shared" si="5"/>
        <v>80.688806888068882</v>
      </c>
      <c r="T26" s="165">
        <v>208</v>
      </c>
      <c r="U26" s="65">
        <v>282</v>
      </c>
      <c r="V26" s="67">
        <v>172</v>
      </c>
      <c r="W26" s="38">
        <f t="shared" si="6"/>
        <v>60.99290780141844</v>
      </c>
      <c r="X26" s="65">
        <v>207</v>
      </c>
      <c r="Y26" s="68">
        <v>144</v>
      </c>
      <c r="Z26" s="38">
        <f t="shared" si="7"/>
        <v>69.565217391304344</v>
      </c>
      <c r="AA26" s="69"/>
    </row>
    <row r="27" spans="1:27" ht="16.5" customHeight="1" x14ac:dyDescent="0.3">
      <c r="A27" s="139" t="s">
        <v>66</v>
      </c>
      <c r="B27" s="63">
        <v>404</v>
      </c>
      <c r="C27" s="63">
        <v>281</v>
      </c>
      <c r="D27" s="38">
        <f t="shared" si="0"/>
        <v>69.554455445544548</v>
      </c>
      <c r="E27" s="64">
        <v>297</v>
      </c>
      <c r="F27" s="65">
        <v>246</v>
      </c>
      <c r="G27" s="38">
        <f t="shared" si="1"/>
        <v>82.828282828282823</v>
      </c>
      <c r="H27" s="66">
        <v>189</v>
      </c>
      <c r="I27" s="66">
        <v>118</v>
      </c>
      <c r="J27" s="38">
        <f t="shared" si="2"/>
        <v>62.43386243386243</v>
      </c>
      <c r="K27" s="65">
        <v>13</v>
      </c>
      <c r="L27" s="65">
        <v>17</v>
      </c>
      <c r="M27" s="38">
        <f t="shared" si="3"/>
        <v>130.76923076923077</v>
      </c>
      <c r="N27" s="66">
        <v>70</v>
      </c>
      <c r="O27" s="66">
        <v>18</v>
      </c>
      <c r="P27" s="38">
        <f t="shared" si="4"/>
        <v>25.714285714285712</v>
      </c>
      <c r="Q27" s="64">
        <v>290</v>
      </c>
      <c r="R27" s="66">
        <v>244</v>
      </c>
      <c r="S27" s="38">
        <f t="shared" si="5"/>
        <v>84.137931034482762</v>
      </c>
      <c r="T27" s="165">
        <v>68</v>
      </c>
      <c r="U27" s="65">
        <v>87</v>
      </c>
      <c r="V27" s="67">
        <v>68</v>
      </c>
      <c r="W27" s="38">
        <f t="shared" si="6"/>
        <v>78.160919540229884</v>
      </c>
      <c r="X27" s="65">
        <v>80</v>
      </c>
      <c r="Y27" s="68">
        <v>63</v>
      </c>
      <c r="Z27" s="38">
        <f t="shared" si="7"/>
        <v>78.75</v>
      </c>
      <c r="AA27" s="69"/>
    </row>
    <row r="28" spans="1:27" ht="16.5" customHeight="1" x14ac:dyDescent="0.3">
      <c r="A28" s="139" t="s">
        <v>67</v>
      </c>
      <c r="B28" s="63">
        <v>819</v>
      </c>
      <c r="C28" s="63">
        <v>564</v>
      </c>
      <c r="D28" s="38">
        <f t="shared" si="0"/>
        <v>68.864468864468861</v>
      </c>
      <c r="E28" s="64">
        <v>615</v>
      </c>
      <c r="F28" s="65">
        <v>514</v>
      </c>
      <c r="G28" s="38">
        <f t="shared" si="1"/>
        <v>83.577235772357724</v>
      </c>
      <c r="H28" s="66">
        <v>409</v>
      </c>
      <c r="I28" s="66">
        <v>240</v>
      </c>
      <c r="J28" s="38">
        <f t="shared" si="2"/>
        <v>58.679706601466997</v>
      </c>
      <c r="K28" s="65">
        <v>27</v>
      </c>
      <c r="L28" s="65">
        <v>9</v>
      </c>
      <c r="M28" s="38">
        <f t="shared" si="3"/>
        <v>33.333333333333329</v>
      </c>
      <c r="N28" s="66">
        <v>28</v>
      </c>
      <c r="O28" s="66">
        <v>10</v>
      </c>
      <c r="P28" s="38">
        <f t="shared" si="4"/>
        <v>35.714285714285715</v>
      </c>
      <c r="Q28" s="64">
        <v>573</v>
      </c>
      <c r="R28" s="66">
        <v>507</v>
      </c>
      <c r="S28" s="38">
        <f t="shared" si="5"/>
        <v>88.481675392670155</v>
      </c>
      <c r="T28" s="165">
        <v>113</v>
      </c>
      <c r="U28" s="65">
        <v>181</v>
      </c>
      <c r="V28" s="67">
        <v>112</v>
      </c>
      <c r="W28" s="38">
        <f t="shared" si="6"/>
        <v>61.878453038674031</v>
      </c>
      <c r="X28" s="65">
        <v>134</v>
      </c>
      <c r="Y28" s="68">
        <v>97</v>
      </c>
      <c r="Z28" s="38">
        <f t="shared" si="7"/>
        <v>72.388059701492537</v>
      </c>
      <c r="AA28" s="69"/>
    </row>
    <row r="29" spans="1:27" ht="59.4" customHeight="1" x14ac:dyDescent="0.3">
      <c r="N29" s="228" t="s">
        <v>81</v>
      </c>
      <c r="O29" s="228"/>
      <c r="P29" s="228"/>
      <c r="Q29" s="228"/>
      <c r="R29" s="228"/>
      <c r="S29" s="228"/>
      <c r="T29" s="228"/>
      <c r="U29" s="228"/>
      <c r="V29" s="228"/>
      <c r="W29" s="228"/>
      <c r="X29" s="228"/>
      <c r="Y29" s="228"/>
      <c r="Z29" s="228"/>
    </row>
  </sheetData>
  <mergeCells count="12">
    <mergeCell ref="T3:T5"/>
    <mergeCell ref="N29:Z29"/>
    <mergeCell ref="N3:P5"/>
    <mergeCell ref="Q3:S5"/>
    <mergeCell ref="U3:W5"/>
    <mergeCell ref="X3:Z5"/>
    <mergeCell ref="B1:M1"/>
    <mergeCell ref="A3:A6"/>
    <mergeCell ref="B3:D5"/>
    <mergeCell ref="E3:G5"/>
    <mergeCell ref="H3:J5"/>
    <mergeCell ref="K3:M5"/>
  </mergeCells>
  <printOptions horizontalCentered="1"/>
  <pageMargins left="0" right="0" top="0" bottom="0" header="0" footer="0"/>
  <pageSetup paperSize="9" scale="99" orientation="landscape" r:id="rId1"/>
  <headerFooter alignWithMargins="0"/>
  <colBreaks count="1" manualBreakCount="1">
    <brk id="13" max="28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1"/>
  <sheetViews>
    <sheetView view="pageBreakPreview" zoomScale="80" zoomScaleNormal="70" zoomScaleSheetLayoutView="80" workbookViewId="0">
      <selection activeCell="A19" sqref="A19:E19"/>
    </sheetView>
  </sheetViews>
  <sheetFormatPr defaultColWidth="8" defaultRowHeight="13.2" x14ac:dyDescent="0.25"/>
  <cols>
    <col min="1" max="1" width="52.5546875" style="3" customWidth="1"/>
    <col min="2" max="3" width="15.6640625" style="15" customWidth="1"/>
    <col min="4" max="4" width="9.5546875" style="3" customWidth="1"/>
    <col min="5" max="5" width="9.109375" style="3" customWidth="1"/>
    <col min="6" max="7" width="15.6640625" style="3" customWidth="1"/>
    <col min="8" max="8" width="10" style="3" customWidth="1"/>
    <col min="9" max="9" width="12.109375" style="3" customWidth="1"/>
    <col min="10" max="10" width="13.109375" style="3" bestFit="1" customWidth="1"/>
    <col min="11" max="11" width="11.44140625" style="3" bestFit="1" customWidth="1"/>
    <col min="12" max="16384" width="8" style="3"/>
  </cols>
  <sheetData>
    <row r="1" spans="1:11" ht="27" customHeight="1" x14ac:dyDescent="0.25">
      <c r="A1" s="203" t="s">
        <v>76</v>
      </c>
      <c r="B1" s="203"/>
      <c r="C1" s="203"/>
      <c r="D1" s="203"/>
      <c r="E1" s="203"/>
      <c r="F1" s="203"/>
      <c r="G1" s="203"/>
      <c r="H1" s="203"/>
      <c r="I1" s="203"/>
    </row>
    <row r="2" spans="1:11" ht="23.25" customHeight="1" x14ac:dyDescent="0.25">
      <c r="A2" s="203" t="s">
        <v>39</v>
      </c>
      <c r="B2" s="203"/>
      <c r="C2" s="203"/>
      <c r="D2" s="203"/>
      <c r="E2" s="203"/>
      <c r="F2" s="203"/>
      <c r="G2" s="203"/>
      <c r="H2" s="203"/>
      <c r="I2" s="203"/>
    </row>
    <row r="3" spans="1:11" ht="17.25" customHeight="1" x14ac:dyDescent="0.25">
      <c r="A3" s="233"/>
      <c r="B3" s="233"/>
      <c r="C3" s="233"/>
      <c r="D3" s="233"/>
      <c r="E3" s="233"/>
    </row>
    <row r="4" spans="1:11" s="4" customFormat="1" ht="25.5" customHeight="1" x14ac:dyDescent="0.3">
      <c r="A4" s="208" t="s">
        <v>0</v>
      </c>
      <c r="B4" s="272" t="s">
        <v>6</v>
      </c>
      <c r="C4" s="272"/>
      <c r="D4" s="272"/>
      <c r="E4" s="272"/>
      <c r="F4" s="272" t="s">
        <v>7</v>
      </c>
      <c r="G4" s="272"/>
      <c r="H4" s="272"/>
      <c r="I4" s="272"/>
    </row>
    <row r="5" spans="1:11" s="4" customFormat="1" ht="23.25" customHeight="1" x14ac:dyDescent="0.3">
      <c r="A5" s="271"/>
      <c r="B5" s="204" t="s">
        <v>84</v>
      </c>
      <c r="C5" s="204" t="s">
        <v>85</v>
      </c>
      <c r="D5" s="234" t="s">
        <v>1</v>
      </c>
      <c r="E5" s="235"/>
      <c r="F5" s="204" t="s">
        <v>84</v>
      </c>
      <c r="G5" s="204" t="s">
        <v>85</v>
      </c>
      <c r="H5" s="234" t="s">
        <v>1</v>
      </c>
      <c r="I5" s="235"/>
    </row>
    <row r="6" spans="1:11" s="4" customFormat="1" ht="27.6" x14ac:dyDescent="0.3">
      <c r="A6" s="209"/>
      <c r="B6" s="205"/>
      <c r="C6" s="205"/>
      <c r="D6" s="5" t="s">
        <v>2</v>
      </c>
      <c r="E6" s="6" t="s">
        <v>45</v>
      </c>
      <c r="F6" s="205"/>
      <c r="G6" s="205"/>
      <c r="H6" s="5" t="s">
        <v>2</v>
      </c>
      <c r="I6" s="6" t="s">
        <v>45</v>
      </c>
    </row>
    <row r="7" spans="1:11" s="9" customFormat="1" ht="15.75" customHeight="1" x14ac:dyDescent="0.3">
      <c r="A7" s="7" t="s">
        <v>4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</row>
    <row r="8" spans="1:11" s="9" customFormat="1" ht="28.5" customHeight="1" x14ac:dyDescent="0.3">
      <c r="A8" s="10" t="s">
        <v>40</v>
      </c>
      <c r="B8" s="162">
        <f>'12'!B8</f>
        <v>48787</v>
      </c>
      <c r="C8" s="162">
        <f>'12'!C8</f>
        <v>42000</v>
      </c>
      <c r="D8" s="11">
        <f>C8/B8*100</f>
        <v>86.08850718429089</v>
      </c>
      <c r="E8" s="157">
        <f>C8-B8</f>
        <v>-6787</v>
      </c>
      <c r="F8" s="156">
        <f>'13'!B8</f>
        <v>41724</v>
      </c>
      <c r="G8" s="156">
        <f>'13'!C8</f>
        <v>33442</v>
      </c>
      <c r="H8" s="11">
        <f>G8/F8*100</f>
        <v>80.150512894257503</v>
      </c>
      <c r="I8" s="157">
        <f>G8-F8</f>
        <v>-8282</v>
      </c>
      <c r="J8" s="19"/>
      <c r="K8" s="17"/>
    </row>
    <row r="9" spans="1:11" s="4" customFormat="1" ht="28.5" customHeight="1" x14ac:dyDescent="0.3">
      <c r="A9" s="10" t="s">
        <v>41</v>
      </c>
      <c r="B9" s="156">
        <f>'12'!E8</f>
        <v>33692</v>
      </c>
      <c r="C9" s="156">
        <f>'12'!F8</f>
        <v>30784</v>
      </c>
      <c r="D9" s="11">
        <f t="shared" ref="D9:D13" si="0">C9/B9*100</f>
        <v>91.368870948593141</v>
      </c>
      <c r="E9" s="157">
        <f t="shared" ref="E9:E13" si="1">C9-B9</f>
        <v>-2908</v>
      </c>
      <c r="F9" s="156">
        <f>'13'!E8</f>
        <v>26447</v>
      </c>
      <c r="G9" s="156">
        <f>'13'!F8</f>
        <v>23163</v>
      </c>
      <c r="H9" s="11">
        <f t="shared" ref="H9:H13" si="2">G9/F9*100</f>
        <v>87.582712595001325</v>
      </c>
      <c r="I9" s="157">
        <f t="shared" ref="I9:I13" si="3">G9-F9</f>
        <v>-3284</v>
      </c>
      <c r="J9" s="17"/>
      <c r="K9" s="17"/>
    </row>
    <row r="10" spans="1:11" s="4" customFormat="1" ht="52.5" customHeight="1" x14ac:dyDescent="0.3">
      <c r="A10" s="13" t="s">
        <v>42</v>
      </c>
      <c r="B10" s="156">
        <f>'12'!H8</f>
        <v>13342</v>
      </c>
      <c r="C10" s="156">
        <f>'12'!I8</f>
        <v>10738</v>
      </c>
      <c r="D10" s="11">
        <f t="shared" si="0"/>
        <v>80.482686253934943</v>
      </c>
      <c r="E10" s="157">
        <f t="shared" si="1"/>
        <v>-2604</v>
      </c>
      <c r="F10" s="156">
        <f>'13'!H8</f>
        <v>17099</v>
      </c>
      <c r="G10" s="156">
        <f>'13'!I8</f>
        <v>11303</v>
      </c>
      <c r="H10" s="11">
        <f t="shared" si="2"/>
        <v>66.103280893619512</v>
      </c>
      <c r="I10" s="157">
        <f t="shared" si="3"/>
        <v>-5796</v>
      </c>
      <c r="J10" s="17"/>
      <c r="K10" s="17"/>
    </row>
    <row r="11" spans="1:11" s="4" customFormat="1" ht="31.5" customHeight="1" x14ac:dyDescent="0.3">
      <c r="A11" s="14" t="s">
        <v>43</v>
      </c>
      <c r="B11" s="156">
        <f>'12'!K8</f>
        <v>1032</v>
      </c>
      <c r="C11" s="156">
        <f>'12'!L8</f>
        <v>748</v>
      </c>
      <c r="D11" s="11">
        <f t="shared" si="0"/>
        <v>72.48062015503875</v>
      </c>
      <c r="E11" s="157">
        <f t="shared" si="1"/>
        <v>-284</v>
      </c>
      <c r="F11" s="156">
        <f>'13'!K8</f>
        <v>675</v>
      </c>
      <c r="G11" s="156">
        <f>'13'!L8</f>
        <v>494</v>
      </c>
      <c r="H11" s="11">
        <f t="shared" si="2"/>
        <v>73.18518518518519</v>
      </c>
      <c r="I11" s="157">
        <f t="shared" si="3"/>
        <v>-181</v>
      </c>
      <c r="J11" s="17"/>
      <c r="K11" s="17"/>
    </row>
    <row r="12" spans="1:11" s="4" customFormat="1" ht="45.75" customHeight="1" x14ac:dyDescent="0.3">
      <c r="A12" s="14" t="s">
        <v>32</v>
      </c>
      <c r="B12" s="156">
        <f>'12'!N8</f>
        <v>2083</v>
      </c>
      <c r="C12" s="156">
        <f>'12'!O8</f>
        <v>1126</v>
      </c>
      <c r="D12" s="11">
        <f t="shared" si="0"/>
        <v>54.056649063850216</v>
      </c>
      <c r="E12" s="157">
        <f t="shared" si="1"/>
        <v>-957</v>
      </c>
      <c r="F12" s="156">
        <f>'13'!N8</f>
        <v>3114</v>
      </c>
      <c r="G12" s="156">
        <f>'13'!O8</f>
        <v>1419</v>
      </c>
      <c r="H12" s="11">
        <f t="shared" si="2"/>
        <v>45.568400770712906</v>
      </c>
      <c r="I12" s="157">
        <f t="shared" si="3"/>
        <v>-1695</v>
      </c>
      <c r="J12" s="17"/>
      <c r="K12" s="17"/>
    </row>
    <row r="13" spans="1:11" s="4" customFormat="1" ht="55.5" customHeight="1" x14ac:dyDescent="0.3">
      <c r="A13" s="14" t="s">
        <v>44</v>
      </c>
      <c r="B13" s="156">
        <f>'12'!Q8</f>
        <v>31578</v>
      </c>
      <c r="C13" s="156">
        <f>'12'!R8</f>
        <v>29523</v>
      </c>
      <c r="D13" s="11">
        <f t="shared" si="0"/>
        <v>93.492304769143075</v>
      </c>
      <c r="E13" s="157">
        <f t="shared" si="1"/>
        <v>-2055</v>
      </c>
      <c r="F13" s="156">
        <f>'13'!Q8</f>
        <v>24802</v>
      </c>
      <c r="G13" s="156">
        <f>'13'!R8</f>
        <v>22192</v>
      </c>
      <c r="H13" s="11">
        <f t="shared" si="2"/>
        <v>89.476655108458985</v>
      </c>
      <c r="I13" s="157">
        <f t="shared" si="3"/>
        <v>-2610</v>
      </c>
      <c r="J13" s="17"/>
      <c r="K13" s="17"/>
    </row>
    <row r="14" spans="1:11" s="4" customFormat="1" ht="12.75" customHeight="1" x14ac:dyDescent="0.3">
      <c r="A14" s="211" t="s">
        <v>5</v>
      </c>
      <c r="B14" s="212"/>
      <c r="C14" s="212"/>
      <c r="D14" s="212"/>
      <c r="E14" s="212"/>
      <c r="F14" s="212"/>
      <c r="G14" s="212"/>
      <c r="H14" s="212"/>
      <c r="I14" s="212"/>
      <c r="J14" s="17"/>
      <c r="K14" s="17"/>
    </row>
    <row r="15" spans="1:11" s="4" customFormat="1" ht="18" customHeight="1" x14ac:dyDescent="0.3">
      <c r="A15" s="213"/>
      <c r="B15" s="214"/>
      <c r="C15" s="214"/>
      <c r="D15" s="214"/>
      <c r="E15" s="214"/>
      <c r="F15" s="214"/>
      <c r="G15" s="214"/>
      <c r="H15" s="214"/>
      <c r="I15" s="214"/>
      <c r="J15" s="17"/>
      <c r="K15" s="17"/>
    </row>
    <row r="16" spans="1:11" s="4" customFormat="1" ht="20.25" customHeight="1" x14ac:dyDescent="0.3">
      <c r="A16" s="208" t="s">
        <v>0</v>
      </c>
      <c r="B16" s="215" t="s">
        <v>86</v>
      </c>
      <c r="C16" s="215" t="s">
        <v>87</v>
      </c>
      <c r="D16" s="234" t="s">
        <v>1</v>
      </c>
      <c r="E16" s="235"/>
      <c r="F16" s="215" t="s">
        <v>86</v>
      </c>
      <c r="G16" s="215" t="s">
        <v>87</v>
      </c>
      <c r="H16" s="234" t="s">
        <v>1</v>
      </c>
      <c r="I16" s="235"/>
      <c r="J16" s="17"/>
      <c r="K16" s="17"/>
    </row>
    <row r="17" spans="1:11" ht="35.25" customHeight="1" x14ac:dyDescent="0.4">
      <c r="A17" s="209"/>
      <c r="B17" s="215"/>
      <c r="C17" s="215"/>
      <c r="D17" s="16" t="s">
        <v>2</v>
      </c>
      <c r="E17" s="6" t="s">
        <v>72</v>
      </c>
      <c r="F17" s="215"/>
      <c r="G17" s="215"/>
      <c r="H17" s="16" t="s">
        <v>2</v>
      </c>
      <c r="I17" s="6" t="s">
        <v>72</v>
      </c>
      <c r="J17" s="18"/>
      <c r="K17" s="18"/>
    </row>
    <row r="18" spans="1:11" ht="24" customHeight="1" x14ac:dyDescent="0.4">
      <c r="A18" s="10" t="s">
        <v>82</v>
      </c>
      <c r="B18" s="161" t="s">
        <v>80</v>
      </c>
      <c r="C18" s="161">
        <f>'12'!T8</f>
        <v>8687</v>
      </c>
      <c r="D18" s="11" t="s">
        <v>80</v>
      </c>
      <c r="E18" s="157" t="s">
        <v>80</v>
      </c>
      <c r="F18" s="160" t="s">
        <v>80</v>
      </c>
      <c r="G18" s="160">
        <f>'13'!T8</f>
        <v>5352</v>
      </c>
      <c r="H18" s="11" t="s">
        <v>80</v>
      </c>
      <c r="I18" s="157" t="s">
        <v>80</v>
      </c>
      <c r="J18" s="18"/>
      <c r="K18" s="18"/>
    </row>
    <row r="19" spans="1:11" ht="25.2" customHeight="1" x14ac:dyDescent="0.4">
      <c r="A19" s="1" t="s">
        <v>41</v>
      </c>
      <c r="B19" s="161">
        <f>'12'!U8</f>
        <v>11358</v>
      </c>
      <c r="C19" s="161">
        <f>'12'!V8</f>
        <v>7586</v>
      </c>
      <c r="D19" s="11">
        <f t="shared" ref="D19:D20" si="4">C19/B19*100</f>
        <v>66.789927804190867</v>
      </c>
      <c r="E19" s="157">
        <f t="shared" ref="E19:E20" si="5">C19-B19</f>
        <v>-3772</v>
      </c>
      <c r="F19" s="160">
        <f>'13'!U8</f>
        <v>7375</v>
      </c>
      <c r="G19" s="160">
        <f>'13'!V8</f>
        <v>4705</v>
      </c>
      <c r="H19" s="11">
        <f t="shared" ref="H19:H20" si="6">G19/F19*100</f>
        <v>63.79661016949153</v>
      </c>
      <c r="I19" s="157">
        <f t="shared" ref="I19:I20" si="7">G19-F19</f>
        <v>-2670</v>
      </c>
      <c r="J19" s="18"/>
      <c r="K19" s="18"/>
    </row>
    <row r="20" spans="1:11" ht="25.2" customHeight="1" x14ac:dyDescent="0.4">
      <c r="A20" s="1" t="s">
        <v>46</v>
      </c>
      <c r="B20" s="161">
        <f>'12'!X8</f>
        <v>8903</v>
      </c>
      <c r="C20" s="161">
        <f>'12'!Y8</f>
        <v>6142</v>
      </c>
      <c r="D20" s="11">
        <f t="shared" si="4"/>
        <v>68.987981579242955</v>
      </c>
      <c r="E20" s="157">
        <f t="shared" si="5"/>
        <v>-2761</v>
      </c>
      <c r="F20" s="160">
        <f>'13'!X8</f>
        <v>6340</v>
      </c>
      <c r="G20" s="160">
        <f>'13'!Y8</f>
        <v>4182</v>
      </c>
      <c r="H20" s="11">
        <f t="shared" si="6"/>
        <v>65.962145110410091</v>
      </c>
      <c r="I20" s="157">
        <f t="shared" si="7"/>
        <v>-2158</v>
      </c>
      <c r="J20" s="18"/>
      <c r="K20" s="18"/>
    </row>
    <row r="21" spans="1:11" ht="51.6" customHeight="1" x14ac:dyDescent="0.4">
      <c r="A21" s="273" t="s">
        <v>78</v>
      </c>
      <c r="B21" s="273"/>
      <c r="C21" s="273"/>
      <c r="D21" s="273"/>
      <c r="E21" s="273"/>
      <c r="F21" s="273"/>
      <c r="G21" s="273"/>
      <c r="H21" s="273"/>
      <c r="I21" s="273"/>
      <c r="J21" s="18"/>
      <c r="K21" s="18"/>
    </row>
  </sheetData>
  <mergeCells count="21">
    <mergeCell ref="A21:I21"/>
    <mergeCell ref="A14:I15"/>
    <mergeCell ref="A16:A17"/>
    <mergeCell ref="B16:B17"/>
    <mergeCell ref="C16:C17"/>
    <mergeCell ref="D16:E16"/>
    <mergeCell ref="F16:F17"/>
    <mergeCell ref="G16:G17"/>
    <mergeCell ref="H16:I16"/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Z29"/>
  <sheetViews>
    <sheetView view="pageBreakPreview" zoomScale="85" zoomScaleNormal="85" zoomScaleSheetLayoutView="85" workbookViewId="0">
      <selection activeCell="A19" sqref="A19:E19"/>
    </sheetView>
  </sheetViews>
  <sheetFormatPr defaultRowHeight="15.6" x14ac:dyDescent="0.3"/>
  <cols>
    <col min="1" max="1" width="19.33203125" style="73" customWidth="1"/>
    <col min="2" max="2" width="9.6640625" style="73" customWidth="1"/>
    <col min="3" max="3" width="9.44140625" style="73" customWidth="1"/>
    <col min="4" max="4" width="8.6640625" style="73" customWidth="1"/>
    <col min="5" max="5" width="9.44140625" style="70" customWidth="1"/>
    <col min="6" max="6" width="9.44140625" style="72" customWidth="1"/>
    <col min="7" max="7" width="7.6640625" style="70" customWidth="1"/>
    <col min="8" max="8" width="8.88671875" style="72" customWidth="1"/>
    <col min="9" max="9" width="8.6640625" style="72" customWidth="1"/>
    <col min="10" max="10" width="7.6640625" style="70" customWidth="1"/>
    <col min="11" max="11" width="7.44140625" style="70" customWidth="1"/>
    <col min="12" max="12" width="7.44140625" style="72" customWidth="1"/>
    <col min="13" max="13" width="6.33203125" style="70" customWidth="1"/>
    <col min="14" max="14" width="8.5546875" style="70" customWidth="1"/>
    <col min="15" max="15" width="8.109375" style="72" customWidth="1"/>
    <col min="16" max="16" width="7.5546875" style="70" customWidth="1"/>
    <col min="17" max="17" width="9.33203125" style="70" customWidth="1"/>
    <col min="18" max="18" width="9.33203125" style="72" customWidth="1"/>
    <col min="19" max="19" width="7.33203125" style="70" customWidth="1"/>
    <col min="20" max="20" width="16.5546875" style="70" customWidth="1"/>
    <col min="21" max="21" width="9.109375" style="70" customWidth="1"/>
    <col min="22" max="22" width="9.109375" style="72" customWidth="1"/>
    <col min="23" max="23" width="8" style="70" customWidth="1"/>
    <col min="24" max="24" width="9" style="70" customWidth="1"/>
    <col min="25" max="25" width="9.33203125" style="72" customWidth="1"/>
    <col min="26" max="26" width="6.88671875" style="70" customWidth="1"/>
    <col min="27" max="247" width="9.109375" style="70"/>
    <col min="248" max="248" width="19.33203125" style="70" customWidth="1"/>
    <col min="249" max="249" width="9.6640625" style="70" customWidth="1"/>
    <col min="250" max="250" width="9.44140625" style="70" customWidth="1"/>
    <col min="251" max="251" width="8.6640625" style="70" customWidth="1"/>
    <col min="252" max="253" width="9.44140625" style="70" customWidth="1"/>
    <col min="254" max="254" width="7.6640625" style="70" customWidth="1"/>
    <col min="255" max="255" width="8.88671875" style="70" customWidth="1"/>
    <col min="256" max="256" width="8.6640625" style="70" customWidth="1"/>
    <col min="257" max="257" width="7.6640625" style="70" customWidth="1"/>
    <col min="258" max="259" width="8.109375" style="70" customWidth="1"/>
    <col min="260" max="260" width="6.44140625" style="70" customWidth="1"/>
    <col min="261" max="262" width="7.44140625" style="70" customWidth="1"/>
    <col min="263" max="263" width="6.33203125" style="70" customWidth="1"/>
    <col min="264" max="264" width="7.6640625" style="70" customWidth="1"/>
    <col min="265" max="265" width="7.33203125" style="70" customWidth="1"/>
    <col min="266" max="266" width="7.5546875" style="70" customWidth="1"/>
    <col min="267" max="267" width="8.33203125" style="70" customWidth="1"/>
    <col min="268" max="268" width="8.44140625" style="70" customWidth="1"/>
    <col min="269" max="269" width="7.33203125" style="70" customWidth="1"/>
    <col min="270" max="271" width="9.109375" style="70" customWidth="1"/>
    <col min="272" max="272" width="8" style="70" customWidth="1"/>
    <col min="273" max="274" width="9.109375" style="70" customWidth="1"/>
    <col min="275" max="275" width="8" style="70" customWidth="1"/>
    <col min="276" max="276" width="9" style="70" customWidth="1"/>
    <col min="277" max="277" width="9.33203125" style="70" customWidth="1"/>
    <col min="278" max="278" width="6.88671875" style="70" customWidth="1"/>
    <col min="279" max="503" width="9.109375" style="70"/>
    <col min="504" max="504" width="19.33203125" style="70" customWidth="1"/>
    <col min="505" max="505" width="9.6640625" style="70" customWidth="1"/>
    <col min="506" max="506" width="9.44140625" style="70" customWidth="1"/>
    <col min="507" max="507" width="8.6640625" style="70" customWidth="1"/>
    <col min="508" max="509" width="9.44140625" style="70" customWidth="1"/>
    <col min="510" max="510" width="7.6640625" style="70" customWidth="1"/>
    <col min="511" max="511" width="8.88671875" style="70" customWidth="1"/>
    <col min="512" max="512" width="8.6640625" style="70" customWidth="1"/>
    <col min="513" max="513" width="7.6640625" style="70" customWidth="1"/>
    <col min="514" max="515" width="8.109375" style="70" customWidth="1"/>
    <col min="516" max="516" width="6.44140625" style="70" customWidth="1"/>
    <col min="517" max="518" width="7.44140625" style="70" customWidth="1"/>
    <col min="519" max="519" width="6.33203125" style="70" customWidth="1"/>
    <col min="520" max="520" width="7.6640625" style="70" customWidth="1"/>
    <col min="521" max="521" width="7.33203125" style="70" customWidth="1"/>
    <col min="522" max="522" width="7.5546875" style="70" customWidth="1"/>
    <col min="523" max="523" width="8.33203125" style="70" customWidth="1"/>
    <col min="524" max="524" width="8.44140625" style="70" customWidth="1"/>
    <col min="525" max="525" width="7.33203125" style="70" customWidth="1"/>
    <col min="526" max="527" width="9.109375" style="70" customWidth="1"/>
    <col min="528" max="528" width="8" style="70" customWidth="1"/>
    <col min="529" max="530" width="9.109375" style="70" customWidth="1"/>
    <col min="531" max="531" width="8" style="70" customWidth="1"/>
    <col min="532" max="532" width="9" style="70" customWidth="1"/>
    <col min="533" max="533" width="9.33203125" style="70" customWidth="1"/>
    <col min="534" max="534" width="6.88671875" style="70" customWidth="1"/>
    <col min="535" max="759" width="9.109375" style="70"/>
    <col min="760" max="760" width="19.33203125" style="70" customWidth="1"/>
    <col min="761" max="761" width="9.6640625" style="70" customWidth="1"/>
    <col min="762" max="762" width="9.44140625" style="70" customWidth="1"/>
    <col min="763" max="763" width="8.6640625" style="70" customWidth="1"/>
    <col min="764" max="765" width="9.44140625" style="70" customWidth="1"/>
    <col min="766" max="766" width="7.6640625" style="70" customWidth="1"/>
    <col min="767" max="767" width="8.88671875" style="70" customWidth="1"/>
    <col min="768" max="768" width="8.6640625" style="70" customWidth="1"/>
    <col min="769" max="769" width="7.6640625" style="70" customWidth="1"/>
    <col min="770" max="771" width="8.109375" style="70" customWidth="1"/>
    <col min="772" max="772" width="6.44140625" style="70" customWidth="1"/>
    <col min="773" max="774" width="7.44140625" style="70" customWidth="1"/>
    <col min="775" max="775" width="6.33203125" style="70" customWidth="1"/>
    <col min="776" max="776" width="7.6640625" style="70" customWidth="1"/>
    <col min="777" max="777" width="7.33203125" style="70" customWidth="1"/>
    <col min="778" max="778" width="7.5546875" style="70" customWidth="1"/>
    <col min="779" max="779" width="8.33203125" style="70" customWidth="1"/>
    <col min="780" max="780" width="8.44140625" style="70" customWidth="1"/>
    <col min="781" max="781" width="7.33203125" style="70" customWidth="1"/>
    <col min="782" max="783" width="9.109375" style="70" customWidth="1"/>
    <col min="784" max="784" width="8" style="70" customWidth="1"/>
    <col min="785" max="786" width="9.109375" style="70" customWidth="1"/>
    <col min="787" max="787" width="8" style="70" customWidth="1"/>
    <col min="788" max="788" width="9" style="70" customWidth="1"/>
    <col min="789" max="789" width="9.33203125" style="70" customWidth="1"/>
    <col min="790" max="790" width="6.88671875" style="70" customWidth="1"/>
    <col min="791" max="1015" width="9.109375" style="70"/>
    <col min="1016" max="1016" width="19.33203125" style="70" customWidth="1"/>
    <col min="1017" max="1017" width="9.6640625" style="70" customWidth="1"/>
    <col min="1018" max="1018" width="9.44140625" style="70" customWidth="1"/>
    <col min="1019" max="1019" width="8.6640625" style="70" customWidth="1"/>
    <col min="1020" max="1021" width="9.44140625" style="70" customWidth="1"/>
    <col min="1022" max="1022" width="7.6640625" style="70" customWidth="1"/>
    <col min="1023" max="1023" width="8.88671875" style="70" customWidth="1"/>
    <col min="1024" max="1024" width="8.6640625" style="70" customWidth="1"/>
    <col min="1025" max="1025" width="7.6640625" style="70" customWidth="1"/>
    <col min="1026" max="1027" width="8.109375" style="70" customWidth="1"/>
    <col min="1028" max="1028" width="6.44140625" style="70" customWidth="1"/>
    <col min="1029" max="1030" width="7.44140625" style="70" customWidth="1"/>
    <col min="1031" max="1031" width="6.33203125" style="70" customWidth="1"/>
    <col min="1032" max="1032" width="7.6640625" style="70" customWidth="1"/>
    <col min="1033" max="1033" width="7.33203125" style="70" customWidth="1"/>
    <col min="1034" max="1034" width="7.5546875" style="70" customWidth="1"/>
    <col min="1035" max="1035" width="8.33203125" style="70" customWidth="1"/>
    <col min="1036" max="1036" width="8.44140625" style="70" customWidth="1"/>
    <col min="1037" max="1037" width="7.33203125" style="70" customWidth="1"/>
    <col min="1038" max="1039" width="9.109375" style="70" customWidth="1"/>
    <col min="1040" max="1040" width="8" style="70" customWidth="1"/>
    <col min="1041" max="1042" width="9.109375" style="70" customWidth="1"/>
    <col min="1043" max="1043" width="8" style="70" customWidth="1"/>
    <col min="1044" max="1044" width="9" style="70" customWidth="1"/>
    <col min="1045" max="1045" width="9.33203125" style="70" customWidth="1"/>
    <col min="1046" max="1046" width="6.88671875" style="70" customWidth="1"/>
    <col min="1047" max="1271" width="9.109375" style="70"/>
    <col min="1272" max="1272" width="19.33203125" style="70" customWidth="1"/>
    <col min="1273" max="1273" width="9.6640625" style="70" customWidth="1"/>
    <col min="1274" max="1274" width="9.44140625" style="70" customWidth="1"/>
    <col min="1275" max="1275" width="8.6640625" style="70" customWidth="1"/>
    <col min="1276" max="1277" width="9.44140625" style="70" customWidth="1"/>
    <col min="1278" max="1278" width="7.6640625" style="70" customWidth="1"/>
    <col min="1279" max="1279" width="8.88671875" style="70" customWidth="1"/>
    <col min="1280" max="1280" width="8.6640625" style="70" customWidth="1"/>
    <col min="1281" max="1281" width="7.6640625" style="70" customWidth="1"/>
    <col min="1282" max="1283" width="8.109375" style="70" customWidth="1"/>
    <col min="1284" max="1284" width="6.44140625" style="70" customWidth="1"/>
    <col min="1285" max="1286" width="7.44140625" style="70" customWidth="1"/>
    <col min="1287" max="1287" width="6.33203125" style="70" customWidth="1"/>
    <col min="1288" max="1288" width="7.6640625" style="70" customWidth="1"/>
    <col min="1289" max="1289" width="7.33203125" style="70" customWidth="1"/>
    <col min="1290" max="1290" width="7.5546875" style="70" customWidth="1"/>
    <col min="1291" max="1291" width="8.33203125" style="70" customWidth="1"/>
    <col min="1292" max="1292" width="8.44140625" style="70" customWidth="1"/>
    <col min="1293" max="1293" width="7.33203125" style="70" customWidth="1"/>
    <col min="1294" max="1295" width="9.109375" style="70" customWidth="1"/>
    <col min="1296" max="1296" width="8" style="70" customWidth="1"/>
    <col min="1297" max="1298" width="9.109375" style="70" customWidth="1"/>
    <col min="1299" max="1299" width="8" style="70" customWidth="1"/>
    <col min="1300" max="1300" width="9" style="70" customWidth="1"/>
    <col min="1301" max="1301" width="9.33203125" style="70" customWidth="1"/>
    <col min="1302" max="1302" width="6.88671875" style="70" customWidth="1"/>
    <col min="1303" max="1527" width="9.109375" style="70"/>
    <col min="1528" max="1528" width="19.33203125" style="70" customWidth="1"/>
    <col min="1529" max="1529" width="9.6640625" style="70" customWidth="1"/>
    <col min="1530" max="1530" width="9.44140625" style="70" customWidth="1"/>
    <col min="1531" max="1531" width="8.6640625" style="70" customWidth="1"/>
    <col min="1532" max="1533" width="9.44140625" style="70" customWidth="1"/>
    <col min="1534" max="1534" width="7.6640625" style="70" customWidth="1"/>
    <col min="1535" max="1535" width="8.88671875" style="70" customWidth="1"/>
    <col min="1536" max="1536" width="8.6640625" style="70" customWidth="1"/>
    <col min="1537" max="1537" width="7.6640625" style="70" customWidth="1"/>
    <col min="1538" max="1539" width="8.109375" style="70" customWidth="1"/>
    <col min="1540" max="1540" width="6.44140625" style="70" customWidth="1"/>
    <col min="1541" max="1542" width="7.44140625" style="70" customWidth="1"/>
    <col min="1543" max="1543" width="6.33203125" style="70" customWidth="1"/>
    <col min="1544" max="1544" width="7.6640625" style="70" customWidth="1"/>
    <col min="1545" max="1545" width="7.33203125" style="70" customWidth="1"/>
    <col min="1546" max="1546" width="7.5546875" style="70" customWidth="1"/>
    <col min="1547" max="1547" width="8.33203125" style="70" customWidth="1"/>
    <col min="1548" max="1548" width="8.44140625" style="70" customWidth="1"/>
    <col min="1549" max="1549" width="7.33203125" style="70" customWidth="1"/>
    <col min="1550" max="1551" width="9.109375" style="70" customWidth="1"/>
    <col min="1552" max="1552" width="8" style="70" customWidth="1"/>
    <col min="1553" max="1554" width="9.109375" style="70" customWidth="1"/>
    <col min="1555" max="1555" width="8" style="70" customWidth="1"/>
    <col min="1556" max="1556" width="9" style="70" customWidth="1"/>
    <col min="1557" max="1557" width="9.33203125" style="70" customWidth="1"/>
    <col min="1558" max="1558" width="6.88671875" style="70" customWidth="1"/>
    <col min="1559" max="1783" width="9.109375" style="70"/>
    <col min="1784" max="1784" width="19.33203125" style="70" customWidth="1"/>
    <col min="1785" max="1785" width="9.6640625" style="70" customWidth="1"/>
    <col min="1786" max="1786" width="9.44140625" style="70" customWidth="1"/>
    <col min="1787" max="1787" width="8.6640625" style="70" customWidth="1"/>
    <col min="1788" max="1789" width="9.44140625" style="70" customWidth="1"/>
    <col min="1790" max="1790" width="7.6640625" style="70" customWidth="1"/>
    <col min="1791" max="1791" width="8.88671875" style="70" customWidth="1"/>
    <col min="1792" max="1792" width="8.6640625" style="70" customWidth="1"/>
    <col min="1793" max="1793" width="7.6640625" style="70" customWidth="1"/>
    <col min="1794" max="1795" width="8.109375" style="70" customWidth="1"/>
    <col min="1796" max="1796" width="6.44140625" style="70" customWidth="1"/>
    <col min="1797" max="1798" width="7.44140625" style="70" customWidth="1"/>
    <col min="1799" max="1799" width="6.33203125" style="70" customWidth="1"/>
    <col min="1800" max="1800" width="7.6640625" style="70" customWidth="1"/>
    <col min="1801" max="1801" width="7.33203125" style="70" customWidth="1"/>
    <col min="1802" max="1802" width="7.5546875" style="70" customWidth="1"/>
    <col min="1803" max="1803" width="8.33203125" style="70" customWidth="1"/>
    <col min="1804" max="1804" width="8.44140625" style="70" customWidth="1"/>
    <col min="1805" max="1805" width="7.33203125" style="70" customWidth="1"/>
    <col min="1806" max="1807" width="9.109375" style="70" customWidth="1"/>
    <col min="1808" max="1808" width="8" style="70" customWidth="1"/>
    <col min="1809" max="1810" width="9.109375" style="70" customWidth="1"/>
    <col min="1811" max="1811" width="8" style="70" customWidth="1"/>
    <col min="1812" max="1812" width="9" style="70" customWidth="1"/>
    <col min="1813" max="1813" width="9.33203125" style="70" customWidth="1"/>
    <col min="1814" max="1814" width="6.88671875" style="70" customWidth="1"/>
    <col min="1815" max="2039" width="9.109375" style="70"/>
    <col min="2040" max="2040" width="19.33203125" style="70" customWidth="1"/>
    <col min="2041" max="2041" width="9.6640625" style="70" customWidth="1"/>
    <col min="2042" max="2042" width="9.44140625" style="70" customWidth="1"/>
    <col min="2043" max="2043" width="8.6640625" style="70" customWidth="1"/>
    <col min="2044" max="2045" width="9.44140625" style="70" customWidth="1"/>
    <col min="2046" max="2046" width="7.6640625" style="70" customWidth="1"/>
    <col min="2047" max="2047" width="8.88671875" style="70" customWidth="1"/>
    <col min="2048" max="2048" width="8.6640625" style="70" customWidth="1"/>
    <col min="2049" max="2049" width="7.6640625" style="70" customWidth="1"/>
    <col min="2050" max="2051" width="8.109375" style="70" customWidth="1"/>
    <col min="2052" max="2052" width="6.44140625" style="70" customWidth="1"/>
    <col min="2053" max="2054" width="7.44140625" style="70" customWidth="1"/>
    <col min="2055" max="2055" width="6.33203125" style="70" customWidth="1"/>
    <col min="2056" max="2056" width="7.6640625" style="70" customWidth="1"/>
    <col min="2057" max="2057" width="7.33203125" style="70" customWidth="1"/>
    <col min="2058" max="2058" width="7.5546875" style="70" customWidth="1"/>
    <col min="2059" max="2059" width="8.33203125" style="70" customWidth="1"/>
    <col min="2060" max="2060" width="8.44140625" style="70" customWidth="1"/>
    <col min="2061" max="2061" width="7.33203125" style="70" customWidth="1"/>
    <col min="2062" max="2063" width="9.109375" style="70" customWidth="1"/>
    <col min="2064" max="2064" width="8" style="70" customWidth="1"/>
    <col min="2065" max="2066" width="9.109375" style="70" customWidth="1"/>
    <col min="2067" max="2067" width="8" style="70" customWidth="1"/>
    <col min="2068" max="2068" width="9" style="70" customWidth="1"/>
    <col min="2069" max="2069" width="9.33203125" style="70" customWidth="1"/>
    <col min="2070" max="2070" width="6.88671875" style="70" customWidth="1"/>
    <col min="2071" max="2295" width="9.109375" style="70"/>
    <col min="2296" max="2296" width="19.33203125" style="70" customWidth="1"/>
    <col min="2297" max="2297" width="9.6640625" style="70" customWidth="1"/>
    <col min="2298" max="2298" width="9.44140625" style="70" customWidth="1"/>
    <col min="2299" max="2299" width="8.6640625" style="70" customWidth="1"/>
    <col min="2300" max="2301" width="9.44140625" style="70" customWidth="1"/>
    <col min="2302" max="2302" width="7.6640625" style="70" customWidth="1"/>
    <col min="2303" max="2303" width="8.88671875" style="70" customWidth="1"/>
    <col min="2304" max="2304" width="8.6640625" style="70" customWidth="1"/>
    <col min="2305" max="2305" width="7.6640625" style="70" customWidth="1"/>
    <col min="2306" max="2307" width="8.109375" style="70" customWidth="1"/>
    <col min="2308" max="2308" width="6.44140625" style="70" customWidth="1"/>
    <col min="2309" max="2310" width="7.44140625" style="70" customWidth="1"/>
    <col min="2311" max="2311" width="6.33203125" style="70" customWidth="1"/>
    <col min="2312" max="2312" width="7.6640625" style="70" customWidth="1"/>
    <col min="2313" max="2313" width="7.33203125" style="70" customWidth="1"/>
    <col min="2314" max="2314" width="7.5546875" style="70" customWidth="1"/>
    <col min="2315" max="2315" width="8.33203125" style="70" customWidth="1"/>
    <col min="2316" max="2316" width="8.44140625" style="70" customWidth="1"/>
    <col min="2317" max="2317" width="7.33203125" style="70" customWidth="1"/>
    <col min="2318" max="2319" width="9.109375" style="70" customWidth="1"/>
    <col min="2320" max="2320" width="8" style="70" customWidth="1"/>
    <col min="2321" max="2322" width="9.109375" style="70" customWidth="1"/>
    <col min="2323" max="2323" width="8" style="70" customWidth="1"/>
    <col min="2324" max="2324" width="9" style="70" customWidth="1"/>
    <col min="2325" max="2325" width="9.33203125" style="70" customWidth="1"/>
    <col min="2326" max="2326" width="6.88671875" style="70" customWidth="1"/>
    <col min="2327" max="2551" width="9.109375" style="70"/>
    <col min="2552" max="2552" width="19.33203125" style="70" customWidth="1"/>
    <col min="2553" max="2553" width="9.6640625" style="70" customWidth="1"/>
    <col min="2554" max="2554" width="9.44140625" style="70" customWidth="1"/>
    <col min="2555" max="2555" width="8.6640625" style="70" customWidth="1"/>
    <col min="2556" max="2557" width="9.44140625" style="70" customWidth="1"/>
    <col min="2558" max="2558" width="7.6640625" style="70" customWidth="1"/>
    <col min="2559" max="2559" width="8.88671875" style="70" customWidth="1"/>
    <col min="2560" max="2560" width="8.6640625" style="70" customWidth="1"/>
    <col min="2561" max="2561" width="7.6640625" style="70" customWidth="1"/>
    <col min="2562" max="2563" width="8.109375" style="70" customWidth="1"/>
    <col min="2564" max="2564" width="6.44140625" style="70" customWidth="1"/>
    <col min="2565" max="2566" width="7.44140625" style="70" customWidth="1"/>
    <col min="2567" max="2567" width="6.33203125" style="70" customWidth="1"/>
    <col min="2568" max="2568" width="7.6640625" style="70" customWidth="1"/>
    <col min="2569" max="2569" width="7.33203125" style="70" customWidth="1"/>
    <col min="2570" max="2570" width="7.5546875" style="70" customWidth="1"/>
    <col min="2571" max="2571" width="8.33203125" style="70" customWidth="1"/>
    <col min="2572" max="2572" width="8.44140625" style="70" customWidth="1"/>
    <col min="2573" max="2573" width="7.33203125" style="70" customWidth="1"/>
    <col min="2574" max="2575" width="9.109375" style="70" customWidth="1"/>
    <col min="2576" max="2576" width="8" style="70" customWidth="1"/>
    <col min="2577" max="2578" width="9.109375" style="70" customWidth="1"/>
    <col min="2579" max="2579" width="8" style="70" customWidth="1"/>
    <col min="2580" max="2580" width="9" style="70" customWidth="1"/>
    <col min="2581" max="2581" width="9.33203125" style="70" customWidth="1"/>
    <col min="2582" max="2582" width="6.88671875" style="70" customWidth="1"/>
    <col min="2583" max="2807" width="9.109375" style="70"/>
    <col min="2808" max="2808" width="19.33203125" style="70" customWidth="1"/>
    <col min="2809" max="2809" width="9.6640625" style="70" customWidth="1"/>
    <col min="2810" max="2810" width="9.44140625" style="70" customWidth="1"/>
    <col min="2811" max="2811" width="8.6640625" style="70" customWidth="1"/>
    <col min="2812" max="2813" width="9.44140625" style="70" customWidth="1"/>
    <col min="2814" max="2814" width="7.6640625" style="70" customWidth="1"/>
    <col min="2815" max="2815" width="8.88671875" style="70" customWidth="1"/>
    <col min="2816" max="2816" width="8.6640625" style="70" customWidth="1"/>
    <col min="2817" max="2817" width="7.6640625" style="70" customWidth="1"/>
    <col min="2818" max="2819" width="8.109375" style="70" customWidth="1"/>
    <col min="2820" max="2820" width="6.44140625" style="70" customWidth="1"/>
    <col min="2821" max="2822" width="7.44140625" style="70" customWidth="1"/>
    <col min="2823" max="2823" width="6.33203125" style="70" customWidth="1"/>
    <col min="2824" max="2824" width="7.6640625" style="70" customWidth="1"/>
    <col min="2825" max="2825" width="7.33203125" style="70" customWidth="1"/>
    <col min="2826" max="2826" width="7.5546875" style="70" customWidth="1"/>
    <col min="2827" max="2827" width="8.33203125" style="70" customWidth="1"/>
    <col min="2828" max="2828" width="8.44140625" style="70" customWidth="1"/>
    <col min="2829" max="2829" width="7.33203125" style="70" customWidth="1"/>
    <col min="2830" max="2831" width="9.109375" style="70" customWidth="1"/>
    <col min="2832" max="2832" width="8" style="70" customWidth="1"/>
    <col min="2833" max="2834" width="9.109375" style="70" customWidth="1"/>
    <col min="2835" max="2835" width="8" style="70" customWidth="1"/>
    <col min="2836" max="2836" width="9" style="70" customWidth="1"/>
    <col min="2837" max="2837" width="9.33203125" style="70" customWidth="1"/>
    <col min="2838" max="2838" width="6.88671875" style="70" customWidth="1"/>
    <col min="2839" max="3063" width="9.109375" style="70"/>
    <col min="3064" max="3064" width="19.33203125" style="70" customWidth="1"/>
    <col min="3065" max="3065" width="9.6640625" style="70" customWidth="1"/>
    <col min="3066" max="3066" width="9.44140625" style="70" customWidth="1"/>
    <col min="3067" max="3067" width="8.6640625" style="70" customWidth="1"/>
    <col min="3068" max="3069" width="9.44140625" style="70" customWidth="1"/>
    <col min="3070" max="3070" width="7.6640625" style="70" customWidth="1"/>
    <col min="3071" max="3071" width="8.88671875" style="70" customWidth="1"/>
    <col min="3072" max="3072" width="8.6640625" style="70" customWidth="1"/>
    <col min="3073" max="3073" width="7.6640625" style="70" customWidth="1"/>
    <col min="3074" max="3075" width="8.109375" style="70" customWidth="1"/>
    <col min="3076" max="3076" width="6.44140625" style="70" customWidth="1"/>
    <col min="3077" max="3078" width="7.44140625" style="70" customWidth="1"/>
    <col min="3079" max="3079" width="6.33203125" style="70" customWidth="1"/>
    <col min="3080" max="3080" width="7.6640625" style="70" customWidth="1"/>
    <col min="3081" max="3081" width="7.33203125" style="70" customWidth="1"/>
    <col min="3082" max="3082" width="7.5546875" style="70" customWidth="1"/>
    <col min="3083" max="3083" width="8.33203125" style="70" customWidth="1"/>
    <col min="3084" max="3084" width="8.44140625" style="70" customWidth="1"/>
    <col min="3085" max="3085" width="7.33203125" style="70" customWidth="1"/>
    <col min="3086" max="3087" width="9.109375" style="70" customWidth="1"/>
    <col min="3088" max="3088" width="8" style="70" customWidth="1"/>
    <col min="3089" max="3090" width="9.109375" style="70" customWidth="1"/>
    <col min="3091" max="3091" width="8" style="70" customWidth="1"/>
    <col min="3092" max="3092" width="9" style="70" customWidth="1"/>
    <col min="3093" max="3093" width="9.33203125" style="70" customWidth="1"/>
    <col min="3094" max="3094" width="6.88671875" style="70" customWidth="1"/>
    <col min="3095" max="3319" width="9.109375" style="70"/>
    <col min="3320" max="3320" width="19.33203125" style="70" customWidth="1"/>
    <col min="3321" max="3321" width="9.6640625" style="70" customWidth="1"/>
    <col min="3322" max="3322" width="9.44140625" style="70" customWidth="1"/>
    <col min="3323" max="3323" width="8.6640625" style="70" customWidth="1"/>
    <col min="3324" max="3325" width="9.44140625" style="70" customWidth="1"/>
    <col min="3326" max="3326" width="7.6640625" style="70" customWidth="1"/>
    <col min="3327" max="3327" width="8.88671875" style="70" customWidth="1"/>
    <col min="3328" max="3328" width="8.6640625" style="70" customWidth="1"/>
    <col min="3329" max="3329" width="7.6640625" style="70" customWidth="1"/>
    <col min="3330" max="3331" width="8.109375" style="70" customWidth="1"/>
    <col min="3332" max="3332" width="6.44140625" style="70" customWidth="1"/>
    <col min="3333" max="3334" width="7.44140625" style="70" customWidth="1"/>
    <col min="3335" max="3335" width="6.33203125" style="70" customWidth="1"/>
    <col min="3336" max="3336" width="7.6640625" style="70" customWidth="1"/>
    <col min="3337" max="3337" width="7.33203125" style="70" customWidth="1"/>
    <col min="3338" max="3338" width="7.5546875" style="70" customWidth="1"/>
    <col min="3339" max="3339" width="8.33203125" style="70" customWidth="1"/>
    <col min="3340" max="3340" width="8.44140625" style="70" customWidth="1"/>
    <col min="3341" max="3341" width="7.33203125" style="70" customWidth="1"/>
    <col min="3342" max="3343" width="9.109375" style="70" customWidth="1"/>
    <col min="3344" max="3344" width="8" style="70" customWidth="1"/>
    <col min="3345" max="3346" width="9.109375" style="70" customWidth="1"/>
    <col min="3347" max="3347" width="8" style="70" customWidth="1"/>
    <col min="3348" max="3348" width="9" style="70" customWidth="1"/>
    <col min="3349" max="3349" width="9.33203125" style="70" customWidth="1"/>
    <col min="3350" max="3350" width="6.88671875" style="70" customWidth="1"/>
    <col min="3351" max="3575" width="9.109375" style="70"/>
    <col min="3576" max="3576" width="19.33203125" style="70" customWidth="1"/>
    <col min="3577" max="3577" width="9.6640625" style="70" customWidth="1"/>
    <col min="3578" max="3578" width="9.44140625" style="70" customWidth="1"/>
    <col min="3579" max="3579" width="8.6640625" style="70" customWidth="1"/>
    <col min="3580" max="3581" width="9.44140625" style="70" customWidth="1"/>
    <col min="3582" max="3582" width="7.6640625" style="70" customWidth="1"/>
    <col min="3583" max="3583" width="8.88671875" style="70" customWidth="1"/>
    <col min="3584" max="3584" width="8.6640625" style="70" customWidth="1"/>
    <col min="3585" max="3585" width="7.6640625" style="70" customWidth="1"/>
    <col min="3586" max="3587" width="8.109375" style="70" customWidth="1"/>
    <col min="3588" max="3588" width="6.44140625" style="70" customWidth="1"/>
    <col min="3589" max="3590" width="7.44140625" style="70" customWidth="1"/>
    <col min="3591" max="3591" width="6.33203125" style="70" customWidth="1"/>
    <col min="3592" max="3592" width="7.6640625" style="70" customWidth="1"/>
    <col min="3593" max="3593" width="7.33203125" style="70" customWidth="1"/>
    <col min="3594" max="3594" width="7.5546875" style="70" customWidth="1"/>
    <col min="3595" max="3595" width="8.33203125" style="70" customWidth="1"/>
    <col min="3596" max="3596" width="8.44140625" style="70" customWidth="1"/>
    <col min="3597" max="3597" width="7.33203125" style="70" customWidth="1"/>
    <col min="3598" max="3599" width="9.109375" style="70" customWidth="1"/>
    <col min="3600" max="3600" width="8" style="70" customWidth="1"/>
    <col min="3601" max="3602" width="9.109375" style="70" customWidth="1"/>
    <col min="3603" max="3603" width="8" style="70" customWidth="1"/>
    <col min="3604" max="3604" width="9" style="70" customWidth="1"/>
    <col min="3605" max="3605" width="9.33203125" style="70" customWidth="1"/>
    <col min="3606" max="3606" width="6.88671875" style="70" customWidth="1"/>
    <col min="3607" max="3831" width="9.109375" style="70"/>
    <col min="3832" max="3832" width="19.33203125" style="70" customWidth="1"/>
    <col min="3833" max="3833" width="9.6640625" style="70" customWidth="1"/>
    <col min="3834" max="3834" width="9.44140625" style="70" customWidth="1"/>
    <col min="3835" max="3835" width="8.6640625" style="70" customWidth="1"/>
    <col min="3836" max="3837" width="9.44140625" style="70" customWidth="1"/>
    <col min="3838" max="3838" width="7.6640625" style="70" customWidth="1"/>
    <col min="3839" max="3839" width="8.88671875" style="70" customWidth="1"/>
    <col min="3840" max="3840" width="8.6640625" style="70" customWidth="1"/>
    <col min="3841" max="3841" width="7.6640625" style="70" customWidth="1"/>
    <col min="3842" max="3843" width="8.109375" style="70" customWidth="1"/>
    <col min="3844" max="3844" width="6.44140625" style="70" customWidth="1"/>
    <col min="3845" max="3846" width="7.44140625" style="70" customWidth="1"/>
    <col min="3847" max="3847" width="6.33203125" style="70" customWidth="1"/>
    <col min="3848" max="3848" width="7.6640625" style="70" customWidth="1"/>
    <col min="3849" max="3849" width="7.33203125" style="70" customWidth="1"/>
    <col min="3850" max="3850" width="7.5546875" style="70" customWidth="1"/>
    <col min="3851" max="3851" width="8.33203125" style="70" customWidth="1"/>
    <col min="3852" max="3852" width="8.44140625" style="70" customWidth="1"/>
    <col min="3853" max="3853" width="7.33203125" style="70" customWidth="1"/>
    <col min="3854" max="3855" width="9.109375" style="70" customWidth="1"/>
    <col min="3856" max="3856" width="8" style="70" customWidth="1"/>
    <col min="3857" max="3858" width="9.109375" style="70" customWidth="1"/>
    <col min="3859" max="3859" width="8" style="70" customWidth="1"/>
    <col min="3860" max="3860" width="9" style="70" customWidth="1"/>
    <col min="3861" max="3861" width="9.33203125" style="70" customWidth="1"/>
    <col min="3862" max="3862" width="6.88671875" style="70" customWidth="1"/>
    <col min="3863" max="4087" width="9.109375" style="70"/>
    <col min="4088" max="4088" width="19.33203125" style="70" customWidth="1"/>
    <col min="4089" max="4089" width="9.6640625" style="70" customWidth="1"/>
    <col min="4090" max="4090" width="9.44140625" style="70" customWidth="1"/>
    <col min="4091" max="4091" width="8.6640625" style="70" customWidth="1"/>
    <col min="4092" max="4093" width="9.44140625" style="70" customWidth="1"/>
    <col min="4094" max="4094" width="7.6640625" style="70" customWidth="1"/>
    <col min="4095" max="4095" width="8.88671875" style="70" customWidth="1"/>
    <col min="4096" max="4096" width="8.6640625" style="70" customWidth="1"/>
    <col min="4097" max="4097" width="7.6640625" style="70" customWidth="1"/>
    <col min="4098" max="4099" width="8.109375" style="70" customWidth="1"/>
    <col min="4100" max="4100" width="6.44140625" style="70" customWidth="1"/>
    <col min="4101" max="4102" width="7.44140625" style="70" customWidth="1"/>
    <col min="4103" max="4103" width="6.33203125" style="70" customWidth="1"/>
    <col min="4104" max="4104" width="7.6640625" style="70" customWidth="1"/>
    <col min="4105" max="4105" width="7.33203125" style="70" customWidth="1"/>
    <col min="4106" max="4106" width="7.5546875" style="70" customWidth="1"/>
    <col min="4107" max="4107" width="8.33203125" style="70" customWidth="1"/>
    <col min="4108" max="4108" width="8.44140625" style="70" customWidth="1"/>
    <col min="4109" max="4109" width="7.33203125" style="70" customWidth="1"/>
    <col min="4110" max="4111" width="9.109375" style="70" customWidth="1"/>
    <col min="4112" max="4112" width="8" style="70" customWidth="1"/>
    <col min="4113" max="4114" width="9.109375" style="70" customWidth="1"/>
    <col min="4115" max="4115" width="8" style="70" customWidth="1"/>
    <col min="4116" max="4116" width="9" style="70" customWidth="1"/>
    <col min="4117" max="4117" width="9.33203125" style="70" customWidth="1"/>
    <col min="4118" max="4118" width="6.88671875" style="70" customWidth="1"/>
    <col min="4119" max="4343" width="9.109375" style="70"/>
    <col min="4344" max="4344" width="19.33203125" style="70" customWidth="1"/>
    <col min="4345" max="4345" width="9.6640625" style="70" customWidth="1"/>
    <col min="4346" max="4346" width="9.44140625" style="70" customWidth="1"/>
    <col min="4347" max="4347" width="8.6640625" style="70" customWidth="1"/>
    <col min="4348" max="4349" width="9.44140625" style="70" customWidth="1"/>
    <col min="4350" max="4350" width="7.6640625" style="70" customWidth="1"/>
    <col min="4351" max="4351" width="8.88671875" style="70" customWidth="1"/>
    <col min="4352" max="4352" width="8.6640625" style="70" customWidth="1"/>
    <col min="4353" max="4353" width="7.6640625" style="70" customWidth="1"/>
    <col min="4354" max="4355" width="8.109375" style="70" customWidth="1"/>
    <col min="4356" max="4356" width="6.44140625" style="70" customWidth="1"/>
    <col min="4357" max="4358" width="7.44140625" style="70" customWidth="1"/>
    <col min="4359" max="4359" width="6.33203125" style="70" customWidth="1"/>
    <col min="4360" max="4360" width="7.6640625" style="70" customWidth="1"/>
    <col min="4361" max="4361" width="7.33203125" style="70" customWidth="1"/>
    <col min="4362" max="4362" width="7.5546875" style="70" customWidth="1"/>
    <col min="4363" max="4363" width="8.33203125" style="70" customWidth="1"/>
    <col min="4364" max="4364" width="8.44140625" style="70" customWidth="1"/>
    <col min="4365" max="4365" width="7.33203125" style="70" customWidth="1"/>
    <col min="4366" max="4367" width="9.109375" style="70" customWidth="1"/>
    <col min="4368" max="4368" width="8" style="70" customWidth="1"/>
    <col min="4369" max="4370" width="9.109375" style="70" customWidth="1"/>
    <col min="4371" max="4371" width="8" style="70" customWidth="1"/>
    <col min="4372" max="4372" width="9" style="70" customWidth="1"/>
    <col min="4373" max="4373" width="9.33203125" style="70" customWidth="1"/>
    <col min="4374" max="4374" width="6.88671875" style="70" customWidth="1"/>
    <col min="4375" max="4599" width="9.109375" style="70"/>
    <col min="4600" max="4600" width="19.33203125" style="70" customWidth="1"/>
    <col min="4601" max="4601" width="9.6640625" style="70" customWidth="1"/>
    <col min="4602" max="4602" width="9.44140625" style="70" customWidth="1"/>
    <col min="4603" max="4603" width="8.6640625" style="70" customWidth="1"/>
    <col min="4604" max="4605" width="9.44140625" style="70" customWidth="1"/>
    <col min="4606" max="4606" width="7.6640625" style="70" customWidth="1"/>
    <col min="4607" max="4607" width="8.88671875" style="70" customWidth="1"/>
    <col min="4608" max="4608" width="8.6640625" style="70" customWidth="1"/>
    <col min="4609" max="4609" width="7.6640625" style="70" customWidth="1"/>
    <col min="4610" max="4611" width="8.109375" style="70" customWidth="1"/>
    <col min="4612" max="4612" width="6.44140625" style="70" customWidth="1"/>
    <col min="4613" max="4614" width="7.44140625" style="70" customWidth="1"/>
    <col min="4615" max="4615" width="6.33203125" style="70" customWidth="1"/>
    <col min="4616" max="4616" width="7.6640625" style="70" customWidth="1"/>
    <col min="4617" max="4617" width="7.33203125" style="70" customWidth="1"/>
    <col min="4618" max="4618" width="7.5546875" style="70" customWidth="1"/>
    <col min="4619" max="4619" width="8.33203125" style="70" customWidth="1"/>
    <col min="4620" max="4620" width="8.44140625" style="70" customWidth="1"/>
    <col min="4621" max="4621" width="7.33203125" style="70" customWidth="1"/>
    <col min="4622" max="4623" width="9.109375" style="70" customWidth="1"/>
    <col min="4624" max="4624" width="8" style="70" customWidth="1"/>
    <col min="4625" max="4626" width="9.109375" style="70" customWidth="1"/>
    <col min="4627" max="4627" width="8" style="70" customWidth="1"/>
    <col min="4628" max="4628" width="9" style="70" customWidth="1"/>
    <col min="4629" max="4629" width="9.33203125" style="70" customWidth="1"/>
    <col min="4630" max="4630" width="6.88671875" style="70" customWidth="1"/>
    <col min="4631" max="4855" width="9.109375" style="70"/>
    <col min="4856" max="4856" width="19.33203125" style="70" customWidth="1"/>
    <col min="4857" max="4857" width="9.6640625" style="70" customWidth="1"/>
    <col min="4858" max="4858" width="9.44140625" style="70" customWidth="1"/>
    <col min="4859" max="4859" width="8.6640625" style="70" customWidth="1"/>
    <col min="4860" max="4861" width="9.44140625" style="70" customWidth="1"/>
    <col min="4862" max="4862" width="7.6640625" style="70" customWidth="1"/>
    <col min="4863" max="4863" width="8.88671875" style="70" customWidth="1"/>
    <col min="4864" max="4864" width="8.6640625" style="70" customWidth="1"/>
    <col min="4865" max="4865" width="7.6640625" style="70" customWidth="1"/>
    <col min="4866" max="4867" width="8.109375" style="70" customWidth="1"/>
    <col min="4868" max="4868" width="6.44140625" style="70" customWidth="1"/>
    <col min="4869" max="4870" width="7.44140625" style="70" customWidth="1"/>
    <col min="4871" max="4871" width="6.33203125" style="70" customWidth="1"/>
    <col min="4872" max="4872" width="7.6640625" style="70" customWidth="1"/>
    <col min="4873" max="4873" width="7.33203125" style="70" customWidth="1"/>
    <col min="4874" max="4874" width="7.5546875" style="70" customWidth="1"/>
    <col min="4875" max="4875" width="8.33203125" style="70" customWidth="1"/>
    <col min="4876" max="4876" width="8.44140625" style="70" customWidth="1"/>
    <col min="4877" max="4877" width="7.33203125" style="70" customWidth="1"/>
    <col min="4878" max="4879" width="9.109375" style="70" customWidth="1"/>
    <col min="4880" max="4880" width="8" style="70" customWidth="1"/>
    <col min="4881" max="4882" width="9.109375" style="70" customWidth="1"/>
    <col min="4883" max="4883" width="8" style="70" customWidth="1"/>
    <col min="4884" max="4884" width="9" style="70" customWidth="1"/>
    <col min="4885" max="4885" width="9.33203125" style="70" customWidth="1"/>
    <col min="4886" max="4886" width="6.88671875" style="70" customWidth="1"/>
    <col min="4887" max="5111" width="9.109375" style="70"/>
    <col min="5112" max="5112" width="19.33203125" style="70" customWidth="1"/>
    <col min="5113" max="5113" width="9.6640625" style="70" customWidth="1"/>
    <col min="5114" max="5114" width="9.44140625" style="70" customWidth="1"/>
    <col min="5115" max="5115" width="8.6640625" style="70" customWidth="1"/>
    <col min="5116" max="5117" width="9.44140625" style="70" customWidth="1"/>
    <col min="5118" max="5118" width="7.6640625" style="70" customWidth="1"/>
    <col min="5119" max="5119" width="8.88671875" style="70" customWidth="1"/>
    <col min="5120" max="5120" width="8.6640625" style="70" customWidth="1"/>
    <col min="5121" max="5121" width="7.6640625" style="70" customWidth="1"/>
    <col min="5122" max="5123" width="8.109375" style="70" customWidth="1"/>
    <col min="5124" max="5124" width="6.44140625" style="70" customWidth="1"/>
    <col min="5125" max="5126" width="7.44140625" style="70" customWidth="1"/>
    <col min="5127" max="5127" width="6.33203125" style="70" customWidth="1"/>
    <col min="5128" max="5128" width="7.6640625" style="70" customWidth="1"/>
    <col min="5129" max="5129" width="7.33203125" style="70" customWidth="1"/>
    <col min="5130" max="5130" width="7.5546875" style="70" customWidth="1"/>
    <col min="5131" max="5131" width="8.33203125" style="70" customWidth="1"/>
    <col min="5132" max="5132" width="8.44140625" style="70" customWidth="1"/>
    <col min="5133" max="5133" width="7.33203125" style="70" customWidth="1"/>
    <col min="5134" max="5135" width="9.109375" style="70" customWidth="1"/>
    <col min="5136" max="5136" width="8" style="70" customWidth="1"/>
    <col min="5137" max="5138" width="9.109375" style="70" customWidth="1"/>
    <col min="5139" max="5139" width="8" style="70" customWidth="1"/>
    <col min="5140" max="5140" width="9" style="70" customWidth="1"/>
    <col min="5141" max="5141" width="9.33203125" style="70" customWidth="1"/>
    <col min="5142" max="5142" width="6.88671875" style="70" customWidth="1"/>
    <col min="5143" max="5367" width="9.109375" style="70"/>
    <col min="5368" max="5368" width="19.33203125" style="70" customWidth="1"/>
    <col min="5369" max="5369" width="9.6640625" style="70" customWidth="1"/>
    <col min="5370" max="5370" width="9.44140625" style="70" customWidth="1"/>
    <col min="5371" max="5371" width="8.6640625" style="70" customWidth="1"/>
    <col min="5372" max="5373" width="9.44140625" style="70" customWidth="1"/>
    <col min="5374" max="5374" width="7.6640625" style="70" customWidth="1"/>
    <col min="5375" max="5375" width="8.88671875" style="70" customWidth="1"/>
    <col min="5376" max="5376" width="8.6640625" style="70" customWidth="1"/>
    <col min="5377" max="5377" width="7.6640625" style="70" customWidth="1"/>
    <col min="5378" max="5379" width="8.109375" style="70" customWidth="1"/>
    <col min="5380" max="5380" width="6.44140625" style="70" customWidth="1"/>
    <col min="5381" max="5382" width="7.44140625" style="70" customWidth="1"/>
    <col min="5383" max="5383" width="6.33203125" style="70" customWidth="1"/>
    <col min="5384" max="5384" width="7.6640625" style="70" customWidth="1"/>
    <col min="5385" max="5385" width="7.33203125" style="70" customWidth="1"/>
    <col min="5386" max="5386" width="7.5546875" style="70" customWidth="1"/>
    <col min="5387" max="5387" width="8.33203125" style="70" customWidth="1"/>
    <col min="5388" max="5388" width="8.44140625" style="70" customWidth="1"/>
    <col min="5389" max="5389" width="7.33203125" style="70" customWidth="1"/>
    <col min="5390" max="5391" width="9.109375" style="70" customWidth="1"/>
    <col min="5392" max="5392" width="8" style="70" customWidth="1"/>
    <col min="5393" max="5394" width="9.109375" style="70" customWidth="1"/>
    <col min="5395" max="5395" width="8" style="70" customWidth="1"/>
    <col min="5396" max="5396" width="9" style="70" customWidth="1"/>
    <col min="5397" max="5397" width="9.33203125" style="70" customWidth="1"/>
    <col min="5398" max="5398" width="6.88671875" style="70" customWidth="1"/>
    <col min="5399" max="5623" width="9.109375" style="70"/>
    <col min="5624" max="5624" width="19.33203125" style="70" customWidth="1"/>
    <col min="5625" max="5625" width="9.6640625" style="70" customWidth="1"/>
    <col min="5626" max="5626" width="9.44140625" style="70" customWidth="1"/>
    <col min="5627" max="5627" width="8.6640625" style="70" customWidth="1"/>
    <col min="5628" max="5629" width="9.44140625" style="70" customWidth="1"/>
    <col min="5630" max="5630" width="7.6640625" style="70" customWidth="1"/>
    <col min="5631" max="5631" width="8.88671875" style="70" customWidth="1"/>
    <col min="5632" max="5632" width="8.6640625" style="70" customWidth="1"/>
    <col min="5633" max="5633" width="7.6640625" style="70" customWidth="1"/>
    <col min="5634" max="5635" width="8.109375" style="70" customWidth="1"/>
    <col min="5636" max="5636" width="6.44140625" style="70" customWidth="1"/>
    <col min="5637" max="5638" width="7.44140625" style="70" customWidth="1"/>
    <col min="5639" max="5639" width="6.33203125" style="70" customWidth="1"/>
    <col min="5640" max="5640" width="7.6640625" style="70" customWidth="1"/>
    <col min="5641" max="5641" width="7.33203125" style="70" customWidth="1"/>
    <col min="5642" max="5642" width="7.5546875" style="70" customWidth="1"/>
    <col min="5643" max="5643" width="8.33203125" style="70" customWidth="1"/>
    <col min="5644" max="5644" width="8.44140625" style="70" customWidth="1"/>
    <col min="5645" max="5645" width="7.33203125" style="70" customWidth="1"/>
    <col min="5646" max="5647" width="9.109375" style="70" customWidth="1"/>
    <col min="5648" max="5648" width="8" style="70" customWidth="1"/>
    <col min="5649" max="5650" width="9.109375" style="70" customWidth="1"/>
    <col min="5651" max="5651" width="8" style="70" customWidth="1"/>
    <col min="5652" max="5652" width="9" style="70" customWidth="1"/>
    <col min="5653" max="5653" width="9.33203125" style="70" customWidth="1"/>
    <col min="5654" max="5654" width="6.88671875" style="70" customWidth="1"/>
    <col min="5655" max="5879" width="9.109375" style="70"/>
    <col min="5880" max="5880" width="19.33203125" style="70" customWidth="1"/>
    <col min="5881" max="5881" width="9.6640625" style="70" customWidth="1"/>
    <col min="5882" max="5882" width="9.44140625" style="70" customWidth="1"/>
    <col min="5883" max="5883" width="8.6640625" style="70" customWidth="1"/>
    <col min="5884" max="5885" width="9.44140625" style="70" customWidth="1"/>
    <col min="5886" max="5886" width="7.6640625" style="70" customWidth="1"/>
    <col min="5887" max="5887" width="8.88671875" style="70" customWidth="1"/>
    <col min="5888" max="5888" width="8.6640625" style="70" customWidth="1"/>
    <col min="5889" max="5889" width="7.6640625" style="70" customWidth="1"/>
    <col min="5890" max="5891" width="8.109375" style="70" customWidth="1"/>
    <col min="5892" max="5892" width="6.44140625" style="70" customWidth="1"/>
    <col min="5893" max="5894" width="7.44140625" style="70" customWidth="1"/>
    <col min="5895" max="5895" width="6.33203125" style="70" customWidth="1"/>
    <col min="5896" max="5896" width="7.6640625" style="70" customWidth="1"/>
    <col min="5897" max="5897" width="7.33203125" style="70" customWidth="1"/>
    <col min="5898" max="5898" width="7.5546875" style="70" customWidth="1"/>
    <col min="5899" max="5899" width="8.33203125" style="70" customWidth="1"/>
    <col min="5900" max="5900" width="8.44140625" style="70" customWidth="1"/>
    <col min="5901" max="5901" width="7.33203125" style="70" customWidth="1"/>
    <col min="5902" max="5903" width="9.109375" style="70" customWidth="1"/>
    <col min="5904" max="5904" width="8" style="70" customWidth="1"/>
    <col min="5905" max="5906" width="9.109375" style="70" customWidth="1"/>
    <col min="5907" max="5907" width="8" style="70" customWidth="1"/>
    <col min="5908" max="5908" width="9" style="70" customWidth="1"/>
    <col min="5909" max="5909" width="9.33203125" style="70" customWidth="1"/>
    <col min="5910" max="5910" width="6.88671875" style="70" customWidth="1"/>
    <col min="5911" max="6135" width="9.109375" style="70"/>
    <col min="6136" max="6136" width="19.33203125" style="70" customWidth="1"/>
    <col min="6137" max="6137" width="9.6640625" style="70" customWidth="1"/>
    <col min="6138" max="6138" width="9.44140625" style="70" customWidth="1"/>
    <col min="6139" max="6139" width="8.6640625" style="70" customWidth="1"/>
    <col min="6140" max="6141" width="9.44140625" style="70" customWidth="1"/>
    <col min="6142" max="6142" width="7.6640625" style="70" customWidth="1"/>
    <col min="6143" max="6143" width="8.88671875" style="70" customWidth="1"/>
    <col min="6144" max="6144" width="8.6640625" style="70" customWidth="1"/>
    <col min="6145" max="6145" width="7.6640625" style="70" customWidth="1"/>
    <col min="6146" max="6147" width="8.109375" style="70" customWidth="1"/>
    <col min="6148" max="6148" width="6.44140625" style="70" customWidth="1"/>
    <col min="6149" max="6150" width="7.44140625" style="70" customWidth="1"/>
    <col min="6151" max="6151" width="6.33203125" style="70" customWidth="1"/>
    <col min="6152" max="6152" width="7.6640625" style="70" customWidth="1"/>
    <col min="6153" max="6153" width="7.33203125" style="70" customWidth="1"/>
    <col min="6154" max="6154" width="7.5546875" style="70" customWidth="1"/>
    <col min="6155" max="6155" width="8.33203125" style="70" customWidth="1"/>
    <col min="6156" max="6156" width="8.44140625" style="70" customWidth="1"/>
    <col min="6157" max="6157" width="7.33203125" style="70" customWidth="1"/>
    <col min="6158" max="6159" width="9.109375" style="70" customWidth="1"/>
    <col min="6160" max="6160" width="8" style="70" customWidth="1"/>
    <col min="6161" max="6162" width="9.109375" style="70" customWidth="1"/>
    <col min="6163" max="6163" width="8" style="70" customWidth="1"/>
    <col min="6164" max="6164" width="9" style="70" customWidth="1"/>
    <col min="6165" max="6165" width="9.33203125" style="70" customWidth="1"/>
    <col min="6166" max="6166" width="6.88671875" style="70" customWidth="1"/>
    <col min="6167" max="6391" width="9.109375" style="70"/>
    <col min="6392" max="6392" width="19.33203125" style="70" customWidth="1"/>
    <col min="6393" max="6393" width="9.6640625" style="70" customWidth="1"/>
    <col min="6394" max="6394" width="9.44140625" style="70" customWidth="1"/>
    <col min="6395" max="6395" width="8.6640625" style="70" customWidth="1"/>
    <col min="6396" max="6397" width="9.44140625" style="70" customWidth="1"/>
    <col min="6398" max="6398" width="7.6640625" style="70" customWidth="1"/>
    <col min="6399" max="6399" width="8.88671875" style="70" customWidth="1"/>
    <col min="6400" max="6400" width="8.6640625" style="70" customWidth="1"/>
    <col min="6401" max="6401" width="7.6640625" style="70" customWidth="1"/>
    <col min="6402" max="6403" width="8.109375" style="70" customWidth="1"/>
    <col min="6404" max="6404" width="6.44140625" style="70" customWidth="1"/>
    <col min="6405" max="6406" width="7.44140625" style="70" customWidth="1"/>
    <col min="6407" max="6407" width="6.33203125" style="70" customWidth="1"/>
    <col min="6408" max="6408" width="7.6640625" style="70" customWidth="1"/>
    <col min="6409" max="6409" width="7.33203125" style="70" customWidth="1"/>
    <col min="6410" max="6410" width="7.5546875" style="70" customWidth="1"/>
    <col min="6411" max="6411" width="8.33203125" style="70" customWidth="1"/>
    <col min="6412" max="6412" width="8.44140625" style="70" customWidth="1"/>
    <col min="6413" max="6413" width="7.33203125" style="70" customWidth="1"/>
    <col min="6414" max="6415" width="9.109375" style="70" customWidth="1"/>
    <col min="6416" max="6416" width="8" style="70" customWidth="1"/>
    <col min="6417" max="6418" width="9.109375" style="70" customWidth="1"/>
    <col min="6419" max="6419" width="8" style="70" customWidth="1"/>
    <col min="6420" max="6420" width="9" style="70" customWidth="1"/>
    <col min="6421" max="6421" width="9.33203125" style="70" customWidth="1"/>
    <col min="6422" max="6422" width="6.88671875" style="70" customWidth="1"/>
    <col min="6423" max="6647" width="9.109375" style="70"/>
    <col min="6648" max="6648" width="19.33203125" style="70" customWidth="1"/>
    <col min="6649" max="6649" width="9.6640625" style="70" customWidth="1"/>
    <col min="6650" max="6650" width="9.44140625" style="70" customWidth="1"/>
    <col min="6651" max="6651" width="8.6640625" style="70" customWidth="1"/>
    <col min="6652" max="6653" width="9.44140625" style="70" customWidth="1"/>
    <col min="6654" max="6654" width="7.6640625" style="70" customWidth="1"/>
    <col min="6655" max="6655" width="8.88671875" style="70" customWidth="1"/>
    <col min="6656" max="6656" width="8.6640625" style="70" customWidth="1"/>
    <col min="6657" max="6657" width="7.6640625" style="70" customWidth="1"/>
    <col min="6658" max="6659" width="8.109375" style="70" customWidth="1"/>
    <col min="6660" max="6660" width="6.44140625" style="70" customWidth="1"/>
    <col min="6661" max="6662" width="7.44140625" style="70" customWidth="1"/>
    <col min="6663" max="6663" width="6.33203125" style="70" customWidth="1"/>
    <col min="6664" max="6664" width="7.6640625" style="70" customWidth="1"/>
    <col min="6665" max="6665" width="7.33203125" style="70" customWidth="1"/>
    <col min="6666" max="6666" width="7.5546875" style="70" customWidth="1"/>
    <col min="6667" max="6667" width="8.33203125" style="70" customWidth="1"/>
    <col min="6668" max="6668" width="8.44140625" style="70" customWidth="1"/>
    <col min="6669" max="6669" width="7.33203125" style="70" customWidth="1"/>
    <col min="6670" max="6671" width="9.109375" style="70" customWidth="1"/>
    <col min="6672" max="6672" width="8" style="70" customWidth="1"/>
    <col min="6673" max="6674" width="9.109375" style="70" customWidth="1"/>
    <col min="6675" max="6675" width="8" style="70" customWidth="1"/>
    <col min="6676" max="6676" width="9" style="70" customWidth="1"/>
    <col min="6677" max="6677" width="9.33203125" style="70" customWidth="1"/>
    <col min="6678" max="6678" width="6.88671875" style="70" customWidth="1"/>
    <col min="6679" max="6903" width="9.109375" style="70"/>
    <col min="6904" max="6904" width="19.33203125" style="70" customWidth="1"/>
    <col min="6905" max="6905" width="9.6640625" style="70" customWidth="1"/>
    <col min="6906" max="6906" width="9.44140625" style="70" customWidth="1"/>
    <col min="6907" max="6907" width="8.6640625" style="70" customWidth="1"/>
    <col min="6908" max="6909" width="9.44140625" style="70" customWidth="1"/>
    <col min="6910" max="6910" width="7.6640625" style="70" customWidth="1"/>
    <col min="6911" max="6911" width="8.88671875" style="70" customWidth="1"/>
    <col min="6912" max="6912" width="8.6640625" style="70" customWidth="1"/>
    <col min="6913" max="6913" width="7.6640625" style="70" customWidth="1"/>
    <col min="6914" max="6915" width="8.109375" style="70" customWidth="1"/>
    <col min="6916" max="6916" width="6.44140625" style="70" customWidth="1"/>
    <col min="6917" max="6918" width="7.44140625" style="70" customWidth="1"/>
    <col min="6919" max="6919" width="6.33203125" style="70" customWidth="1"/>
    <col min="6920" max="6920" width="7.6640625" style="70" customWidth="1"/>
    <col min="6921" max="6921" width="7.33203125" style="70" customWidth="1"/>
    <col min="6922" max="6922" width="7.5546875" style="70" customWidth="1"/>
    <col min="6923" max="6923" width="8.33203125" style="70" customWidth="1"/>
    <col min="6924" max="6924" width="8.44140625" style="70" customWidth="1"/>
    <col min="6925" max="6925" width="7.33203125" style="70" customWidth="1"/>
    <col min="6926" max="6927" width="9.109375" style="70" customWidth="1"/>
    <col min="6928" max="6928" width="8" style="70" customWidth="1"/>
    <col min="6929" max="6930" width="9.109375" style="70" customWidth="1"/>
    <col min="6931" max="6931" width="8" style="70" customWidth="1"/>
    <col min="6932" max="6932" width="9" style="70" customWidth="1"/>
    <col min="6933" max="6933" width="9.33203125" style="70" customWidth="1"/>
    <col min="6934" max="6934" width="6.88671875" style="70" customWidth="1"/>
    <col min="6935" max="7159" width="9.109375" style="70"/>
    <col min="7160" max="7160" width="19.33203125" style="70" customWidth="1"/>
    <col min="7161" max="7161" width="9.6640625" style="70" customWidth="1"/>
    <col min="7162" max="7162" width="9.44140625" style="70" customWidth="1"/>
    <col min="7163" max="7163" width="8.6640625" style="70" customWidth="1"/>
    <col min="7164" max="7165" width="9.44140625" style="70" customWidth="1"/>
    <col min="7166" max="7166" width="7.6640625" style="70" customWidth="1"/>
    <col min="7167" max="7167" width="8.88671875" style="70" customWidth="1"/>
    <col min="7168" max="7168" width="8.6640625" style="70" customWidth="1"/>
    <col min="7169" max="7169" width="7.6640625" style="70" customWidth="1"/>
    <col min="7170" max="7171" width="8.109375" style="70" customWidth="1"/>
    <col min="7172" max="7172" width="6.44140625" style="70" customWidth="1"/>
    <col min="7173" max="7174" width="7.44140625" style="70" customWidth="1"/>
    <col min="7175" max="7175" width="6.33203125" style="70" customWidth="1"/>
    <col min="7176" max="7176" width="7.6640625" style="70" customWidth="1"/>
    <col min="7177" max="7177" width="7.33203125" style="70" customWidth="1"/>
    <col min="7178" max="7178" width="7.5546875" style="70" customWidth="1"/>
    <col min="7179" max="7179" width="8.33203125" style="70" customWidth="1"/>
    <col min="7180" max="7180" width="8.44140625" style="70" customWidth="1"/>
    <col min="7181" max="7181" width="7.33203125" style="70" customWidth="1"/>
    <col min="7182" max="7183" width="9.109375" style="70" customWidth="1"/>
    <col min="7184" max="7184" width="8" style="70" customWidth="1"/>
    <col min="7185" max="7186" width="9.109375" style="70" customWidth="1"/>
    <col min="7187" max="7187" width="8" style="70" customWidth="1"/>
    <col min="7188" max="7188" width="9" style="70" customWidth="1"/>
    <col min="7189" max="7189" width="9.33203125" style="70" customWidth="1"/>
    <col min="7190" max="7190" width="6.88671875" style="70" customWidth="1"/>
    <col min="7191" max="7415" width="9.109375" style="70"/>
    <col min="7416" max="7416" width="19.33203125" style="70" customWidth="1"/>
    <col min="7417" max="7417" width="9.6640625" style="70" customWidth="1"/>
    <col min="7418" max="7418" width="9.44140625" style="70" customWidth="1"/>
    <col min="7419" max="7419" width="8.6640625" style="70" customWidth="1"/>
    <col min="7420" max="7421" width="9.44140625" style="70" customWidth="1"/>
    <col min="7422" max="7422" width="7.6640625" style="70" customWidth="1"/>
    <col min="7423" max="7423" width="8.88671875" style="70" customWidth="1"/>
    <col min="7424" max="7424" width="8.6640625" style="70" customWidth="1"/>
    <col min="7425" max="7425" width="7.6640625" style="70" customWidth="1"/>
    <col min="7426" max="7427" width="8.109375" style="70" customWidth="1"/>
    <col min="7428" max="7428" width="6.44140625" style="70" customWidth="1"/>
    <col min="7429" max="7430" width="7.44140625" style="70" customWidth="1"/>
    <col min="7431" max="7431" width="6.33203125" style="70" customWidth="1"/>
    <col min="7432" max="7432" width="7.6640625" style="70" customWidth="1"/>
    <col min="7433" max="7433" width="7.33203125" style="70" customWidth="1"/>
    <col min="7434" max="7434" width="7.5546875" style="70" customWidth="1"/>
    <col min="7435" max="7435" width="8.33203125" style="70" customWidth="1"/>
    <col min="7436" max="7436" width="8.44140625" style="70" customWidth="1"/>
    <col min="7437" max="7437" width="7.33203125" style="70" customWidth="1"/>
    <col min="7438" max="7439" width="9.109375" style="70" customWidth="1"/>
    <col min="7440" max="7440" width="8" style="70" customWidth="1"/>
    <col min="7441" max="7442" width="9.109375" style="70" customWidth="1"/>
    <col min="7443" max="7443" width="8" style="70" customWidth="1"/>
    <col min="7444" max="7444" width="9" style="70" customWidth="1"/>
    <col min="7445" max="7445" width="9.33203125" style="70" customWidth="1"/>
    <col min="7446" max="7446" width="6.88671875" style="70" customWidth="1"/>
    <col min="7447" max="7671" width="9.109375" style="70"/>
    <col min="7672" max="7672" width="19.33203125" style="70" customWidth="1"/>
    <col min="7673" max="7673" width="9.6640625" style="70" customWidth="1"/>
    <col min="7674" max="7674" width="9.44140625" style="70" customWidth="1"/>
    <col min="7675" max="7675" width="8.6640625" style="70" customWidth="1"/>
    <col min="7676" max="7677" width="9.44140625" style="70" customWidth="1"/>
    <col min="7678" max="7678" width="7.6640625" style="70" customWidth="1"/>
    <col min="7679" max="7679" width="8.88671875" style="70" customWidth="1"/>
    <col min="7680" max="7680" width="8.6640625" style="70" customWidth="1"/>
    <col min="7681" max="7681" width="7.6640625" style="70" customWidth="1"/>
    <col min="7682" max="7683" width="8.109375" style="70" customWidth="1"/>
    <col min="7684" max="7684" width="6.44140625" style="70" customWidth="1"/>
    <col min="7685" max="7686" width="7.44140625" style="70" customWidth="1"/>
    <col min="7687" max="7687" width="6.33203125" style="70" customWidth="1"/>
    <col min="7688" max="7688" width="7.6640625" style="70" customWidth="1"/>
    <col min="7689" max="7689" width="7.33203125" style="70" customWidth="1"/>
    <col min="7690" max="7690" width="7.5546875" style="70" customWidth="1"/>
    <col min="7691" max="7691" width="8.33203125" style="70" customWidth="1"/>
    <col min="7692" max="7692" width="8.44140625" style="70" customWidth="1"/>
    <col min="7693" max="7693" width="7.33203125" style="70" customWidth="1"/>
    <col min="7694" max="7695" width="9.109375" style="70" customWidth="1"/>
    <col min="7696" max="7696" width="8" style="70" customWidth="1"/>
    <col min="7697" max="7698" width="9.109375" style="70" customWidth="1"/>
    <col min="7699" max="7699" width="8" style="70" customWidth="1"/>
    <col min="7700" max="7700" width="9" style="70" customWidth="1"/>
    <col min="7701" max="7701" width="9.33203125" style="70" customWidth="1"/>
    <col min="7702" max="7702" width="6.88671875" style="70" customWidth="1"/>
    <col min="7703" max="7927" width="9.109375" style="70"/>
    <col min="7928" max="7928" width="19.33203125" style="70" customWidth="1"/>
    <col min="7929" max="7929" width="9.6640625" style="70" customWidth="1"/>
    <col min="7930" max="7930" width="9.44140625" style="70" customWidth="1"/>
    <col min="7931" max="7931" width="8.6640625" style="70" customWidth="1"/>
    <col min="7932" max="7933" width="9.44140625" style="70" customWidth="1"/>
    <col min="7934" max="7934" width="7.6640625" style="70" customWidth="1"/>
    <col min="7935" max="7935" width="8.88671875" style="70" customWidth="1"/>
    <col min="7936" max="7936" width="8.6640625" style="70" customWidth="1"/>
    <col min="7937" max="7937" width="7.6640625" style="70" customWidth="1"/>
    <col min="7938" max="7939" width="8.109375" style="70" customWidth="1"/>
    <col min="7940" max="7940" width="6.44140625" style="70" customWidth="1"/>
    <col min="7941" max="7942" width="7.44140625" style="70" customWidth="1"/>
    <col min="7943" max="7943" width="6.33203125" style="70" customWidth="1"/>
    <col min="7944" max="7944" width="7.6640625" style="70" customWidth="1"/>
    <col min="7945" max="7945" width="7.33203125" style="70" customWidth="1"/>
    <col min="7946" max="7946" width="7.5546875" style="70" customWidth="1"/>
    <col min="7947" max="7947" width="8.33203125" style="70" customWidth="1"/>
    <col min="7948" max="7948" width="8.44140625" style="70" customWidth="1"/>
    <col min="7949" max="7949" width="7.33203125" style="70" customWidth="1"/>
    <col min="7950" max="7951" width="9.109375" style="70" customWidth="1"/>
    <col min="7952" max="7952" width="8" style="70" customWidth="1"/>
    <col min="7953" max="7954" width="9.109375" style="70" customWidth="1"/>
    <col min="7955" max="7955" width="8" style="70" customWidth="1"/>
    <col min="7956" max="7956" width="9" style="70" customWidth="1"/>
    <col min="7957" max="7957" width="9.33203125" style="70" customWidth="1"/>
    <col min="7958" max="7958" width="6.88671875" style="70" customWidth="1"/>
    <col min="7959" max="8183" width="9.109375" style="70"/>
    <col min="8184" max="8184" width="19.33203125" style="70" customWidth="1"/>
    <col min="8185" max="8185" width="9.6640625" style="70" customWidth="1"/>
    <col min="8186" max="8186" width="9.44140625" style="70" customWidth="1"/>
    <col min="8187" max="8187" width="8.6640625" style="70" customWidth="1"/>
    <col min="8188" max="8189" width="9.44140625" style="70" customWidth="1"/>
    <col min="8190" max="8190" width="7.6640625" style="70" customWidth="1"/>
    <col min="8191" max="8191" width="8.88671875" style="70" customWidth="1"/>
    <col min="8192" max="8192" width="8.6640625" style="70" customWidth="1"/>
    <col min="8193" max="8193" width="7.6640625" style="70" customWidth="1"/>
    <col min="8194" max="8195" width="8.109375" style="70" customWidth="1"/>
    <col min="8196" max="8196" width="6.44140625" style="70" customWidth="1"/>
    <col min="8197" max="8198" width="7.44140625" style="70" customWidth="1"/>
    <col min="8199" max="8199" width="6.33203125" style="70" customWidth="1"/>
    <col min="8200" max="8200" width="7.6640625" style="70" customWidth="1"/>
    <col min="8201" max="8201" width="7.33203125" style="70" customWidth="1"/>
    <col min="8202" max="8202" width="7.5546875" style="70" customWidth="1"/>
    <col min="8203" max="8203" width="8.33203125" style="70" customWidth="1"/>
    <col min="8204" max="8204" width="8.44140625" style="70" customWidth="1"/>
    <col min="8205" max="8205" width="7.33203125" style="70" customWidth="1"/>
    <col min="8206" max="8207" width="9.109375" style="70" customWidth="1"/>
    <col min="8208" max="8208" width="8" style="70" customWidth="1"/>
    <col min="8209" max="8210" width="9.109375" style="70" customWidth="1"/>
    <col min="8211" max="8211" width="8" style="70" customWidth="1"/>
    <col min="8212" max="8212" width="9" style="70" customWidth="1"/>
    <col min="8213" max="8213" width="9.33203125" style="70" customWidth="1"/>
    <col min="8214" max="8214" width="6.88671875" style="70" customWidth="1"/>
    <col min="8215" max="8439" width="9.109375" style="70"/>
    <col min="8440" max="8440" width="19.33203125" style="70" customWidth="1"/>
    <col min="8441" max="8441" width="9.6640625" style="70" customWidth="1"/>
    <col min="8442" max="8442" width="9.44140625" style="70" customWidth="1"/>
    <col min="8443" max="8443" width="8.6640625" style="70" customWidth="1"/>
    <col min="8444" max="8445" width="9.44140625" style="70" customWidth="1"/>
    <col min="8446" max="8446" width="7.6640625" style="70" customWidth="1"/>
    <col min="8447" max="8447" width="8.88671875" style="70" customWidth="1"/>
    <col min="8448" max="8448" width="8.6640625" style="70" customWidth="1"/>
    <col min="8449" max="8449" width="7.6640625" style="70" customWidth="1"/>
    <col min="8450" max="8451" width="8.109375" style="70" customWidth="1"/>
    <col min="8452" max="8452" width="6.44140625" style="70" customWidth="1"/>
    <col min="8453" max="8454" width="7.44140625" style="70" customWidth="1"/>
    <col min="8455" max="8455" width="6.33203125" style="70" customWidth="1"/>
    <col min="8456" max="8456" width="7.6640625" style="70" customWidth="1"/>
    <col min="8457" max="8457" width="7.33203125" style="70" customWidth="1"/>
    <col min="8458" max="8458" width="7.5546875" style="70" customWidth="1"/>
    <col min="8459" max="8459" width="8.33203125" style="70" customWidth="1"/>
    <col min="8460" max="8460" width="8.44140625" style="70" customWidth="1"/>
    <col min="8461" max="8461" width="7.33203125" style="70" customWidth="1"/>
    <col min="8462" max="8463" width="9.109375" style="70" customWidth="1"/>
    <col min="8464" max="8464" width="8" style="70" customWidth="1"/>
    <col min="8465" max="8466" width="9.109375" style="70" customWidth="1"/>
    <col min="8467" max="8467" width="8" style="70" customWidth="1"/>
    <col min="8468" max="8468" width="9" style="70" customWidth="1"/>
    <col min="8469" max="8469" width="9.33203125" style="70" customWidth="1"/>
    <col min="8470" max="8470" width="6.88671875" style="70" customWidth="1"/>
    <col min="8471" max="8695" width="9.109375" style="70"/>
    <col min="8696" max="8696" width="19.33203125" style="70" customWidth="1"/>
    <col min="8697" max="8697" width="9.6640625" style="70" customWidth="1"/>
    <col min="8698" max="8698" width="9.44140625" style="70" customWidth="1"/>
    <col min="8699" max="8699" width="8.6640625" style="70" customWidth="1"/>
    <col min="8700" max="8701" width="9.44140625" style="70" customWidth="1"/>
    <col min="8702" max="8702" width="7.6640625" style="70" customWidth="1"/>
    <col min="8703" max="8703" width="8.88671875" style="70" customWidth="1"/>
    <col min="8704" max="8704" width="8.6640625" style="70" customWidth="1"/>
    <col min="8705" max="8705" width="7.6640625" style="70" customWidth="1"/>
    <col min="8706" max="8707" width="8.109375" style="70" customWidth="1"/>
    <col min="8708" max="8708" width="6.44140625" style="70" customWidth="1"/>
    <col min="8709" max="8710" width="7.44140625" style="70" customWidth="1"/>
    <col min="8711" max="8711" width="6.33203125" style="70" customWidth="1"/>
    <col min="8712" max="8712" width="7.6640625" style="70" customWidth="1"/>
    <col min="8713" max="8713" width="7.33203125" style="70" customWidth="1"/>
    <col min="8714" max="8714" width="7.5546875" style="70" customWidth="1"/>
    <col min="8715" max="8715" width="8.33203125" style="70" customWidth="1"/>
    <col min="8716" max="8716" width="8.44140625" style="70" customWidth="1"/>
    <col min="8717" max="8717" width="7.33203125" style="70" customWidth="1"/>
    <col min="8718" max="8719" width="9.109375" style="70" customWidth="1"/>
    <col min="8720" max="8720" width="8" style="70" customWidth="1"/>
    <col min="8721" max="8722" width="9.109375" style="70" customWidth="1"/>
    <col min="8723" max="8723" width="8" style="70" customWidth="1"/>
    <col min="8724" max="8724" width="9" style="70" customWidth="1"/>
    <col min="8725" max="8725" width="9.33203125" style="70" customWidth="1"/>
    <col min="8726" max="8726" width="6.88671875" style="70" customWidth="1"/>
    <col min="8727" max="8951" width="9.109375" style="70"/>
    <col min="8952" max="8952" width="19.33203125" style="70" customWidth="1"/>
    <col min="8953" max="8953" width="9.6640625" style="70" customWidth="1"/>
    <col min="8954" max="8954" width="9.44140625" style="70" customWidth="1"/>
    <col min="8955" max="8955" width="8.6640625" style="70" customWidth="1"/>
    <col min="8956" max="8957" width="9.44140625" style="70" customWidth="1"/>
    <col min="8958" max="8958" width="7.6640625" style="70" customWidth="1"/>
    <col min="8959" max="8959" width="8.88671875" style="70" customWidth="1"/>
    <col min="8960" max="8960" width="8.6640625" style="70" customWidth="1"/>
    <col min="8961" max="8961" width="7.6640625" style="70" customWidth="1"/>
    <col min="8962" max="8963" width="8.109375" style="70" customWidth="1"/>
    <col min="8964" max="8964" width="6.44140625" style="70" customWidth="1"/>
    <col min="8965" max="8966" width="7.44140625" style="70" customWidth="1"/>
    <col min="8967" max="8967" width="6.33203125" style="70" customWidth="1"/>
    <col min="8968" max="8968" width="7.6640625" style="70" customWidth="1"/>
    <col min="8969" max="8969" width="7.33203125" style="70" customWidth="1"/>
    <col min="8970" max="8970" width="7.5546875" style="70" customWidth="1"/>
    <col min="8971" max="8971" width="8.33203125" style="70" customWidth="1"/>
    <col min="8972" max="8972" width="8.44140625" style="70" customWidth="1"/>
    <col min="8973" max="8973" width="7.33203125" style="70" customWidth="1"/>
    <col min="8974" max="8975" width="9.109375" style="70" customWidth="1"/>
    <col min="8976" max="8976" width="8" style="70" customWidth="1"/>
    <col min="8977" max="8978" width="9.109375" style="70" customWidth="1"/>
    <col min="8979" max="8979" width="8" style="70" customWidth="1"/>
    <col min="8980" max="8980" width="9" style="70" customWidth="1"/>
    <col min="8981" max="8981" width="9.33203125" style="70" customWidth="1"/>
    <col min="8982" max="8982" width="6.88671875" style="70" customWidth="1"/>
    <col min="8983" max="9207" width="9.109375" style="70"/>
    <col min="9208" max="9208" width="19.33203125" style="70" customWidth="1"/>
    <col min="9209" max="9209" width="9.6640625" style="70" customWidth="1"/>
    <col min="9210" max="9210" width="9.44140625" style="70" customWidth="1"/>
    <col min="9211" max="9211" width="8.6640625" style="70" customWidth="1"/>
    <col min="9212" max="9213" width="9.44140625" style="70" customWidth="1"/>
    <col min="9214" max="9214" width="7.6640625" style="70" customWidth="1"/>
    <col min="9215" max="9215" width="8.88671875" style="70" customWidth="1"/>
    <col min="9216" max="9216" width="8.6640625" style="70" customWidth="1"/>
    <col min="9217" max="9217" width="7.6640625" style="70" customWidth="1"/>
    <col min="9218" max="9219" width="8.109375" style="70" customWidth="1"/>
    <col min="9220" max="9220" width="6.44140625" style="70" customWidth="1"/>
    <col min="9221" max="9222" width="7.44140625" style="70" customWidth="1"/>
    <col min="9223" max="9223" width="6.33203125" style="70" customWidth="1"/>
    <col min="9224" max="9224" width="7.6640625" style="70" customWidth="1"/>
    <col min="9225" max="9225" width="7.33203125" style="70" customWidth="1"/>
    <col min="9226" max="9226" width="7.5546875" style="70" customWidth="1"/>
    <col min="9227" max="9227" width="8.33203125" style="70" customWidth="1"/>
    <col min="9228" max="9228" width="8.44140625" style="70" customWidth="1"/>
    <col min="9229" max="9229" width="7.33203125" style="70" customWidth="1"/>
    <col min="9230" max="9231" width="9.109375" style="70" customWidth="1"/>
    <col min="9232" max="9232" width="8" style="70" customWidth="1"/>
    <col min="9233" max="9234" width="9.109375" style="70" customWidth="1"/>
    <col min="9235" max="9235" width="8" style="70" customWidth="1"/>
    <col min="9236" max="9236" width="9" style="70" customWidth="1"/>
    <col min="9237" max="9237" width="9.33203125" style="70" customWidth="1"/>
    <col min="9238" max="9238" width="6.88671875" style="70" customWidth="1"/>
    <col min="9239" max="9463" width="9.109375" style="70"/>
    <col min="9464" max="9464" width="19.33203125" style="70" customWidth="1"/>
    <col min="9465" max="9465" width="9.6640625" style="70" customWidth="1"/>
    <col min="9466" max="9466" width="9.44140625" style="70" customWidth="1"/>
    <col min="9467" max="9467" width="8.6640625" style="70" customWidth="1"/>
    <col min="9468" max="9469" width="9.44140625" style="70" customWidth="1"/>
    <col min="9470" max="9470" width="7.6640625" style="70" customWidth="1"/>
    <col min="9471" max="9471" width="8.88671875" style="70" customWidth="1"/>
    <col min="9472" max="9472" width="8.6640625" style="70" customWidth="1"/>
    <col min="9473" max="9473" width="7.6640625" style="70" customWidth="1"/>
    <col min="9474" max="9475" width="8.109375" style="70" customWidth="1"/>
    <col min="9476" max="9476" width="6.44140625" style="70" customWidth="1"/>
    <col min="9477" max="9478" width="7.44140625" style="70" customWidth="1"/>
    <col min="9479" max="9479" width="6.33203125" style="70" customWidth="1"/>
    <col min="9480" max="9480" width="7.6640625" style="70" customWidth="1"/>
    <col min="9481" max="9481" width="7.33203125" style="70" customWidth="1"/>
    <col min="9482" max="9482" width="7.5546875" style="70" customWidth="1"/>
    <col min="9483" max="9483" width="8.33203125" style="70" customWidth="1"/>
    <col min="9484" max="9484" width="8.44140625" style="70" customWidth="1"/>
    <col min="9485" max="9485" width="7.33203125" style="70" customWidth="1"/>
    <col min="9486" max="9487" width="9.109375" style="70" customWidth="1"/>
    <col min="9488" max="9488" width="8" style="70" customWidth="1"/>
    <col min="9489" max="9490" width="9.109375" style="70" customWidth="1"/>
    <col min="9491" max="9491" width="8" style="70" customWidth="1"/>
    <col min="9492" max="9492" width="9" style="70" customWidth="1"/>
    <col min="9493" max="9493" width="9.33203125" style="70" customWidth="1"/>
    <col min="9494" max="9494" width="6.88671875" style="70" customWidth="1"/>
    <col min="9495" max="9719" width="9.109375" style="70"/>
    <col min="9720" max="9720" width="19.33203125" style="70" customWidth="1"/>
    <col min="9721" max="9721" width="9.6640625" style="70" customWidth="1"/>
    <col min="9722" max="9722" width="9.44140625" style="70" customWidth="1"/>
    <col min="9723" max="9723" width="8.6640625" style="70" customWidth="1"/>
    <col min="9724" max="9725" width="9.44140625" style="70" customWidth="1"/>
    <col min="9726" max="9726" width="7.6640625" style="70" customWidth="1"/>
    <col min="9727" max="9727" width="8.88671875" style="70" customWidth="1"/>
    <col min="9728" max="9728" width="8.6640625" style="70" customWidth="1"/>
    <col min="9729" max="9729" width="7.6640625" style="70" customWidth="1"/>
    <col min="9730" max="9731" width="8.109375" style="70" customWidth="1"/>
    <col min="9732" max="9732" width="6.44140625" style="70" customWidth="1"/>
    <col min="9733" max="9734" width="7.44140625" style="70" customWidth="1"/>
    <col min="9735" max="9735" width="6.33203125" style="70" customWidth="1"/>
    <col min="9736" max="9736" width="7.6640625" style="70" customWidth="1"/>
    <col min="9737" max="9737" width="7.33203125" style="70" customWidth="1"/>
    <col min="9738" max="9738" width="7.5546875" style="70" customWidth="1"/>
    <col min="9739" max="9739" width="8.33203125" style="70" customWidth="1"/>
    <col min="9740" max="9740" width="8.44140625" style="70" customWidth="1"/>
    <col min="9741" max="9741" width="7.33203125" style="70" customWidth="1"/>
    <col min="9742" max="9743" width="9.109375" style="70" customWidth="1"/>
    <col min="9744" max="9744" width="8" style="70" customWidth="1"/>
    <col min="9745" max="9746" width="9.109375" style="70" customWidth="1"/>
    <col min="9747" max="9747" width="8" style="70" customWidth="1"/>
    <col min="9748" max="9748" width="9" style="70" customWidth="1"/>
    <col min="9749" max="9749" width="9.33203125" style="70" customWidth="1"/>
    <col min="9750" max="9750" width="6.88671875" style="70" customWidth="1"/>
    <col min="9751" max="9975" width="9.109375" style="70"/>
    <col min="9976" max="9976" width="19.33203125" style="70" customWidth="1"/>
    <col min="9977" max="9977" width="9.6640625" style="70" customWidth="1"/>
    <col min="9978" max="9978" width="9.44140625" style="70" customWidth="1"/>
    <col min="9979" max="9979" width="8.6640625" style="70" customWidth="1"/>
    <col min="9980" max="9981" width="9.44140625" style="70" customWidth="1"/>
    <col min="9982" max="9982" width="7.6640625" style="70" customWidth="1"/>
    <col min="9983" max="9983" width="8.88671875" style="70" customWidth="1"/>
    <col min="9984" max="9984" width="8.6640625" style="70" customWidth="1"/>
    <col min="9985" max="9985" width="7.6640625" style="70" customWidth="1"/>
    <col min="9986" max="9987" width="8.109375" style="70" customWidth="1"/>
    <col min="9988" max="9988" width="6.44140625" style="70" customWidth="1"/>
    <col min="9989" max="9990" width="7.44140625" style="70" customWidth="1"/>
    <col min="9991" max="9991" width="6.33203125" style="70" customWidth="1"/>
    <col min="9992" max="9992" width="7.6640625" style="70" customWidth="1"/>
    <col min="9993" max="9993" width="7.33203125" style="70" customWidth="1"/>
    <col min="9994" max="9994" width="7.5546875" style="70" customWidth="1"/>
    <col min="9995" max="9995" width="8.33203125" style="70" customWidth="1"/>
    <col min="9996" max="9996" width="8.44140625" style="70" customWidth="1"/>
    <col min="9997" max="9997" width="7.33203125" style="70" customWidth="1"/>
    <col min="9998" max="9999" width="9.109375" style="70" customWidth="1"/>
    <col min="10000" max="10000" width="8" style="70" customWidth="1"/>
    <col min="10001" max="10002" width="9.109375" style="70" customWidth="1"/>
    <col min="10003" max="10003" width="8" style="70" customWidth="1"/>
    <col min="10004" max="10004" width="9" style="70" customWidth="1"/>
    <col min="10005" max="10005" width="9.33203125" style="70" customWidth="1"/>
    <col min="10006" max="10006" width="6.88671875" style="70" customWidth="1"/>
    <col min="10007" max="10231" width="9.109375" style="70"/>
    <col min="10232" max="10232" width="19.33203125" style="70" customWidth="1"/>
    <col min="10233" max="10233" width="9.6640625" style="70" customWidth="1"/>
    <col min="10234" max="10234" width="9.44140625" style="70" customWidth="1"/>
    <col min="10235" max="10235" width="8.6640625" style="70" customWidth="1"/>
    <col min="10236" max="10237" width="9.44140625" style="70" customWidth="1"/>
    <col min="10238" max="10238" width="7.6640625" style="70" customWidth="1"/>
    <col min="10239" max="10239" width="8.88671875" style="70" customWidth="1"/>
    <col min="10240" max="10240" width="8.6640625" style="70" customWidth="1"/>
    <col min="10241" max="10241" width="7.6640625" style="70" customWidth="1"/>
    <col min="10242" max="10243" width="8.109375" style="70" customWidth="1"/>
    <col min="10244" max="10244" width="6.44140625" style="70" customWidth="1"/>
    <col min="10245" max="10246" width="7.44140625" style="70" customWidth="1"/>
    <col min="10247" max="10247" width="6.33203125" style="70" customWidth="1"/>
    <col min="10248" max="10248" width="7.6640625" style="70" customWidth="1"/>
    <col min="10249" max="10249" width="7.33203125" style="70" customWidth="1"/>
    <col min="10250" max="10250" width="7.5546875" style="70" customWidth="1"/>
    <col min="10251" max="10251" width="8.33203125" style="70" customWidth="1"/>
    <col min="10252" max="10252" width="8.44140625" style="70" customWidth="1"/>
    <col min="10253" max="10253" width="7.33203125" style="70" customWidth="1"/>
    <col min="10254" max="10255" width="9.109375" style="70" customWidth="1"/>
    <col min="10256" max="10256" width="8" style="70" customWidth="1"/>
    <col min="10257" max="10258" width="9.109375" style="70" customWidth="1"/>
    <col min="10259" max="10259" width="8" style="70" customWidth="1"/>
    <col min="10260" max="10260" width="9" style="70" customWidth="1"/>
    <col min="10261" max="10261" width="9.33203125" style="70" customWidth="1"/>
    <col min="10262" max="10262" width="6.88671875" style="70" customWidth="1"/>
    <col min="10263" max="10487" width="9.109375" style="70"/>
    <col min="10488" max="10488" width="19.33203125" style="70" customWidth="1"/>
    <col min="10489" max="10489" width="9.6640625" style="70" customWidth="1"/>
    <col min="10490" max="10490" width="9.44140625" style="70" customWidth="1"/>
    <col min="10491" max="10491" width="8.6640625" style="70" customWidth="1"/>
    <col min="10492" max="10493" width="9.44140625" style="70" customWidth="1"/>
    <col min="10494" max="10494" width="7.6640625" style="70" customWidth="1"/>
    <col min="10495" max="10495" width="8.88671875" style="70" customWidth="1"/>
    <col min="10496" max="10496" width="8.6640625" style="70" customWidth="1"/>
    <col min="10497" max="10497" width="7.6640625" style="70" customWidth="1"/>
    <col min="10498" max="10499" width="8.109375" style="70" customWidth="1"/>
    <col min="10500" max="10500" width="6.44140625" style="70" customWidth="1"/>
    <col min="10501" max="10502" width="7.44140625" style="70" customWidth="1"/>
    <col min="10503" max="10503" width="6.33203125" style="70" customWidth="1"/>
    <col min="10504" max="10504" width="7.6640625" style="70" customWidth="1"/>
    <col min="10505" max="10505" width="7.33203125" style="70" customWidth="1"/>
    <col min="10506" max="10506" width="7.5546875" style="70" customWidth="1"/>
    <col min="10507" max="10507" width="8.33203125" style="70" customWidth="1"/>
    <col min="10508" max="10508" width="8.44140625" style="70" customWidth="1"/>
    <col min="10509" max="10509" width="7.33203125" style="70" customWidth="1"/>
    <col min="10510" max="10511" width="9.109375" style="70" customWidth="1"/>
    <col min="10512" max="10512" width="8" style="70" customWidth="1"/>
    <col min="10513" max="10514" width="9.109375" style="70" customWidth="1"/>
    <col min="10515" max="10515" width="8" style="70" customWidth="1"/>
    <col min="10516" max="10516" width="9" style="70" customWidth="1"/>
    <col min="10517" max="10517" width="9.33203125" style="70" customWidth="1"/>
    <col min="10518" max="10518" width="6.88671875" style="70" customWidth="1"/>
    <col min="10519" max="10743" width="9.109375" style="70"/>
    <col min="10744" max="10744" width="19.33203125" style="70" customWidth="1"/>
    <col min="10745" max="10745" width="9.6640625" style="70" customWidth="1"/>
    <col min="10746" max="10746" width="9.44140625" style="70" customWidth="1"/>
    <col min="10747" max="10747" width="8.6640625" style="70" customWidth="1"/>
    <col min="10748" max="10749" width="9.44140625" style="70" customWidth="1"/>
    <col min="10750" max="10750" width="7.6640625" style="70" customWidth="1"/>
    <col min="10751" max="10751" width="8.88671875" style="70" customWidth="1"/>
    <col min="10752" max="10752" width="8.6640625" style="70" customWidth="1"/>
    <col min="10753" max="10753" width="7.6640625" style="70" customWidth="1"/>
    <col min="10754" max="10755" width="8.109375" style="70" customWidth="1"/>
    <col min="10756" max="10756" width="6.44140625" style="70" customWidth="1"/>
    <col min="10757" max="10758" width="7.44140625" style="70" customWidth="1"/>
    <col min="10759" max="10759" width="6.33203125" style="70" customWidth="1"/>
    <col min="10760" max="10760" width="7.6640625" style="70" customWidth="1"/>
    <col min="10761" max="10761" width="7.33203125" style="70" customWidth="1"/>
    <col min="10762" max="10762" width="7.5546875" style="70" customWidth="1"/>
    <col min="10763" max="10763" width="8.33203125" style="70" customWidth="1"/>
    <col min="10764" max="10764" width="8.44140625" style="70" customWidth="1"/>
    <col min="10765" max="10765" width="7.33203125" style="70" customWidth="1"/>
    <col min="10766" max="10767" width="9.109375" style="70" customWidth="1"/>
    <col min="10768" max="10768" width="8" style="70" customWidth="1"/>
    <col min="10769" max="10770" width="9.109375" style="70" customWidth="1"/>
    <col min="10771" max="10771" width="8" style="70" customWidth="1"/>
    <col min="10772" max="10772" width="9" style="70" customWidth="1"/>
    <col min="10773" max="10773" width="9.33203125" style="70" customWidth="1"/>
    <col min="10774" max="10774" width="6.88671875" style="70" customWidth="1"/>
    <col min="10775" max="10999" width="9.109375" style="70"/>
    <col min="11000" max="11000" width="19.33203125" style="70" customWidth="1"/>
    <col min="11001" max="11001" width="9.6640625" style="70" customWidth="1"/>
    <col min="11002" max="11002" width="9.44140625" style="70" customWidth="1"/>
    <col min="11003" max="11003" width="8.6640625" style="70" customWidth="1"/>
    <col min="11004" max="11005" width="9.44140625" style="70" customWidth="1"/>
    <col min="11006" max="11006" width="7.6640625" style="70" customWidth="1"/>
    <col min="11007" max="11007" width="8.88671875" style="70" customWidth="1"/>
    <col min="11008" max="11008" width="8.6640625" style="70" customWidth="1"/>
    <col min="11009" max="11009" width="7.6640625" style="70" customWidth="1"/>
    <col min="11010" max="11011" width="8.109375" style="70" customWidth="1"/>
    <col min="11012" max="11012" width="6.44140625" style="70" customWidth="1"/>
    <col min="11013" max="11014" width="7.44140625" style="70" customWidth="1"/>
    <col min="11015" max="11015" width="6.33203125" style="70" customWidth="1"/>
    <col min="11016" max="11016" width="7.6640625" style="70" customWidth="1"/>
    <col min="11017" max="11017" width="7.33203125" style="70" customWidth="1"/>
    <col min="11018" max="11018" width="7.5546875" style="70" customWidth="1"/>
    <col min="11019" max="11019" width="8.33203125" style="70" customWidth="1"/>
    <col min="11020" max="11020" width="8.44140625" style="70" customWidth="1"/>
    <col min="11021" max="11021" width="7.33203125" style="70" customWidth="1"/>
    <col min="11022" max="11023" width="9.109375" style="70" customWidth="1"/>
    <col min="11024" max="11024" width="8" style="70" customWidth="1"/>
    <col min="11025" max="11026" width="9.109375" style="70" customWidth="1"/>
    <col min="11027" max="11027" width="8" style="70" customWidth="1"/>
    <col min="11028" max="11028" width="9" style="70" customWidth="1"/>
    <col min="11029" max="11029" width="9.33203125" style="70" customWidth="1"/>
    <col min="11030" max="11030" width="6.88671875" style="70" customWidth="1"/>
    <col min="11031" max="11255" width="9.109375" style="70"/>
    <col min="11256" max="11256" width="19.33203125" style="70" customWidth="1"/>
    <col min="11257" max="11257" width="9.6640625" style="70" customWidth="1"/>
    <col min="11258" max="11258" width="9.44140625" style="70" customWidth="1"/>
    <col min="11259" max="11259" width="8.6640625" style="70" customWidth="1"/>
    <col min="11260" max="11261" width="9.44140625" style="70" customWidth="1"/>
    <col min="11262" max="11262" width="7.6640625" style="70" customWidth="1"/>
    <col min="11263" max="11263" width="8.88671875" style="70" customWidth="1"/>
    <col min="11264" max="11264" width="8.6640625" style="70" customWidth="1"/>
    <col min="11265" max="11265" width="7.6640625" style="70" customWidth="1"/>
    <col min="11266" max="11267" width="8.109375" style="70" customWidth="1"/>
    <col min="11268" max="11268" width="6.44140625" style="70" customWidth="1"/>
    <col min="11269" max="11270" width="7.44140625" style="70" customWidth="1"/>
    <col min="11271" max="11271" width="6.33203125" style="70" customWidth="1"/>
    <col min="11272" max="11272" width="7.6640625" style="70" customWidth="1"/>
    <col min="11273" max="11273" width="7.33203125" style="70" customWidth="1"/>
    <col min="11274" max="11274" width="7.5546875" style="70" customWidth="1"/>
    <col min="11275" max="11275" width="8.33203125" style="70" customWidth="1"/>
    <col min="11276" max="11276" width="8.44140625" style="70" customWidth="1"/>
    <col min="11277" max="11277" width="7.33203125" style="70" customWidth="1"/>
    <col min="11278" max="11279" width="9.109375" style="70" customWidth="1"/>
    <col min="11280" max="11280" width="8" style="70" customWidth="1"/>
    <col min="11281" max="11282" width="9.109375" style="70" customWidth="1"/>
    <col min="11283" max="11283" width="8" style="70" customWidth="1"/>
    <col min="11284" max="11284" width="9" style="70" customWidth="1"/>
    <col min="11285" max="11285" width="9.33203125" style="70" customWidth="1"/>
    <col min="11286" max="11286" width="6.88671875" style="70" customWidth="1"/>
    <col min="11287" max="11511" width="9.109375" style="70"/>
    <col min="11512" max="11512" width="19.33203125" style="70" customWidth="1"/>
    <col min="11513" max="11513" width="9.6640625" style="70" customWidth="1"/>
    <col min="11514" max="11514" width="9.44140625" style="70" customWidth="1"/>
    <col min="11515" max="11515" width="8.6640625" style="70" customWidth="1"/>
    <col min="11516" max="11517" width="9.44140625" style="70" customWidth="1"/>
    <col min="11518" max="11518" width="7.6640625" style="70" customWidth="1"/>
    <col min="11519" max="11519" width="8.88671875" style="70" customWidth="1"/>
    <col min="11520" max="11520" width="8.6640625" style="70" customWidth="1"/>
    <col min="11521" max="11521" width="7.6640625" style="70" customWidth="1"/>
    <col min="11522" max="11523" width="8.109375" style="70" customWidth="1"/>
    <col min="11524" max="11524" width="6.44140625" style="70" customWidth="1"/>
    <col min="11525" max="11526" width="7.44140625" style="70" customWidth="1"/>
    <col min="11527" max="11527" width="6.33203125" style="70" customWidth="1"/>
    <col min="11528" max="11528" width="7.6640625" style="70" customWidth="1"/>
    <col min="11529" max="11529" width="7.33203125" style="70" customWidth="1"/>
    <col min="11530" max="11530" width="7.5546875" style="70" customWidth="1"/>
    <col min="11531" max="11531" width="8.33203125" style="70" customWidth="1"/>
    <col min="11532" max="11532" width="8.44140625" style="70" customWidth="1"/>
    <col min="11533" max="11533" width="7.33203125" style="70" customWidth="1"/>
    <col min="11534" max="11535" width="9.109375" style="70" customWidth="1"/>
    <col min="11536" max="11536" width="8" style="70" customWidth="1"/>
    <col min="11537" max="11538" width="9.109375" style="70" customWidth="1"/>
    <col min="11539" max="11539" width="8" style="70" customWidth="1"/>
    <col min="11540" max="11540" width="9" style="70" customWidth="1"/>
    <col min="11541" max="11541" width="9.33203125" style="70" customWidth="1"/>
    <col min="11542" max="11542" width="6.88671875" style="70" customWidth="1"/>
    <col min="11543" max="11767" width="9.109375" style="70"/>
    <col min="11768" max="11768" width="19.33203125" style="70" customWidth="1"/>
    <col min="11769" max="11769" width="9.6640625" style="70" customWidth="1"/>
    <col min="11770" max="11770" width="9.44140625" style="70" customWidth="1"/>
    <col min="11771" max="11771" width="8.6640625" style="70" customWidth="1"/>
    <col min="11772" max="11773" width="9.44140625" style="70" customWidth="1"/>
    <col min="11774" max="11774" width="7.6640625" style="70" customWidth="1"/>
    <col min="11775" max="11775" width="8.88671875" style="70" customWidth="1"/>
    <col min="11776" max="11776" width="8.6640625" style="70" customWidth="1"/>
    <col min="11777" max="11777" width="7.6640625" style="70" customWidth="1"/>
    <col min="11778" max="11779" width="8.109375" style="70" customWidth="1"/>
    <col min="11780" max="11780" width="6.44140625" style="70" customWidth="1"/>
    <col min="11781" max="11782" width="7.44140625" style="70" customWidth="1"/>
    <col min="11783" max="11783" width="6.33203125" style="70" customWidth="1"/>
    <col min="11784" max="11784" width="7.6640625" style="70" customWidth="1"/>
    <col min="11785" max="11785" width="7.33203125" style="70" customWidth="1"/>
    <col min="11786" max="11786" width="7.5546875" style="70" customWidth="1"/>
    <col min="11787" max="11787" width="8.33203125" style="70" customWidth="1"/>
    <col min="11788" max="11788" width="8.44140625" style="70" customWidth="1"/>
    <col min="11789" max="11789" width="7.33203125" style="70" customWidth="1"/>
    <col min="11790" max="11791" width="9.109375" style="70" customWidth="1"/>
    <col min="11792" max="11792" width="8" style="70" customWidth="1"/>
    <col min="11793" max="11794" width="9.109375" style="70" customWidth="1"/>
    <col min="11795" max="11795" width="8" style="70" customWidth="1"/>
    <col min="11796" max="11796" width="9" style="70" customWidth="1"/>
    <col min="11797" max="11797" width="9.33203125" style="70" customWidth="1"/>
    <col min="11798" max="11798" width="6.88671875" style="70" customWidth="1"/>
    <col min="11799" max="12023" width="9.109375" style="70"/>
    <col min="12024" max="12024" width="19.33203125" style="70" customWidth="1"/>
    <col min="12025" max="12025" width="9.6640625" style="70" customWidth="1"/>
    <col min="12026" max="12026" width="9.44140625" style="70" customWidth="1"/>
    <col min="12027" max="12027" width="8.6640625" style="70" customWidth="1"/>
    <col min="12028" max="12029" width="9.44140625" style="70" customWidth="1"/>
    <col min="12030" max="12030" width="7.6640625" style="70" customWidth="1"/>
    <col min="12031" max="12031" width="8.88671875" style="70" customWidth="1"/>
    <col min="12032" max="12032" width="8.6640625" style="70" customWidth="1"/>
    <col min="12033" max="12033" width="7.6640625" style="70" customWidth="1"/>
    <col min="12034" max="12035" width="8.109375" style="70" customWidth="1"/>
    <col min="12036" max="12036" width="6.44140625" style="70" customWidth="1"/>
    <col min="12037" max="12038" width="7.44140625" style="70" customWidth="1"/>
    <col min="12039" max="12039" width="6.33203125" style="70" customWidth="1"/>
    <col min="12040" max="12040" width="7.6640625" style="70" customWidth="1"/>
    <col min="12041" max="12041" width="7.33203125" style="70" customWidth="1"/>
    <col min="12042" max="12042" width="7.5546875" style="70" customWidth="1"/>
    <col min="12043" max="12043" width="8.33203125" style="70" customWidth="1"/>
    <col min="12044" max="12044" width="8.44140625" style="70" customWidth="1"/>
    <col min="12045" max="12045" width="7.33203125" style="70" customWidth="1"/>
    <col min="12046" max="12047" width="9.109375" style="70" customWidth="1"/>
    <col min="12048" max="12048" width="8" style="70" customWidth="1"/>
    <col min="12049" max="12050" width="9.109375" style="70" customWidth="1"/>
    <col min="12051" max="12051" width="8" style="70" customWidth="1"/>
    <col min="12052" max="12052" width="9" style="70" customWidth="1"/>
    <col min="12053" max="12053" width="9.33203125" style="70" customWidth="1"/>
    <col min="12054" max="12054" width="6.88671875" style="70" customWidth="1"/>
    <col min="12055" max="12279" width="9.109375" style="70"/>
    <col min="12280" max="12280" width="19.33203125" style="70" customWidth="1"/>
    <col min="12281" max="12281" width="9.6640625" style="70" customWidth="1"/>
    <col min="12282" max="12282" width="9.44140625" style="70" customWidth="1"/>
    <col min="12283" max="12283" width="8.6640625" style="70" customWidth="1"/>
    <col min="12284" max="12285" width="9.44140625" style="70" customWidth="1"/>
    <col min="12286" max="12286" width="7.6640625" style="70" customWidth="1"/>
    <col min="12287" max="12287" width="8.88671875" style="70" customWidth="1"/>
    <col min="12288" max="12288" width="8.6640625" style="70" customWidth="1"/>
    <col min="12289" max="12289" width="7.6640625" style="70" customWidth="1"/>
    <col min="12290" max="12291" width="8.109375" style="70" customWidth="1"/>
    <col min="12292" max="12292" width="6.44140625" style="70" customWidth="1"/>
    <col min="12293" max="12294" width="7.44140625" style="70" customWidth="1"/>
    <col min="12295" max="12295" width="6.33203125" style="70" customWidth="1"/>
    <col min="12296" max="12296" width="7.6640625" style="70" customWidth="1"/>
    <col min="12297" max="12297" width="7.33203125" style="70" customWidth="1"/>
    <col min="12298" max="12298" width="7.5546875" style="70" customWidth="1"/>
    <col min="12299" max="12299" width="8.33203125" style="70" customWidth="1"/>
    <col min="12300" max="12300" width="8.44140625" style="70" customWidth="1"/>
    <col min="12301" max="12301" width="7.33203125" style="70" customWidth="1"/>
    <col min="12302" max="12303" width="9.109375" style="70" customWidth="1"/>
    <col min="12304" max="12304" width="8" style="70" customWidth="1"/>
    <col min="12305" max="12306" width="9.109375" style="70" customWidth="1"/>
    <col min="12307" max="12307" width="8" style="70" customWidth="1"/>
    <col min="12308" max="12308" width="9" style="70" customWidth="1"/>
    <col min="12309" max="12309" width="9.33203125" style="70" customWidth="1"/>
    <col min="12310" max="12310" width="6.88671875" style="70" customWidth="1"/>
    <col min="12311" max="12535" width="9.109375" style="70"/>
    <col min="12536" max="12536" width="19.33203125" style="70" customWidth="1"/>
    <col min="12537" max="12537" width="9.6640625" style="70" customWidth="1"/>
    <col min="12538" max="12538" width="9.44140625" style="70" customWidth="1"/>
    <col min="12539" max="12539" width="8.6640625" style="70" customWidth="1"/>
    <col min="12540" max="12541" width="9.44140625" style="70" customWidth="1"/>
    <col min="12542" max="12542" width="7.6640625" style="70" customWidth="1"/>
    <col min="12543" max="12543" width="8.88671875" style="70" customWidth="1"/>
    <col min="12544" max="12544" width="8.6640625" style="70" customWidth="1"/>
    <col min="12545" max="12545" width="7.6640625" style="70" customWidth="1"/>
    <col min="12546" max="12547" width="8.109375" style="70" customWidth="1"/>
    <col min="12548" max="12548" width="6.44140625" style="70" customWidth="1"/>
    <col min="12549" max="12550" width="7.44140625" style="70" customWidth="1"/>
    <col min="12551" max="12551" width="6.33203125" style="70" customWidth="1"/>
    <col min="12552" max="12552" width="7.6640625" style="70" customWidth="1"/>
    <col min="12553" max="12553" width="7.33203125" style="70" customWidth="1"/>
    <col min="12554" max="12554" width="7.5546875" style="70" customWidth="1"/>
    <col min="12555" max="12555" width="8.33203125" style="70" customWidth="1"/>
    <col min="12556" max="12556" width="8.44140625" style="70" customWidth="1"/>
    <col min="12557" max="12557" width="7.33203125" style="70" customWidth="1"/>
    <col min="12558" max="12559" width="9.109375" style="70" customWidth="1"/>
    <col min="12560" max="12560" width="8" style="70" customWidth="1"/>
    <col min="12561" max="12562" width="9.109375" style="70" customWidth="1"/>
    <col min="12563" max="12563" width="8" style="70" customWidth="1"/>
    <col min="12564" max="12564" width="9" style="70" customWidth="1"/>
    <col min="12565" max="12565" width="9.33203125" style="70" customWidth="1"/>
    <col min="12566" max="12566" width="6.88671875" style="70" customWidth="1"/>
    <col min="12567" max="12791" width="9.109375" style="70"/>
    <col min="12792" max="12792" width="19.33203125" style="70" customWidth="1"/>
    <col min="12793" max="12793" width="9.6640625" style="70" customWidth="1"/>
    <col min="12794" max="12794" width="9.44140625" style="70" customWidth="1"/>
    <col min="12795" max="12795" width="8.6640625" style="70" customWidth="1"/>
    <col min="12796" max="12797" width="9.44140625" style="70" customWidth="1"/>
    <col min="12798" max="12798" width="7.6640625" style="70" customWidth="1"/>
    <col min="12799" max="12799" width="8.88671875" style="70" customWidth="1"/>
    <col min="12800" max="12800" width="8.6640625" style="70" customWidth="1"/>
    <col min="12801" max="12801" width="7.6640625" style="70" customWidth="1"/>
    <col min="12802" max="12803" width="8.109375" style="70" customWidth="1"/>
    <col min="12804" max="12804" width="6.44140625" style="70" customWidth="1"/>
    <col min="12805" max="12806" width="7.44140625" style="70" customWidth="1"/>
    <col min="12807" max="12807" width="6.33203125" style="70" customWidth="1"/>
    <col min="12808" max="12808" width="7.6640625" style="70" customWidth="1"/>
    <col min="12809" max="12809" width="7.33203125" style="70" customWidth="1"/>
    <col min="12810" max="12810" width="7.5546875" style="70" customWidth="1"/>
    <col min="12811" max="12811" width="8.33203125" style="70" customWidth="1"/>
    <col min="12812" max="12812" width="8.44140625" style="70" customWidth="1"/>
    <col min="12813" max="12813" width="7.33203125" style="70" customWidth="1"/>
    <col min="12814" max="12815" width="9.109375" style="70" customWidth="1"/>
    <col min="12816" max="12816" width="8" style="70" customWidth="1"/>
    <col min="12817" max="12818" width="9.109375" style="70" customWidth="1"/>
    <col min="12819" max="12819" width="8" style="70" customWidth="1"/>
    <col min="12820" max="12820" width="9" style="70" customWidth="1"/>
    <col min="12821" max="12821" width="9.33203125" style="70" customWidth="1"/>
    <col min="12822" max="12822" width="6.88671875" style="70" customWidth="1"/>
    <col min="12823" max="13047" width="9.109375" style="70"/>
    <col min="13048" max="13048" width="19.33203125" style="70" customWidth="1"/>
    <col min="13049" max="13049" width="9.6640625" style="70" customWidth="1"/>
    <col min="13050" max="13050" width="9.44140625" style="70" customWidth="1"/>
    <col min="13051" max="13051" width="8.6640625" style="70" customWidth="1"/>
    <col min="13052" max="13053" width="9.44140625" style="70" customWidth="1"/>
    <col min="13054" max="13054" width="7.6640625" style="70" customWidth="1"/>
    <col min="13055" max="13055" width="8.88671875" style="70" customWidth="1"/>
    <col min="13056" max="13056" width="8.6640625" style="70" customWidth="1"/>
    <col min="13057" max="13057" width="7.6640625" style="70" customWidth="1"/>
    <col min="13058" max="13059" width="8.109375" style="70" customWidth="1"/>
    <col min="13060" max="13060" width="6.44140625" style="70" customWidth="1"/>
    <col min="13061" max="13062" width="7.44140625" style="70" customWidth="1"/>
    <col min="13063" max="13063" width="6.33203125" style="70" customWidth="1"/>
    <col min="13064" max="13064" width="7.6640625" style="70" customWidth="1"/>
    <col min="13065" max="13065" width="7.33203125" style="70" customWidth="1"/>
    <col min="13066" max="13066" width="7.5546875" style="70" customWidth="1"/>
    <col min="13067" max="13067" width="8.33203125" style="70" customWidth="1"/>
    <col min="13068" max="13068" width="8.44140625" style="70" customWidth="1"/>
    <col min="13069" max="13069" width="7.33203125" style="70" customWidth="1"/>
    <col min="13070" max="13071" width="9.109375" style="70" customWidth="1"/>
    <col min="13072" max="13072" width="8" style="70" customWidth="1"/>
    <col min="13073" max="13074" width="9.109375" style="70" customWidth="1"/>
    <col min="13075" max="13075" width="8" style="70" customWidth="1"/>
    <col min="13076" max="13076" width="9" style="70" customWidth="1"/>
    <col min="13077" max="13077" width="9.33203125" style="70" customWidth="1"/>
    <col min="13078" max="13078" width="6.88671875" style="70" customWidth="1"/>
    <col min="13079" max="13303" width="9.109375" style="70"/>
    <col min="13304" max="13304" width="19.33203125" style="70" customWidth="1"/>
    <col min="13305" max="13305" width="9.6640625" style="70" customWidth="1"/>
    <col min="13306" max="13306" width="9.44140625" style="70" customWidth="1"/>
    <col min="13307" max="13307" width="8.6640625" style="70" customWidth="1"/>
    <col min="13308" max="13309" width="9.44140625" style="70" customWidth="1"/>
    <col min="13310" max="13310" width="7.6640625" style="70" customWidth="1"/>
    <col min="13311" max="13311" width="8.88671875" style="70" customWidth="1"/>
    <col min="13312" max="13312" width="8.6640625" style="70" customWidth="1"/>
    <col min="13313" max="13313" width="7.6640625" style="70" customWidth="1"/>
    <col min="13314" max="13315" width="8.109375" style="70" customWidth="1"/>
    <col min="13316" max="13316" width="6.44140625" style="70" customWidth="1"/>
    <col min="13317" max="13318" width="7.44140625" style="70" customWidth="1"/>
    <col min="13319" max="13319" width="6.33203125" style="70" customWidth="1"/>
    <col min="13320" max="13320" width="7.6640625" style="70" customWidth="1"/>
    <col min="13321" max="13321" width="7.33203125" style="70" customWidth="1"/>
    <col min="13322" max="13322" width="7.5546875" style="70" customWidth="1"/>
    <col min="13323" max="13323" width="8.33203125" style="70" customWidth="1"/>
    <col min="13324" max="13324" width="8.44140625" style="70" customWidth="1"/>
    <col min="13325" max="13325" width="7.33203125" style="70" customWidth="1"/>
    <col min="13326" max="13327" width="9.109375" style="70" customWidth="1"/>
    <col min="13328" max="13328" width="8" style="70" customWidth="1"/>
    <col min="13329" max="13330" width="9.109375" style="70" customWidth="1"/>
    <col min="13331" max="13331" width="8" style="70" customWidth="1"/>
    <col min="13332" max="13332" width="9" style="70" customWidth="1"/>
    <col min="13333" max="13333" width="9.33203125" style="70" customWidth="1"/>
    <col min="13334" max="13334" width="6.88671875" style="70" customWidth="1"/>
    <col min="13335" max="13559" width="9.109375" style="70"/>
    <col min="13560" max="13560" width="19.33203125" style="70" customWidth="1"/>
    <col min="13561" max="13561" width="9.6640625" style="70" customWidth="1"/>
    <col min="13562" max="13562" width="9.44140625" style="70" customWidth="1"/>
    <col min="13563" max="13563" width="8.6640625" style="70" customWidth="1"/>
    <col min="13564" max="13565" width="9.44140625" style="70" customWidth="1"/>
    <col min="13566" max="13566" width="7.6640625" style="70" customWidth="1"/>
    <col min="13567" max="13567" width="8.88671875" style="70" customWidth="1"/>
    <col min="13568" max="13568" width="8.6640625" style="70" customWidth="1"/>
    <col min="13569" max="13569" width="7.6640625" style="70" customWidth="1"/>
    <col min="13570" max="13571" width="8.109375" style="70" customWidth="1"/>
    <col min="13572" max="13572" width="6.44140625" style="70" customWidth="1"/>
    <col min="13573" max="13574" width="7.44140625" style="70" customWidth="1"/>
    <col min="13575" max="13575" width="6.33203125" style="70" customWidth="1"/>
    <col min="13576" max="13576" width="7.6640625" style="70" customWidth="1"/>
    <col min="13577" max="13577" width="7.33203125" style="70" customWidth="1"/>
    <col min="13578" max="13578" width="7.5546875" style="70" customWidth="1"/>
    <col min="13579" max="13579" width="8.33203125" style="70" customWidth="1"/>
    <col min="13580" max="13580" width="8.44140625" style="70" customWidth="1"/>
    <col min="13581" max="13581" width="7.33203125" style="70" customWidth="1"/>
    <col min="13582" max="13583" width="9.109375" style="70" customWidth="1"/>
    <col min="13584" max="13584" width="8" style="70" customWidth="1"/>
    <col min="13585" max="13586" width="9.109375" style="70" customWidth="1"/>
    <col min="13587" max="13587" width="8" style="70" customWidth="1"/>
    <col min="13588" max="13588" width="9" style="70" customWidth="1"/>
    <col min="13589" max="13589" width="9.33203125" style="70" customWidth="1"/>
    <col min="13590" max="13590" width="6.88671875" style="70" customWidth="1"/>
    <col min="13591" max="13815" width="9.109375" style="70"/>
    <col min="13816" max="13816" width="19.33203125" style="70" customWidth="1"/>
    <col min="13817" max="13817" width="9.6640625" style="70" customWidth="1"/>
    <col min="13818" max="13818" width="9.44140625" style="70" customWidth="1"/>
    <col min="13819" max="13819" width="8.6640625" style="70" customWidth="1"/>
    <col min="13820" max="13821" width="9.44140625" style="70" customWidth="1"/>
    <col min="13822" max="13822" width="7.6640625" style="70" customWidth="1"/>
    <col min="13823" max="13823" width="8.88671875" style="70" customWidth="1"/>
    <col min="13824" max="13824" width="8.6640625" style="70" customWidth="1"/>
    <col min="13825" max="13825" width="7.6640625" style="70" customWidth="1"/>
    <col min="13826" max="13827" width="8.109375" style="70" customWidth="1"/>
    <col min="13828" max="13828" width="6.44140625" style="70" customWidth="1"/>
    <col min="13829" max="13830" width="7.44140625" style="70" customWidth="1"/>
    <col min="13831" max="13831" width="6.33203125" style="70" customWidth="1"/>
    <col min="13832" max="13832" width="7.6640625" style="70" customWidth="1"/>
    <col min="13833" max="13833" width="7.33203125" style="70" customWidth="1"/>
    <col min="13834" max="13834" width="7.5546875" style="70" customWidth="1"/>
    <col min="13835" max="13835" width="8.33203125" style="70" customWidth="1"/>
    <col min="13836" max="13836" width="8.44140625" style="70" customWidth="1"/>
    <col min="13837" max="13837" width="7.33203125" style="70" customWidth="1"/>
    <col min="13838" max="13839" width="9.109375" style="70" customWidth="1"/>
    <col min="13840" max="13840" width="8" style="70" customWidth="1"/>
    <col min="13841" max="13842" width="9.109375" style="70" customWidth="1"/>
    <col min="13843" max="13843" width="8" style="70" customWidth="1"/>
    <col min="13844" max="13844" width="9" style="70" customWidth="1"/>
    <col min="13845" max="13845" width="9.33203125" style="70" customWidth="1"/>
    <col min="13846" max="13846" width="6.88671875" style="70" customWidth="1"/>
    <col min="13847" max="14071" width="9.109375" style="70"/>
    <col min="14072" max="14072" width="19.33203125" style="70" customWidth="1"/>
    <col min="14073" max="14073" width="9.6640625" style="70" customWidth="1"/>
    <col min="14074" max="14074" width="9.44140625" style="70" customWidth="1"/>
    <col min="14075" max="14075" width="8.6640625" style="70" customWidth="1"/>
    <col min="14076" max="14077" width="9.44140625" style="70" customWidth="1"/>
    <col min="14078" max="14078" width="7.6640625" style="70" customWidth="1"/>
    <col min="14079" max="14079" width="8.88671875" style="70" customWidth="1"/>
    <col min="14080" max="14080" width="8.6640625" style="70" customWidth="1"/>
    <col min="14081" max="14081" width="7.6640625" style="70" customWidth="1"/>
    <col min="14082" max="14083" width="8.109375" style="70" customWidth="1"/>
    <col min="14084" max="14084" width="6.44140625" style="70" customWidth="1"/>
    <col min="14085" max="14086" width="7.44140625" style="70" customWidth="1"/>
    <col min="14087" max="14087" width="6.33203125" style="70" customWidth="1"/>
    <col min="14088" max="14088" width="7.6640625" style="70" customWidth="1"/>
    <col min="14089" max="14089" width="7.33203125" style="70" customWidth="1"/>
    <col min="14090" max="14090" width="7.5546875" style="70" customWidth="1"/>
    <col min="14091" max="14091" width="8.33203125" style="70" customWidth="1"/>
    <col min="14092" max="14092" width="8.44140625" style="70" customWidth="1"/>
    <col min="14093" max="14093" width="7.33203125" style="70" customWidth="1"/>
    <col min="14094" max="14095" width="9.109375" style="70" customWidth="1"/>
    <col min="14096" max="14096" width="8" style="70" customWidth="1"/>
    <col min="14097" max="14098" width="9.109375" style="70" customWidth="1"/>
    <col min="14099" max="14099" width="8" style="70" customWidth="1"/>
    <col min="14100" max="14100" width="9" style="70" customWidth="1"/>
    <col min="14101" max="14101" width="9.33203125" style="70" customWidth="1"/>
    <col min="14102" max="14102" width="6.88671875" style="70" customWidth="1"/>
    <col min="14103" max="14327" width="9.109375" style="70"/>
    <col min="14328" max="14328" width="19.33203125" style="70" customWidth="1"/>
    <col min="14329" max="14329" width="9.6640625" style="70" customWidth="1"/>
    <col min="14330" max="14330" width="9.44140625" style="70" customWidth="1"/>
    <col min="14331" max="14331" width="8.6640625" style="70" customWidth="1"/>
    <col min="14332" max="14333" width="9.44140625" style="70" customWidth="1"/>
    <col min="14334" max="14334" width="7.6640625" style="70" customWidth="1"/>
    <col min="14335" max="14335" width="8.88671875" style="70" customWidth="1"/>
    <col min="14336" max="14336" width="8.6640625" style="70" customWidth="1"/>
    <col min="14337" max="14337" width="7.6640625" style="70" customWidth="1"/>
    <col min="14338" max="14339" width="8.109375" style="70" customWidth="1"/>
    <col min="14340" max="14340" width="6.44140625" style="70" customWidth="1"/>
    <col min="14341" max="14342" width="7.44140625" style="70" customWidth="1"/>
    <col min="14343" max="14343" width="6.33203125" style="70" customWidth="1"/>
    <col min="14344" max="14344" width="7.6640625" style="70" customWidth="1"/>
    <col min="14345" max="14345" width="7.33203125" style="70" customWidth="1"/>
    <col min="14346" max="14346" width="7.5546875" style="70" customWidth="1"/>
    <col min="14347" max="14347" width="8.33203125" style="70" customWidth="1"/>
    <col min="14348" max="14348" width="8.44140625" style="70" customWidth="1"/>
    <col min="14349" max="14349" width="7.33203125" style="70" customWidth="1"/>
    <col min="14350" max="14351" width="9.109375" style="70" customWidth="1"/>
    <col min="14352" max="14352" width="8" style="70" customWidth="1"/>
    <col min="14353" max="14354" width="9.109375" style="70" customWidth="1"/>
    <col min="14355" max="14355" width="8" style="70" customWidth="1"/>
    <col min="14356" max="14356" width="9" style="70" customWidth="1"/>
    <col min="14357" max="14357" width="9.33203125" style="70" customWidth="1"/>
    <col min="14358" max="14358" width="6.88671875" style="70" customWidth="1"/>
    <col min="14359" max="14583" width="9.109375" style="70"/>
    <col min="14584" max="14584" width="19.33203125" style="70" customWidth="1"/>
    <col min="14585" max="14585" width="9.6640625" style="70" customWidth="1"/>
    <col min="14586" max="14586" width="9.44140625" style="70" customWidth="1"/>
    <col min="14587" max="14587" width="8.6640625" style="70" customWidth="1"/>
    <col min="14588" max="14589" width="9.44140625" style="70" customWidth="1"/>
    <col min="14590" max="14590" width="7.6640625" style="70" customWidth="1"/>
    <col min="14591" max="14591" width="8.88671875" style="70" customWidth="1"/>
    <col min="14592" max="14592" width="8.6640625" style="70" customWidth="1"/>
    <col min="14593" max="14593" width="7.6640625" style="70" customWidth="1"/>
    <col min="14594" max="14595" width="8.109375" style="70" customWidth="1"/>
    <col min="14596" max="14596" width="6.44140625" style="70" customWidth="1"/>
    <col min="14597" max="14598" width="7.44140625" style="70" customWidth="1"/>
    <col min="14599" max="14599" width="6.33203125" style="70" customWidth="1"/>
    <col min="14600" max="14600" width="7.6640625" style="70" customWidth="1"/>
    <col min="14601" max="14601" width="7.33203125" style="70" customWidth="1"/>
    <col min="14602" max="14602" width="7.5546875" style="70" customWidth="1"/>
    <col min="14603" max="14603" width="8.33203125" style="70" customWidth="1"/>
    <col min="14604" max="14604" width="8.44140625" style="70" customWidth="1"/>
    <col min="14605" max="14605" width="7.33203125" style="70" customWidth="1"/>
    <col min="14606" max="14607" width="9.109375" style="70" customWidth="1"/>
    <col min="14608" max="14608" width="8" style="70" customWidth="1"/>
    <col min="14609" max="14610" width="9.109375" style="70" customWidth="1"/>
    <col min="14611" max="14611" width="8" style="70" customWidth="1"/>
    <col min="14612" max="14612" width="9" style="70" customWidth="1"/>
    <col min="14613" max="14613" width="9.33203125" style="70" customWidth="1"/>
    <col min="14614" max="14614" width="6.88671875" style="70" customWidth="1"/>
    <col min="14615" max="14839" width="9.109375" style="70"/>
    <col min="14840" max="14840" width="19.33203125" style="70" customWidth="1"/>
    <col min="14841" max="14841" width="9.6640625" style="70" customWidth="1"/>
    <col min="14842" max="14842" width="9.44140625" style="70" customWidth="1"/>
    <col min="14843" max="14843" width="8.6640625" style="70" customWidth="1"/>
    <col min="14844" max="14845" width="9.44140625" style="70" customWidth="1"/>
    <col min="14846" max="14846" width="7.6640625" style="70" customWidth="1"/>
    <col min="14847" max="14847" width="8.88671875" style="70" customWidth="1"/>
    <col min="14848" max="14848" width="8.6640625" style="70" customWidth="1"/>
    <col min="14849" max="14849" width="7.6640625" style="70" customWidth="1"/>
    <col min="14850" max="14851" width="8.109375" style="70" customWidth="1"/>
    <col min="14852" max="14852" width="6.44140625" style="70" customWidth="1"/>
    <col min="14853" max="14854" width="7.44140625" style="70" customWidth="1"/>
    <col min="14855" max="14855" width="6.33203125" style="70" customWidth="1"/>
    <col min="14856" max="14856" width="7.6640625" style="70" customWidth="1"/>
    <col min="14857" max="14857" width="7.33203125" style="70" customWidth="1"/>
    <col min="14858" max="14858" width="7.5546875" style="70" customWidth="1"/>
    <col min="14859" max="14859" width="8.33203125" style="70" customWidth="1"/>
    <col min="14860" max="14860" width="8.44140625" style="70" customWidth="1"/>
    <col min="14861" max="14861" width="7.33203125" style="70" customWidth="1"/>
    <col min="14862" max="14863" width="9.109375" style="70" customWidth="1"/>
    <col min="14864" max="14864" width="8" style="70" customWidth="1"/>
    <col min="14865" max="14866" width="9.109375" style="70" customWidth="1"/>
    <col min="14867" max="14867" width="8" style="70" customWidth="1"/>
    <col min="14868" max="14868" width="9" style="70" customWidth="1"/>
    <col min="14869" max="14869" width="9.33203125" style="70" customWidth="1"/>
    <col min="14870" max="14870" width="6.88671875" style="70" customWidth="1"/>
    <col min="14871" max="15095" width="9.109375" style="70"/>
    <col min="15096" max="15096" width="19.33203125" style="70" customWidth="1"/>
    <col min="15097" max="15097" width="9.6640625" style="70" customWidth="1"/>
    <col min="15098" max="15098" width="9.44140625" style="70" customWidth="1"/>
    <col min="15099" max="15099" width="8.6640625" style="70" customWidth="1"/>
    <col min="15100" max="15101" width="9.44140625" style="70" customWidth="1"/>
    <col min="15102" max="15102" width="7.6640625" style="70" customWidth="1"/>
    <col min="15103" max="15103" width="8.88671875" style="70" customWidth="1"/>
    <col min="15104" max="15104" width="8.6640625" style="70" customWidth="1"/>
    <col min="15105" max="15105" width="7.6640625" style="70" customWidth="1"/>
    <col min="15106" max="15107" width="8.109375" style="70" customWidth="1"/>
    <col min="15108" max="15108" width="6.44140625" style="70" customWidth="1"/>
    <col min="15109" max="15110" width="7.44140625" style="70" customWidth="1"/>
    <col min="15111" max="15111" width="6.33203125" style="70" customWidth="1"/>
    <col min="15112" max="15112" width="7.6640625" style="70" customWidth="1"/>
    <col min="15113" max="15113" width="7.33203125" style="70" customWidth="1"/>
    <col min="15114" max="15114" width="7.5546875" style="70" customWidth="1"/>
    <col min="15115" max="15115" width="8.33203125" style="70" customWidth="1"/>
    <col min="15116" max="15116" width="8.44140625" style="70" customWidth="1"/>
    <col min="15117" max="15117" width="7.33203125" style="70" customWidth="1"/>
    <col min="15118" max="15119" width="9.109375" style="70" customWidth="1"/>
    <col min="15120" max="15120" width="8" style="70" customWidth="1"/>
    <col min="15121" max="15122" width="9.109375" style="70" customWidth="1"/>
    <col min="15123" max="15123" width="8" style="70" customWidth="1"/>
    <col min="15124" max="15124" width="9" style="70" customWidth="1"/>
    <col min="15125" max="15125" width="9.33203125" style="70" customWidth="1"/>
    <col min="15126" max="15126" width="6.88671875" style="70" customWidth="1"/>
    <col min="15127" max="15351" width="9.109375" style="70"/>
    <col min="15352" max="15352" width="19.33203125" style="70" customWidth="1"/>
    <col min="15353" max="15353" width="9.6640625" style="70" customWidth="1"/>
    <col min="15354" max="15354" width="9.44140625" style="70" customWidth="1"/>
    <col min="15355" max="15355" width="8.6640625" style="70" customWidth="1"/>
    <col min="15356" max="15357" width="9.44140625" style="70" customWidth="1"/>
    <col min="15358" max="15358" width="7.6640625" style="70" customWidth="1"/>
    <col min="15359" max="15359" width="8.88671875" style="70" customWidth="1"/>
    <col min="15360" max="15360" width="8.6640625" style="70" customWidth="1"/>
    <col min="15361" max="15361" width="7.6640625" style="70" customWidth="1"/>
    <col min="15362" max="15363" width="8.109375" style="70" customWidth="1"/>
    <col min="15364" max="15364" width="6.44140625" style="70" customWidth="1"/>
    <col min="15365" max="15366" width="7.44140625" style="70" customWidth="1"/>
    <col min="15367" max="15367" width="6.33203125" style="70" customWidth="1"/>
    <col min="15368" max="15368" width="7.6640625" style="70" customWidth="1"/>
    <col min="15369" max="15369" width="7.33203125" style="70" customWidth="1"/>
    <col min="15370" max="15370" width="7.5546875" style="70" customWidth="1"/>
    <col min="15371" max="15371" width="8.33203125" style="70" customWidth="1"/>
    <col min="15372" max="15372" width="8.44140625" style="70" customWidth="1"/>
    <col min="15373" max="15373" width="7.33203125" style="70" customWidth="1"/>
    <col min="15374" max="15375" width="9.109375" style="70" customWidth="1"/>
    <col min="15376" max="15376" width="8" style="70" customWidth="1"/>
    <col min="15377" max="15378" width="9.109375" style="70" customWidth="1"/>
    <col min="15379" max="15379" width="8" style="70" customWidth="1"/>
    <col min="15380" max="15380" width="9" style="70" customWidth="1"/>
    <col min="15381" max="15381" width="9.33203125" style="70" customWidth="1"/>
    <col min="15382" max="15382" width="6.88671875" style="70" customWidth="1"/>
    <col min="15383" max="15607" width="9.109375" style="70"/>
    <col min="15608" max="15608" width="19.33203125" style="70" customWidth="1"/>
    <col min="15609" max="15609" width="9.6640625" style="70" customWidth="1"/>
    <col min="15610" max="15610" width="9.44140625" style="70" customWidth="1"/>
    <col min="15611" max="15611" width="8.6640625" style="70" customWidth="1"/>
    <col min="15612" max="15613" width="9.44140625" style="70" customWidth="1"/>
    <col min="15614" max="15614" width="7.6640625" style="70" customWidth="1"/>
    <col min="15615" max="15615" width="8.88671875" style="70" customWidth="1"/>
    <col min="15616" max="15616" width="8.6640625" style="70" customWidth="1"/>
    <col min="15617" max="15617" width="7.6640625" style="70" customWidth="1"/>
    <col min="15618" max="15619" width="8.109375" style="70" customWidth="1"/>
    <col min="15620" max="15620" width="6.44140625" style="70" customWidth="1"/>
    <col min="15621" max="15622" width="7.44140625" style="70" customWidth="1"/>
    <col min="15623" max="15623" width="6.33203125" style="70" customWidth="1"/>
    <col min="15624" max="15624" width="7.6640625" style="70" customWidth="1"/>
    <col min="15625" max="15625" width="7.33203125" style="70" customWidth="1"/>
    <col min="15626" max="15626" width="7.5546875" style="70" customWidth="1"/>
    <col min="15627" max="15627" width="8.33203125" style="70" customWidth="1"/>
    <col min="15628" max="15628" width="8.44140625" style="70" customWidth="1"/>
    <col min="15629" max="15629" width="7.33203125" style="70" customWidth="1"/>
    <col min="15630" max="15631" width="9.109375" style="70" customWidth="1"/>
    <col min="15632" max="15632" width="8" style="70" customWidth="1"/>
    <col min="15633" max="15634" width="9.109375" style="70" customWidth="1"/>
    <col min="15635" max="15635" width="8" style="70" customWidth="1"/>
    <col min="15636" max="15636" width="9" style="70" customWidth="1"/>
    <col min="15637" max="15637" width="9.33203125" style="70" customWidth="1"/>
    <col min="15638" max="15638" width="6.88671875" style="70" customWidth="1"/>
    <col min="15639" max="15863" width="9.109375" style="70"/>
    <col min="15864" max="15864" width="19.33203125" style="70" customWidth="1"/>
    <col min="15865" max="15865" width="9.6640625" style="70" customWidth="1"/>
    <col min="15866" max="15866" width="9.44140625" style="70" customWidth="1"/>
    <col min="15867" max="15867" width="8.6640625" style="70" customWidth="1"/>
    <col min="15868" max="15869" width="9.44140625" style="70" customWidth="1"/>
    <col min="15870" max="15870" width="7.6640625" style="70" customWidth="1"/>
    <col min="15871" max="15871" width="8.88671875" style="70" customWidth="1"/>
    <col min="15872" max="15872" width="8.6640625" style="70" customWidth="1"/>
    <col min="15873" max="15873" width="7.6640625" style="70" customWidth="1"/>
    <col min="15874" max="15875" width="8.109375" style="70" customWidth="1"/>
    <col min="15876" max="15876" width="6.44140625" style="70" customWidth="1"/>
    <col min="15877" max="15878" width="7.44140625" style="70" customWidth="1"/>
    <col min="15879" max="15879" width="6.33203125" style="70" customWidth="1"/>
    <col min="15880" max="15880" width="7.6640625" style="70" customWidth="1"/>
    <col min="15881" max="15881" width="7.33203125" style="70" customWidth="1"/>
    <col min="15882" max="15882" width="7.5546875" style="70" customWidth="1"/>
    <col min="15883" max="15883" width="8.33203125" style="70" customWidth="1"/>
    <col min="15884" max="15884" width="8.44140625" style="70" customWidth="1"/>
    <col min="15885" max="15885" width="7.33203125" style="70" customWidth="1"/>
    <col min="15886" max="15887" width="9.109375" style="70" customWidth="1"/>
    <col min="15888" max="15888" width="8" style="70" customWidth="1"/>
    <col min="15889" max="15890" width="9.109375" style="70" customWidth="1"/>
    <col min="15891" max="15891" width="8" style="70" customWidth="1"/>
    <col min="15892" max="15892" width="9" style="70" customWidth="1"/>
    <col min="15893" max="15893" width="9.33203125" style="70" customWidth="1"/>
    <col min="15894" max="15894" width="6.88671875" style="70" customWidth="1"/>
    <col min="15895" max="16119" width="9.109375" style="70"/>
    <col min="16120" max="16120" width="19.33203125" style="70" customWidth="1"/>
    <col min="16121" max="16121" width="9.6640625" style="70" customWidth="1"/>
    <col min="16122" max="16122" width="9.44140625" style="70" customWidth="1"/>
    <col min="16123" max="16123" width="8.6640625" style="70" customWidth="1"/>
    <col min="16124" max="16125" width="9.44140625" style="70" customWidth="1"/>
    <col min="16126" max="16126" width="7.6640625" style="70" customWidth="1"/>
    <col min="16127" max="16127" width="8.88671875" style="70" customWidth="1"/>
    <col min="16128" max="16128" width="8.6640625" style="70" customWidth="1"/>
    <col min="16129" max="16129" width="7.6640625" style="70" customWidth="1"/>
    <col min="16130" max="16131" width="8.109375" style="70" customWidth="1"/>
    <col min="16132" max="16132" width="6.44140625" style="70" customWidth="1"/>
    <col min="16133" max="16134" width="7.44140625" style="70" customWidth="1"/>
    <col min="16135" max="16135" width="6.33203125" style="70" customWidth="1"/>
    <col min="16136" max="16136" width="7.6640625" style="70" customWidth="1"/>
    <col min="16137" max="16137" width="7.33203125" style="70" customWidth="1"/>
    <col min="16138" max="16138" width="7.5546875" style="70" customWidth="1"/>
    <col min="16139" max="16139" width="8.33203125" style="70" customWidth="1"/>
    <col min="16140" max="16140" width="8.44140625" style="70" customWidth="1"/>
    <col min="16141" max="16141" width="7.33203125" style="70" customWidth="1"/>
    <col min="16142" max="16143" width="9.109375" style="70" customWidth="1"/>
    <col min="16144" max="16144" width="8" style="70" customWidth="1"/>
    <col min="16145" max="16146" width="9.109375" style="70" customWidth="1"/>
    <col min="16147" max="16147" width="8" style="70" customWidth="1"/>
    <col min="16148" max="16148" width="9" style="70" customWidth="1"/>
    <col min="16149" max="16149" width="9.33203125" style="70" customWidth="1"/>
    <col min="16150" max="16150" width="6.88671875" style="70" customWidth="1"/>
    <col min="16151" max="16378" width="9.109375" style="70"/>
    <col min="16379" max="16384" width="9.109375" style="70" customWidth="1"/>
  </cols>
  <sheetData>
    <row r="1" spans="1:26" s="54" customFormat="1" ht="42.6" customHeight="1" x14ac:dyDescent="0.35">
      <c r="A1" s="128"/>
      <c r="B1" s="274" t="s">
        <v>90</v>
      </c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77"/>
      <c r="P1" s="51"/>
      <c r="Q1" s="50"/>
      <c r="R1" s="78"/>
      <c r="S1" s="50"/>
      <c r="T1" s="50"/>
      <c r="U1" s="51"/>
      <c r="V1" s="77"/>
      <c r="W1" s="51"/>
      <c r="Y1" s="55"/>
      <c r="Z1" s="151" t="s">
        <v>23</v>
      </c>
    </row>
    <row r="2" spans="1:26" s="54" customFormat="1" ht="11.4" customHeight="1" x14ac:dyDescent="0.3">
      <c r="E2" s="79"/>
      <c r="F2" s="80"/>
      <c r="G2" s="79"/>
      <c r="H2" s="80"/>
      <c r="I2" s="80"/>
      <c r="J2" s="79"/>
      <c r="K2" s="79"/>
      <c r="M2" s="56" t="s">
        <v>8</v>
      </c>
      <c r="Q2" s="79"/>
      <c r="R2" s="80"/>
      <c r="S2" s="79"/>
      <c r="T2" s="79"/>
      <c r="U2" s="79"/>
      <c r="V2" s="110"/>
      <c r="W2" s="111"/>
      <c r="X2" s="111"/>
      <c r="Y2" s="111"/>
      <c r="Z2" s="56" t="s">
        <v>8</v>
      </c>
    </row>
    <row r="3" spans="1:26" s="81" customFormat="1" ht="21.75" customHeight="1" x14ac:dyDescent="0.25">
      <c r="A3" s="240"/>
      <c r="B3" s="252" t="s">
        <v>9</v>
      </c>
      <c r="C3" s="253"/>
      <c r="D3" s="237"/>
      <c r="E3" s="252" t="s">
        <v>21</v>
      </c>
      <c r="F3" s="253"/>
      <c r="G3" s="237"/>
      <c r="H3" s="258" t="s">
        <v>35</v>
      </c>
      <c r="I3" s="258"/>
      <c r="J3" s="258"/>
      <c r="K3" s="252" t="s">
        <v>16</v>
      </c>
      <c r="L3" s="253"/>
      <c r="M3" s="237"/>
      <c r="N3" s="252" t="s">
        <v>22</v>
      </c>
      <c r="O3" s="253"/>
      <c r="P3" s="237"/>
      <c r="Q3" s="252" t="s">
        <v>12</v>
      </c>
      <c r="R3" s="253"/>
      <c r="S3" s="237"/>
      <c r="T3" s="253" t="s">
        <v>83</v>
      </c>
      <c r="U3" s="259" t="s">
        <v>18</v>
      </c>
      <c r="V3" s="260"/>
      <c r="W3" s="261"/>
      <c r="X3" s="252" t="s">
        <v>17</v>
      </c>
      <c r="Y3" s="253"/>
      <c r="Z3" s="237"/>
    </row>
    <row r="4" spans="1:26" s="82" customFormat="1" ht="18.75" customHeight="1" x14ac:dyDescent="0.25">
      <c r="A4" s="241"/>
      <c r="B4" s="254"/>
      <c r="C4" s="255"/>
      <c r="D4" s="238"/>
      <c r="E4" s="254"/>
      <c r="F4" s="255"/>
      <c r="G4" s="238"/>
      <c r="H4" s="258"/>
      <c r="I4" s="258"/>
      <c r="J4" s="258"/>
      <c r="K4" s="255"/>
      <c r="L4" s="255"/>
      <c r="M4" s="238"/>
      <c r="N4" s="254"/>
      <c r="O4" s="255"/>
      <c r="P4" s="238"/>
      <c r="Q4" s="254"/>
      <c r="R4" s="255"/>
      <c r="S4" s="238"/>
      <c r="T4" s="255"/>
      <c r="U4" s="262"/>
      <c r="V4" s="263"/>
      <c r="W4" s="264"/>
      <c r="X4" s="254"/>
      <c r="Y4" s="255"/>
      <c r="Z4" s="238"/>
    </row>
    <row r="5" spans="1:26" s="82" customFormat="1" ht="17.25" customHeight="1" x14ac:dyDescent="0.25">
      <c r="A5" s="241"/>
      <c r="B5" s="256"/>
      <c r="C5" s="257"/>
      <c r="D5" s="239"/>
      <c r="E5" s="256"/>
      <c r="F5" s="257"/>
      <c r="G5" s="239"/>
      <c r="H5" s="258"/>
      <c r="I5" s="258"/>
      <c r="J5" s="258"/>
      <c r="K5" s="257"/>
      <c r="L5" s="257"/>
      <c r="M5" s="239"/>
      <c r="N5" s="256"/>
      <c r="O5" s="257"/>
      <c r="P5" s="239"/>
      <c r="Q5" s="256"/>
      <c r="R5" s="257"/>
      <c r="S5" s="239"/>
      <c r="T5" s="257"/>
      <c r="U5" s="265"/>
      <c r="V5" s="266"/>
      <c r="W5" s="267"/>
      <c r="X5" s="256"/>
      <c r="Y5" s="257"/>
      <c r="Z5" s="239"/>
    </row>
    <row r="6" spans="1:26" s="57" customFormat="1" ht="24.75" customHeight="1" x14ac:dyDescent="0.25">
      <c r="A6" s="242"/>
      <c r="B6" s="58">
        <v>2020</v>
      </c>
      <c r="C6" s="58">
        <v>2021</v>
      </c>
      <c r="D6" s="59" t="s">
        <v>2</v>
      </c>
      <c r="E6" s="58">
        <v>2020</v>
      </c>
      <c r="F6" s="58">
        <v>2021</v>
      </c>
      <c r="G6" s="59" t="s">
        <v>2</v>
      </c>
      <c r="H6" s="58">
        <v>2020</v>
      </c>
      <c r="I6" s="58">
        <v>2021</v>
      </c>
      <c r="J6" s="59" t="s">
        <v>2</v>
      </c>
      <c r="K6" s="58">
        <v>2020</v>
      </c>
      <c r="L6" s="58">
        <v>2021</v>
      </c>
      <c r="M6" s="59" t="s">
        <v>2</v>
      </c>
      <c r="N6" s="58">
        <v>2020</v>
      </c>
      <c r="O6" s="58">
        <v>2021</v>
      </c>
      <c r="P6" s="59" t="s">
        <v>2</v>
      </c>
      <c r="Q6" s="58">
        <v>2020</v>
      </c>
      <c r="R6" s="58">
        <v>2021</v>
      </c>
      <c r="S6" s="59" t="s">
        <v>2</v>
      </c>
      <c r="T6" s="58">
        <v>2021</v>
      </c>
      <c r="U6" s="58">
        <v>2020</v>
      </c>
      <c r="V6" s="58">
        <v>2021</v>
      </c>
      <c r="W6" s="59" t="s">
        <v>2</v>
      </c>
      <c r="X6" s="58">
        <v>2020</v>
      </c>
      <c r="Y6" s="58">
        <v>2021</v>
      </c>
      <c r="Z6" s="59" t="s">
        <v>2</v>
      </c>
    </row>
    <row r="7" spans="1:26" s="61" customFormat="1" ht="12" customHeight="1" x14ac:dyDescent="0.2">
      <c r="A7" s="60" t="s">
        <v>4</v>
      </c>
      <c r="B7" s="60">
        <v>1</v>
      </c>
      <c r="C7" s="60">
        <v>2</v>
      </c>
      <c r="D7" s="60">
        <v>3</v>
      </c>
      <c r="E7" s="60">
        <v>4</v>
      </c>
      <c r="F7" s="60">
        <v>5</v>
      </c>
      <c r="G7" s="60">
        <v>6</v>
      </c>
      <c r="H7" s="60">
        <v>7</v>
      </c>
      <c r="I7" s="60">
        <v>8</v>
      </c>
      <c r="J7" s="60">
        <v>9</v>
      </c>
      <c r="K7" s="60">
        <v>10</v>
      </c>
      <c r="L7" s="60">
        <v>11</v>
      </c>
      <c r="M7" s="60">
        <v>12</v>
      </c>
      <c r="N7" s="60">
        <v>13</v>
      </c>
      <c r="O7" s="60">
        <v>14</v>
      </c>
      <c r="P7" s="60">
        <v>15</v>
      </c>
      <c r="Q7" s="60">
        <v>16</v>
      </c>
      <c r="R7" s="60">
        <v>17</v>
      </c>
      <c r="S7" s="60">
        <v>18</v>
      </c>
      <c r="T7" s="60">
        <v>19</v>
      </c>
      <c r="U7" s="60">
        <v>20</v>
      </c>
      <c r="V7" s="60">
        <v>21</v>
      </c>
      <c r="W7" s="60">
        <v>22</v>
      </c>
      <c r="X7" s="60">
        <v>23</v>
      </c>
      <c r="Y7" s="60">
        <v>24</v>
      </c>
      <c r="Z7" s="60">
        <v>25</v>
      </c>
    </row>
    <row r="8" spans="1:26" s="62" customFormat="1" ht="24.6" customHeight="1" x14ac:dyDescent="0.3">
      <c r="A8" s="32" t="s">
        <v>47</v>
      </c>
      <c r="B8" s="33">
        <f>SUM(B9:B28)</f>
        <v>48787</v>
      </c>
      <c r="C8" s="33">
        <f>SUM(C9:C28)</f>
        <v>42000</v>
      </c>
      <c r="D8" s="34">
        <f>C8/B8*100</f>
        <v>86.08850718429089</v>
      </c>
      <c r="E8" s="33">
        <f>SUM(E9:E28)</f>
        <v>33692</v>
      </c>
      <c r="F8" s="33">
        <f>SUM(F9:F28)</f>
        <v>30784</v>
      </c>
      <c r="G8" s="34">
        <f>F8/E8*100</f>
        <v>91.368870948593141</v>
      </c>
      <c r="H8" s="33">
        <f>SUM(H9:H28)</f>
        <v>13342</v>
      </c>
      <c r="I8" s="33">
        <f>SUM(I9:I28)</f>
        <v>10738</v>
      </c>
      <c r="J8" s="34">
        <f>I8/H8*100</f>
        <v>80.482686253934943</v>
      </c>
      <c r="K8" s="33">
        <f>SUM(K9:K28)</f>
        <v>1032</v>
      </c>
      <c r="L8" s="33">
        <f>SUM(L9:L28)</f>
        <v>748</v>
      </c>
      <c r="M8" s="34">
        <f>L8/K8*100</f>
        <v>72.48062015503875</v>
      </c>
      <c r="N8" s="33">
        <f>SUM(N9:N28)</f>
        <v>2083</v>
      </c>
      <c r="O8" s="33">
        <f>SUM(O9:O28)</f>
        <v>1126</v>
      </c>
      <c r="P8" s="34">
        <f>O8/N8*100</f>
        <v>54.056649063850216</v>
      </c>
      <c r="Q8" s="33">
        <f>SUM(Q9:Q28)</f>
        <v>31578</v>
      </c>
      <c r="R8" s="33">
        <f>SUM(R9:R28)</f>
        <v>29523</v>
      </c>
      <c r="S8" s="34">
        <f>R8/Q8*100</f>
        <v>93.492304769143075</v>
      </c>
      <c r="T8" s="33">
        <f>SUM(T9:T28)</f>
        <v>8687</v>
      </c>
      <c r="U8" s="33">
        <f>SUM(U9:U28)</f>
        <v>11358</v>
      </c>
      <c r="V8" s="33">
        <f>SUM(V9:V28)</f>
        <v>7586</v>
      </c>
      <c r="W8" s="34">
        <f>V8/U8*100</f>
        <v>66.789927804190867</v>
      </c>
      <c r="X8" s="33">
        <f>SUM(X9:X28)</f>
        <v>8903</v>
      </c>
      <c r="Y8" s="33">
        <f>SUM(Y9:Y28)</f>
        <v>6142</v>
      </c>
      <c r="Z8" s="34">
        <f>Y8/X8*100</f>
        <v>68.987981579242955</v>
      </c>
    </row>
    <row r="9" spans="1:26" ht="16.5" customHeight="1" x14ac:dyDescent="0.3">
      <c r="A9" s="139" t="s">
        <v>48</v>
      </c>
      <c r="B9" s="63">
        <v>17436</v>
      </c>
      <c r="C9" s="63">
        <v>12320</v>
      </c>
      <c r="D9" s="38">
        <f>C9/B9*100</f>
        <v>70.658407891718284</v>
      </c>
      <c r="E9" s="68">
        <v>10585</v>
      </c>
      <c r="F9" s="68">
        <v>7446</v>
      </c>
      <c r="G9" s="38">
        <f>F9/E9*100</f>
        <v>70.34482758620689</v>
      </c>
      <c r="H9" s="71">
        <v>3567</v>
      </c>
      <c r="I9" s="71">
        <v>2053</v>
      </c>
      <c r="J9" s="38">
        <f>I9/H9*100</f>
        <v>57.555368657134842</v>
      </c>
      <c r="K9" s="68">
        <v>239</v>
      </c>
      <c r="L9" s="68">
        <v>168</v>
      </c>
      <c r="M9" s="38">
        <f>L9/K9*100</f>
        <v>70.292887029288693</v>
      </c>
      <c r="N9" s="71">
        <v>135</v>
      </c>
      <c r="O9" s="71">
        <v>84</v>
      </c>
      <c r="P9" s="38">
        <f>O9/N9*100</f>
        <v>62.222222222222221</v>
      </c>
      <c r="Q9" s="71">
        <v>9130</v>
      </c>
      <c r="R9" s="71">
        <v>6871</v>
      </c>
      <c r="S9" s="38">
        <f>R9/Q9*100</f>
        <v>75.257393209200444</v>
      </c>
      <c r="T9" s="71">
        <v>1564</v>
      </c>
      <c r="U9" s="68">
        <v>3713</v>
      </c>
      <c r="V9" s="68">
        <v>1407</v>
      </c>
      <c r="W9" s="38">
        <f>V9/U9*100</f>
        <v>37.893886345273366</v>
      </c>
      <c r="X9" s="68">
        <v>3083</v>
      </c>
      <c r="Y9" s="68">
        <v>1131</v>
      </c>
      <c r="Z9" s="38">
        <f>Y9/X9*100</f>
        <v>36.685047032111576</v>
      </c>
    </row>
    <row r="10" spans="1:26" ht="16.5" customHeight="1" x14ac:dyDescent="0.3">
      <c r="A10" s="139" t="s">
        <v>49</v>
      </c>
      <c r="B10" s="63">
        <v>4678</v>
      </c>
      <c r="C10" s="63">
        <v>3960</v>
      </c>
      <c r="D10" s="38">
        <f t="shared" ref="D10:D28" si="0">C10/B10*100</f>
        <v>84.65156049593844</v>
      </c>
      <c r="E10" s="68">
        <v>3620</v>
      </c>
      <c r="F10" s="68">
        <v>3078</v>
      </c>
      <c r="G10" s="38">
        <f t="shared" ref="G10:G28" si="1">F10/E10*100</f>
        <v>85.027624309392266</v>
      </c>
      <c r="H10" s="71">
        <v>1517</v>
      </c>
      <c r="I10" s="71">
        <v>1093</v>
      </c>
      <c r="J10" s="38">
        <f t="shared" ref="J10:J28" si="2">I10/H10*100</f>
        <v>72.05009887936717</v>
      </c>
      <c r="K10" s="68">
        <v>105</v>
      </c>
      <c r="L10" s="68">
        <v>52</v>
      </c>
      <c r="M10" s="38">
        <f t="shared" ref="M10:M28" si="3">L10/K10*100</f>
        <v>49.523809523809526</v>
      </c>
      <c r="N10" s="71">
        <v>306</v>
      </c>
      <c r="O10" s="71">
        <v>82</v>
      </c>
      <c r="P10" s="38">
        <f t="shared" ref="P10:P28" si="4">O10/N10*100</f>
        <v>26.797385620915033</v>
      </c>
      <c r="Q10" s="71">
        <v>3603</v>
      </c>
      <c r="R10" s="71">
        <v>2979</v>
      </c>
      <c r="S10" s="38">
        <f t="shared" ref="S10:S28" si="5">R10/Q10*100</f>
        <v>82.681099084096587</v>
      </c>
      <c r="T10" s="71">
        <v>790</v>
      </c>
      <c r="U10" s="68">
        <v>1244</v>
      </c>
      <c r="V10" s="68">
        <v>640</v>
      </c>
      <c r="W10" s="38">
        <f t="shared" ref="W10:W28" si="6">V10/U10*100</f>
        <v>51.446945337620576</v>
      </c>
      <c r="X10" s="68">
        <v>1058</v>
      </c>
      <c r="Y10" s="68">
        <v>555</v>
      </c>
      <c r="Z10" s="38">
        <f t="shared" ref="Z10:Z28" si="7">Y10/X10*100</f>
        <v>52.457466918714559</v>
      </c>
    </row>
    <row r="11" spans="1:26" ht="16.5" customHeight="1" x14ac:dyDescent="0.3">
      <c r="A11" s="139" t="s">
        <v>50</v>
      </c>
      <c r="B11" s="63">
        <v>4238</v>
      </c>
      <c r="C11" s="63">
        <v>3935</v>
      </c>
      <c r="D11" s="38">
        <f t="shared" si="0"/>
        <v>92.850401132609719</v>
      </c>
      <c r="E11" s="68">
        <v>2580</v>
      </c>
      <c r="F11" s="68">
        <v>2426</v>
      </c>
      <c r="G11" s="38">
        <f t="shared" si="1"/>
        <v>94.031007751937992</v>
      </c>
      <c r="H11" s="71">
        <v>1093</v>
      </c>
      <c r="I11" s="71">
        <v>818</v>
      </c>
      <c r="J11" s="38">
        <f t="shared" si="2"/>
        <v>74.839890210429999</v>
      </c>
      <c r="K11" s="68">
        <v>71</v>
      </c>
      <c r="L11" s="68">
        <v>59</v>
      </c>
      <c r="M11" s="38">
        <f t="shared" si="3"/>
        <v>83.098591549295776</v>
      </c>
      <c r="N11" s="71">
        <v>89</v>
      </c>
      <c r="O11" s="71">
        <v>68</v>
      </c>
      <c r="P11" s="38">
        <f t="shared" si="4"/>
        <v>76.404494382022463</v>
      </c>
      <c r="Q11" s="71">
        <v>2461</v>
      </c>
      <c r="R11" s="71">
        <v>2334</v>
      </c>
      <c r="S11" s="38">
        <f t="shared" si="5"/>
        <v>94.839496139780579</v>
      </c>
      <c r="T11" s="71">
        <v>724</v>
      </c>
      <c r="U11" s="68">
        <v>748</v>
      </c>
      <c r="V11" s="68">
        <v>548</v>
      </c>
      <c r="W11" s="38">
        <f t="shared" si="6"/>
        <v>73.262032085561501</v>
      </c>
      <c r="X11" s="68">
        <v>650</v>
      </c>
      <c r="Y11" s="68">
        <v>489</v>
      </c>
      <c r="Z11" s="38">
        <f t="shared" si="7"/>
        <v>75.230769230769241</v>
      </c>
    </row>
    <row r="12" spans="1:26" ht="16.5" customHeight="1" x14ac:dyDescent="0.3">
      <c r="A12" s="139" t="s">
        <v>51</v>
      </c>
      <c r="B12" s="63">
        <v>2628</v>
      </c>
      <c r="C12" s="63">
        <v>2434</v>
      </c>
      <c r="D12" s="38">
        <f t="shared" si="0"/>
        <v>92.617960426179607</v>
      </c>
      <c r="E12" s="68">
        <v>2324</v>
      </c>
      <c r="F12" s="68">
        <v>2007</v>
      </c>
      <c r="G12" s="38">
        <f t="shared" si="1"/>
        <v>86.35972461273667</v>
      </c>
      <c r="H12" s="71">
        <v>539</v>
      </c>
      <c r="I12" s="71">
        <v>488</v>
      </c>
      <c r="J12" s="38">
        <f t="shared" si="2"/>
        <v>90.538033395176257</v>
      </c>
      <c r="K12" s="68">
        <v>67</v>
      </c>
      <c r="L12" s="68">
        <v>59</v>
      </c>
      <c r="M12" s="38">
        <f t="shared" si="3"/>
        <v>88.059701492537314</v>
      </c>
      <c r="N12" s="71">
        <v>271</v>
      </c>
      <c r="O12" s="71">
        <v>100</v>
      </c>
      <c r="P12" s="38">
        <f t="shared" si="4"/>
        <v>36.900369003690038</v>
      </c>
      <c r="Q12" s="71">
        <v>2195</v>
      </c>
      <c r="R12" s="71">
        <v>1839</v>
      </c>
      <c r="S12" s="38">
        <f t="shared" si="5"/>
        <v>83.781321184510247</v>
      </c>
      <c r="T12" s="71">
        <v>805</v>
      </c>
      <c r="U12" s="68">
        <v>931</v>
      </c>
      <c r="V12" s="68">
        <v>620</v>
      </c>
      <c r="W12" s="38">
        <f t="shared" si="6"/>
        <v>66.595059076262089</v>
      </c>
      <c r="X12" s="68">
        <v>743</v>
      </c>
      <c r="Y12" s="68">
        <v>566</v>
      </c>
      <c r="Z12" s="38">
        <f t="shared" si="7"/>
        <v>76.177658142664868</v>
      </c>
    </row>
    <row r="13" spans="1:26" ht="16.5" customHeight="1" x14ac:dyDescent="0.3">
      <c r="A13" s="139" t="s">
        <v>52</v>
      </c>
      <c r="B13" s="63">
        <v>2262</v>
      </c>
      <c r="C13" s="63">
        <v>1709</v>
      </c>
      <c r="D13" s="38">
        <f t="shared" si="0"/>
        <v>75.552608311228994</v>
      </c>
      <c r="E13" s="68">
        <v>832</v>
      </c>
      <c r="F13" s="68">
        <v>928</v>
      </c>
      <c r="G13" s="38">
        <f t="shared" si="1"/>
        <v>111.53846153846155</v>
      </c>
      <c r="H13" s="71">
        <v>513</v>
      </c>
      <c r="I13" s="71">
        <v>518</v>
      </c>
      <c r="J13" s="38">
        <f t="shared" si="2"/>
        <v>100.97465886939571</v>
      </c>
      <c r="K13" s="68">
        <v>36</v>
      </c>
      <c r="L13" s="68">
        <v>31</v>
      </c>
      <c r="M13" s="38">
        <f t="shared" si="3"/>
        <v>86.111111111111114</v>
      </c>
      <c r="N13" s="71">
        <v>21</v>
      </c>
      <c r="O13" s="71">
        <v>8</v>
      </c>
      <c r="P13" s="38">
        <f t="shared" si="4"/>
        <v>38.095238095238095</v>
      </c>
      <c r="Q13" s="71">
        <v>811</v>
      </c>
      <c r="R13" s="71">
        <v>912</v>
      </c>
      <c r="S13" s="38">
        <f t="shared" si="5"/>
        <v>112.45376078914919</v>
      </c>
      <c r="T13" s="71">
        <v>200</v>
      </c>
      <c r="U13" s="68">
        <v>179</v>
      </c>
      <c r="V13" s="68">
        <v>188</v>
      </c>
      <c r="W13" s="38">
        <f t="shared" si="6"/>
        <v>105.02793296089385</v>
      </c>
      <c r="X13" s="68">
        <v>158</v>
      </c>
      <c r="Y13" s="68">
        <v>167</v>
      </c>
      <c r="Z13" s="38">
        <f t="shared" si="7"/>
        <v>105.69620253164558</v>
      </c>
    </row>
    <row r="14" spans="1:26" ht="16.5" customHeight="1" x14ac:dyDescent="0.3">
      <c r="A14" s="139" t="s">
        <v>53</v>
      </c>
      <c r="B14" s="63">
        <v>2076</v>
      </c>
      <c r="C14" s="63">
        <v>2162</v>
      </c>
      <c r="D14" s="38">
        <f t="shared" si="0"/>
        <v>104.14258188824664</v>
      </c>
      <c r="E14" s="68">
        <v>1424</v>
      </c>
      <c r="F14" s="68">
        <v>1640</v>
      </c>
      <c r="G14" s="38">
        <f t="shared" si="1"/>
        <v>115.1685393258427</v>
      </c>
      <c r="H14" s="71">
        <v>723</v>
      </c>
      <c r="I14" s="71">
        <v>851</v>
      </c>
      <c r="J14" s="38">
        <f t="shared" si="2"/>
        <v>117.70401106500692</v>
      </c>
      <c r="K14" s="68">
        <v>55</v>
      </c>
      <c r="L14" s="68">
        <v>58</v>
      </c>
      <c r="M14" s="38">
        <f t="shared" si="3"/>
        <v>105.45454545454544</v>
      </c>
      <c r="N14" s="71">
        <v>228</v>
      </c>
      <c r="O14" s="71">
        <v>83</v>
      </c>
      <c r="P14" s="38">
        <f t="shared" si="4"/>
        <v>36.403508771929829</v>
      </c>
      <c r="Q14" s="71">
        <v>1389</v>
      </c>
      <c r="R14" s="71">
        <v>1595</v>
      </c>
      <c r="S14" s="38">
        <f t="shared" si="5"/>
        <v>114.8308135349172</v>
      </c>
      <c r="T14" s="71">
        <v>384</v>
      </c>
      <c r="U14" s="68">
        <v>391</v>
      </c>
      <c r="V14" s="68">
        <v>340</v>
      </c>
      <c r="W14" s="38">
        <f t="shared" si="6"/>
        <v>86.956521739130437</v>
      </c>
      <c r="X14" s="68">
        <v>327</v>
      </c>
      <c r="Y14" s="68">
        <v>259</v>
      </c>
      <c r="Z14" s="38">
        <f t="shared" si="7"/>
        <v>79.204892966360845</v>
      </c>
    </row>
    <row r="15" spans="1:26" ht="16.5" customHeight="1" x14ac:dyDescent="0.3">
      <c r="A15" s="139" t="s">
        <v>54</v>
      </c>
      <c r="B15" s="63">
        <v>621</v>
      </c>
      <c r="C15" s="63">
        <v>558</v>
      </c>
      <c r="D15" s="38">
        <f t="shared" si="0"/>
        <v>89.85507246376811</v>
      </c>
      <c r="E15" s="68">
        <v>468</v>
      </c>
      <c r="F15" s="68">
        <v>510</v>
      </c>
      <c r="G15" s="38">
        <f t="shared" si="1"/>
        <v>108.97435897435896</v>
      </c>
      <c r="H15" s="71">
        <v>232</v>
      </c>
      <c r="I15" s="71">
        <v>207</v>
      </c>
      <c r="J15" s="38">
        <f t="shared" si="2"/>
        <v>89.224137931034491</v>
      </c>
      <c r="K15" s="68">
        <v>12</v>
      </c>
      <c r="L15" s="68">
        <v>8</v>
      </c>
      <c r="M15" s="38">
        <f t="shared" si="3"/>
        <v>66.666666666666657</v>
      </c>
      <c r="N15" s="71">
        <v>30</v>
      </c>
      <c r="O15" s="71">
        <v>16</v>
      </c>
      <c r="P15" s="38">
        <f t="shared" si="4"/>
        <v>53.333333333333336</v>
      </c>
      <c r="Q15" s="71">
        <v>464</v>
      </c>
      <c r="R15" s="71">
        <v>510</v>
      </c>
      <c r="S15" s="38">
        <f t="shared" si="5"/>
        <v>109.91379310344827</v>
      </c>
      <c r="T15" s="71">
        <v>155</v>
      </c>
      <c r="U15" s="68">
        <v>147</v>
      </c>
      <c r="V15" s="68">
        <v>155</v>
      </c>
      <c r="W15" s="38">
        <f t="shared" si="6"/>
        <v>105.44217687074831</v>
      </c>
      <c r="X15" s="68">
        <v>118</v>
      </c>
      <c r="Y15" s="68">
        <v>144</v>
      </c>
      <c r="Z15" s="38">
        <f t="shared" si="7"/>
        <v>122.03389830508475</v>
      </c>
    </row>
    <row r="16" spans="1:26" ht="16.5" customHeight="1" x14ac:dyDescent="0.3">
      <c r="A16" s="139" t="s">
        <v>55</v>
      </c>
      <c r="B16" s="63">
        <v>1113</v>
      </c>
      <c r="C16" s="63">
        <v>963</v>
      </c>
      <c r="D16" s="38">
        <f t="shared" si="0"/>
        <v>86.52291105121293</v>
      </c>
      <c r="E16" s="68">
        <v>848</v>
      </c>
      <c r="F16" s="68">
        <v>844</v>
      </c>
      <c r="G16" s="38">
        <f t="shared" si="1"/>
        <v>99.528301886792448</v>
      </c>
      <c r="H16" s="71">
        <v>453</v>
      </c>
      <c r="I16" s="71">
        <v>337</v>
      </c>
      <c r="J16" s="38">
        <f t="shared" si="2"/>
        <v>74.392935982339964</v>
      </c>
      <c r="K16" s="68">
        <v>42</v>
      </c>
      <c r="L16" s="68">
        <v>29</v>
      </c>
      <c r="M16" s="38">
        <f t="shared" si="3"/>
        <v>69.047619047619051</v>
      </c>
      <c r="N16" s="71">
        <v>158</v>
      </c>
      <c r="O16" s="71">
        <v>192</v>
      </c>
      <c r="P16" s="38">
        <f t="shared" si="4"/>
        <v>121.51898734177216</v>
      </c>
      <c r="Q16" s="71">
        <v>819</v>
      </c>
      <c r="R16" s="71">
        <v>831</v>
      </c>
      <c r="S16" s="38">
        <f t="shared" si="5"/>
        <v>101.46520146520146</v>
      </c>
      <c r="T16" s="71">
        <v>225</v>
      </c>
      <c r="U16" s="68">
        <v>254</v>
      </c>
      <c r="V16" s="68">
        <v>222</v>
      </c>
      <c r="W16" s="38">
        <f t="shared" si="6"/>
        <v>87.4015748031496</v>
      </c>
      <c r="X16" s="68">
        <v>199</v>
      </c>
      <c r="Y16" s="68">
        <v>186</v>
      </c>
      <c r="Z16" s="38">
        <f t="shared" si="7"/>
        <v>93.467336683417088</v>
      </c>
    </row>
    <row r="17" spans="1:26" ht="16.5" customHeight="1" x14ac:dyDescent="0.3">
      <c r="A17" s="139" t="s">
        <v>56</v>
      </c>
      <c r="B17" s="63">
        <v>1207</v>
      </c>
      <c r="C17" s="63">
        <v>1179</v>
      </c>
      <c r="D17" s="38">
        <f t="shared" si="0"/>
        <v>97.680198840099422</v>
      </c>
      <c r="E17" s="68">
        <v>1055</v>
      </c>
      <c r="F17" s="68">
        <v>1117</v>
      </c>
      <c r="G17" s="38">
        <f t="shared" si="1"/>
        <v>105.87677725118483</v>
      </c>
      <c r="H17" s="71">
        <v>316</v>
      </c>
      <c r="I17" s="71">
        <v>276</v>
      </c>
      <c r="J17" s="38">
        <f t="shared" si="2"/>
        <v>87.341772151898738</v>
      </c>
      <c r="K17" s="68">
        <v>35</v>
      </c>
      <c r="L17" s="68">
        <v>22</v>
      </c>
      <c r="M17" s="38">
        <f t="shared" si="3"/>
        <v>62.857142857142854</v>
      </c>
      <c r="N17" s="71">
        <v>102</v>
      </c>
      <c r="O17" s="71">
        <v>126</v>
      </c>
      <c r="P17" s="38">
        <f t="shared" si="4"/>
        <v>123.52941176470588</v>
      </c>
      <c r="Q17" s="71">
        <v>1041</v>
      </c>
      <c r="R17" s="71">
        <v>1099</v>
      </c>
      <c r="S17" s="38">
        <f t="shared" si="5"/>
        <v>105.57156580211335</v>
      </c>
      <c r="T17" s="71">
        <v>364</v>
      </c>
      <c r="U17" s="68">
        <v>443</v>
      </c>
      <c r="V17" s="68">
        <v>363</v>
      </c>
      <c r="W17" s="38">
        <f t="shared" si="6"/>
        <v>81.941309255079005</v>
      </c>
      <c r="X17" s="68">
        <v>250</v>
      </c>
      <c r="Y17" s="68">
        <v>216</v>
      </c>
      <c r="Z17" s="38">
        <f t="shared" si="7"/>
        <v>86.4</v>
      </c>
    </row>
    <row r="18" spans="1:26" ht="16.5" customHeight="1" x14ac:dyDescent="0.3">
      <c r="A18" s="139" t="s">
        <v>57</v>
      </c>
      <c r="B18" s="63">
        <v>846</v>
      </c>
      <c r="C18" s="63">
        <v>2399</v>
      </c>
      <c r="D18" s="38">
        <f t="shared" si="0"/>
        <v>283.56973995271863</v>
      </c>
      <c r="E18" s="68">
        <v>514</v>
      </c>
      <c r="F18" s="68">
        <v>1905</v>
      </c>
      <c r="G18" s="38">
        <f t="shared" si="1"/>
        <v>370.62256809338521</v>
      </c>
      <c r="H18" s="71">
        <v>313</v>
      </c>
      <c r="I18" s="71">
        <v>783</v>
      </c>
      <c r="J18" s="38">
        <f t="shared" si="2"/>
        <v>250.1597444089457</v>
      </c>
      <c r="K18" s="68">
        <v>55</v>
      </c>
      <c r="L18" s="68">
        <v>53</v>
      </c>
      <c r="M18" s="38">
        <f t="shared" si="3"/>
        <v>96.36363636363636</v>
      </c>
      <c r="N18" s="71">
        <v>1</v>
      </c>
      <c r="O18" s="71">
        <v>17</v>
      </c>
      <c r="P18" s="38">
        <f t="shared" si="4"/>
        <v>1700</v>
      </c>
      <c r="Q18" s="71">
        <v>468</v>
      </c>
      <c r="R18" s="71">
        <v>1862</v>
      </c>
      <c r="S18" s="38">
        <f t="shared" si="5"/>
        <v>397.86324786324786</v>
      </c>
      <c r="T18" s="71">
        <v>502</v>
      </c>
      <c r="U18" s="68">
        <v>161</v>
      </c>
      <c r="V18" s="68">
        <v>458</v>
      </c>
      <c r="W18" s="38">
        <f t="shared" si="6"/>
        <v>284.47204968944095</v>
      </c>
      <c r="X18" s="68">
        <v>140</v>
      </c>
      <c r="Y18" s="68">
        <v>368</v>
      </c>
      <c r="Z18" s="38">
        <f t="shared" si="7"/>
        <v>262.85714285714283</v>
      </c>
    </row>
    <row r="19" spans="1:26" ht="16.5" customHeight="1" x14ac:dyDescent="0.3">
      <c r="A19" s="139" t="s">
        <v>58</v>
      </c>
      <c r="B19" s="63">
        <v>1278</v>
      </c>
      <c r="C19" s="63">
        <v>1162</v>
      </c>
      <c r="D19" s="38">
        <f t="shared" si="0"/>
        <v>90.923317683881066</v>
      </c>
      <c r="E19" s="68">
        <v>1015</v>
      </c>
      <c r="F19" s="68">
        <v>914</v>
      </c>
      <c r="G19" s="38">
        <f t="shared" si="1"/>
        <v>90.049261083743843</v>
      </c>
      <c r="H19" s="71">
        <v>396</v>
      </c>
      <c r="I19" s="71">
        <v>283</v>
      </c>
      <c r="J19" s="38">
        <f t="shared" si="2"/>
        <v>71.464646464646464</v>
      </c>
      <c r="K19" s="68">
        <v>21</v>
      </c>
      <c r="L19" s="68">
        <v>17</v>
      </c>
      <c r="M19" s="38">
        <f t="shared" si="3"/>
        <v>80.952380952380949</v>
      </c>
      <c r="N19" s="71">
        <v>57</v>
      </c>
      <c r="O19" s="71">
        <v>7</v>
      </c>
      <c r="P19" s="38">
        <f t="shared" si="4"/>
        <v>12.280701754385964</v>
      </c>
      <c r="Q19" s="71">
        <v>982</v>
      </c>
      <c r="R19" s="71">
        <v>880</v>
      </c>
      <c r="S19" s="38">
        <f t="shared" si="5"/>
        <v>89.613034623217928</v>
      </c>
      <c r="T19" s="71">
        <v>348</v>
      </c>
      <c r="U19" s="68">
        <v>321</v>
      </c>
      <c r="V19" s="68">
        <v>307</v>
      </c>
      <c r="W19" s="38">
        <f t="shared" si="6"/>
        <v>95.638629283489095</v>
      </c>
      <c r="X19" s="68">
        <v>196</v>
      </c>
      <c r="Y19" s="68">
        <v>198</v>
      </c>
      <c r="Z19" s="38">
        <f t="shared" si="7"/>
        <v>101.0204081632653</v>
      </c>
    </row>
    <row r="20" spans="1:26" ht="16.5" customHeight="1" x14ac:dyDescent="0.3">
      <c r="A20" s="139" t="s">
        <v>59</v>
      </c>
      <c r="B20" s="63">
        <v>1287</v>
      </c>
      <c r="C20" s="63">
        <v>1177</v>
      </c>
      <c r="D20" s="38">
        <f t="shared" si="0"/>
        <v>91.452991452991455</v>
      </c>
      <c r="E20" s="68">
        <v>1106</v>
      </c>
      <c r="F20" s="68">
        <v>1121</v>
      </c>
      <c r="G20" s="38">
        <f t="shared" si="1"/>
        <v>101.35623869801084</v>
      </c>
      <c r="H20" s="71">
        <v>497</v>
      </c>
      <c r="I20" s="71">
        <v>408</v>
      </c>
      <c r="J20" s="38">
        <f t="shared" si="2"/>
        <v>82.09255533199196</v>
      </c>
      <c r="K20" s="68">
        <v>32</v>
      </c>
      <c r="L20" s="68">
        <v>22</v>
      </c>
      <c r="M20" s="38">
        <f t="shared" si="3"/>
        <v>68.75</v>
      </c>
      <c r="N20" s="71">
        <v>146</v>
      </c>
      <c r="O20" s="71">
        <v>119</v>
      </c>
      <c r="P20" s="38">
        <f t="shared" si="4"/>
        <v>81.506849315068493</v>
      </c>
      <c r="Q20" s="71">
        <v>1082</v>
      </c>
      <c r="R20" s="71">
        <v>1066</v>
      </c>
      <c r="S20" s="38">
        <f t="shared" si="5"/>
        <v>98.521256931608136</v>
      </c>
      <c r="T20" s="71">
        <v>330</v>
      </c>
      <c r="U20" s="68">
        <v>366</v>
      </c>
      <c r="V20" s="68">
        <v>323</v>
      </c>
      <c r="W20" s="38">
        <f t="shared" si="6"/>
        <v>88.251366120218577</v>
      </c>
      <c r="X20" s="68">
        <v>236</v>
      </c>
      <c r="Y20" s="68">
        <v>228</v>
      </c>
      <c r="Z20" s="38">
        <f t="shared" si="7"/>
        <v>96.610169491525426</v>
      </c>
    </row>
    <row r="21" spans="1:26" ht="16.5" customHeight="1" x14ac:dyDescent="0.3">
      <c r="A21" s="139" t="s">
        <v>60</v>
      </c>
      <c r="B21" s="63">
        <v>871</v>
      </c>
      <c r="C21" s="63">
        <v>849</v>
      </c>
      <c r="D21" s="38">
        <f t="shared" si="0"/>
        <v>97.474167623421366</v>
      </c>
      <c r="E21" s="68">
        <v>756</v>
      </c>
      <c r="F21" s="68">
        <v>736</v>
      </c>
      <c r="G21" s="38">
        <f t="shared" si="1"/>
        <v>97.354497354497354</v>
      </c>
      <c r="H21" s="71">
        <v>240</v>
      </c>
      <c r="I21" s="71">
        <v>170</v>
      </c>
      <c r="J21" s="38">
        <f t="shared" si="2"/>
        <v>70.833333333333343</v>
      </c>
      <c r="K21" s="68">
        <v>10</v>
      </c>
      <c r="L21" s="68">
        <v>16</v>
      </c>
      <c r="M21" s="38">
        <f t="shared" si="3"/>
        <v>160</v>
      </c>
      <c r="N21" s="71">
        <v>38</v>
      </c>
      <c r="O21" s="71">
        <v>12</v>
      </c>
      <c r="P21" s="38">
        <f t="shared" si="4"/>
        <v>31.578947368421051</v>
      </c>
      <c r="Q21" s="71">
        <v>748</v>
      </c>
      <c r="R21" s="71">
        <v>732</v>
      </c>
      <c r="S21" s="38">
        <f t="shared" si="5"/>
        <v>97.860962566844918</v>
      </c>
      <c r="T21" s="71">
        <v>251</v>
      </c>
      <c r="U21" s="68">
        <v>293</v>
      </c>
      <c r="V21" s="68">
        <v>219</v>
      </c>
      <c r="W21" s="38">
        <f t="shared" si="6"/>
        <v>74.744027303754265</v>
      </c>
      <c r="X21" s="68">
        <v>205</v>
      </c>
      <c r="Y21" s="68">
        <v>153</v>
      </c>
      <c r="Z21" s="38">
        <f t="shared" si="7"/>
        <v>74.634146341463421</v>
      </c>
    </row>
    <row r="22" spans="1:26" ht="16.5" customHeight="1" x14ac:dyDescent="0.3">
      <c r="A22" s="139" t="s">
        <v>61</v>
      </c>
      <c r="B22" s="63">
        <v>801</v>
      </c>
      <c r="C22" s="63">
        <v>794</v>
      </c>
      <c r="D22" s="38">
        <f t="shared" si="0"/>
        <v>99.126092384519353</v>
      </c>
      <c r="E22" s="68">
        <v>703</v>
      </c>
      <c r="F22" s="68">
        <v>653</v>
      </c>
      <c r="G22" s="38">
        <f t="shared" si="1"/>
        <v>92.887624466571836</v>
      </c>
      <c r="H22" s="71">
        <v>218</v>
      </c>
      <c r="I22" s="71">
        <v>209</v>
      </c>
      <c r="J22" s="38">
        <f t="shared" si="2"/>
        <v>95.87155963302753</v>
      </c>
      <c r="K22" s="68">
        <v>18</v>
      </c>
      <c r="L22" s="68">
        <v>14</v>
      </c>
      <c r="M22" s="38">
        <f t="shared" si="3"/>
        <v>77.777777777777786</v>
      </c>
      <c r="N22" s="71">
        <v>127</v>
      </c>
      <c r="O22" s="71">
        <v>126</v>
      </c>
      <c r="P22" s="38">
        <f t="shared" si="4"/>
        <v>99.212598425196859</v>
      </c>
      <c r="Q22" s="71">
        <v>697</v>
      </c>
      <c r="R22" s="71">
        <v>647</v>
      </c>
      <c r="S22" s="38">
        <f t="shared" si="5"/>
        <v>92.826398852223818</v>
      </c>
      <c r="T22" s="71">
        <v>218</v>
      </c>
      <c r="U22" s="68">
        <v>221</v>
      </c>
      <c r="V22" s="68">
        <v>116</v>
      </c>
      <c r="W22" s="38">
        <f t="shared" si="6"/>
        <v>52.488687782805435</v>
      </c>
      <c r="X22" s="68">
        <v>66</v>
      </c>
      <c r="Y22" s="68">
        <v>101</v>
      </c>
      <c r="Z22" s="38">
        <f t="shared" si="7"/>
        <v>153.03030303030303</v>
      </c>
    </row>
    <row r="23" spans="1:26" ht="16.5" customHeight="1" x14ac:dyDescent="0.3">
      <c r="A23" s="139" t="s">
        <v>62</v>
      </c>
      <c r="B23" s="63">
        <v>1436</v>
      </c>
      <c r="C23" s="63">
        <v>1337</v>
      </c>
      <c r="D23" s="38">
        <f t="shared" si="0"/>
        <v>93.105849582172709</v>
      </c>
      <c r="E23" s="68">
        <v>897</v>
      </c>
      <c r="F23" s="68">
        <v>828</v>
      </c>
      <c r="G23" s="38">
        <f t="shared" si="1"/>
        <v>92.307692307692307</v>
      </c>
      <c r="H23" s="71">
        <v>464</v>
      </c>
      <c r="I23" s="71">
        <v>475</v>
      </c>
      <c r="J23" s="38">
        <f t="shared" si="2"/>
        <v>102.37068965517241</v>
      </c>
      <c r="K23" s="68">
        <v>14</v>
      </c>
      <c r="L23" s="68">
        <v>17</v>
      </c>
      <c r="M23" s="38">
        <f t="shared" si="3"/>
        <v>121.42857142857142</v>
      </c>
      <c r="N23" s="71">
        <v>28</v>
      </c>
      <c r="O23" s="71">
        <v>12</v>
      </c>
      <c r="P23" s="38">
        <f t="shared" si="4"/>
        <v>42.857142857142854</v>
      </c>
      <c r="Q23" s="71">
        <v>849</v>
      </c>
      <c r="R23" s="71">
        <v>801</v>
      </c>
      <c r="S23" s="38">
        <f t="shared" si="5"/>
        <v>94.346289752650179</v>
      </c>
      <c r="T23" s="71">
        <v>319</v>
      </c>
      <c r="U23" s="68">
        <v>218</v>
      </c>
      <c r="V23" s="68">
        <v>230</v>
      </c>
      <c r="W23" s="38">
        <f t="shared" si="6"/>
        <v>105.50458715596329</v>
      </c>
      <c r="X23" s="68">
        <v>165</v>
      </c>
      <c r="Y23" s="68">
        <v>190</v>
      </c>
      <c r="Z23" s="38">
        <f t="shared" si="7"/>
        <v>115.15151515151516</v>
      </c>
    </row>
    <row r="24" spans="1:26" ht="16.5" customHeight="1" x14ac:dyDescent="0.3">
      <c r="A24" s="139" t="s">
        <v>63</v>
      </c>
      <c r="B24" s="63">
        <v>1530</v>
      </c>
      <c r="C24" s="63">
        <v>1195</v>
      </c>
      <c r="D24" s="38">
        <f t="shared" si="0"/>
        <v>78.104575163398692</v>
      </c>
      <c r="E24" s="68">
        <v>1269</v>
      </c>
      <c r="F24" s="68">
        <v>1147</v>
      </c>
      <c r="G24" s="38">
        <f t="shared" si="1"/>
        <v>90.386130811662724</v>
      </c>
      <c r="H24" s="71">
        <v>561</v>
      </c>
      <c r="I24" s="71">
        <v>403</v>
      </c>
      <c r="J24" s="38">
        <f t="shared" si="2"/>
        <v>71.836007130124784</v>
      </c>
      <c r="K24" s="68">
        <v>55</v>
      </c>
      <c r="L24" s="68">
        <v>36</v>
      </c>
      <c r="M24" s="38">
        <f t="shared" si="3"/>
        <v>65.454545454545453</v>
      </c>
      <c r="N24" s="71">
        <v>53</v>
      </c>
      <c r="O24" s="71">
        <v>4</v>
      </c>
      <c r="P24" s="38">
        <f t="shared" si="4"/>
        <v>7.5471698113207548</v>
      </c>
      <c r="Q24" s="71">
        <v>1227</v>
      </c>
      <c r="R24" s="71">
        <v>1120</v>
      </c>
      <c r="S24" s="38">
        <f t="shared" si="5"/>
        <v>91.27954360228199</v>
      </c>
      <c r="T24" s="71">
        <v>284</v>
      </c>
      <c r="U24" s="68">
        <v>414</v>
      </c>
      <c r="V24" s="68">
        <v>283</v>
      </c>
      <c r="W24" s="38">
        <f t="shared" si="6"/>
        <v>68.357487922705317</v>
      </c>
      <c r="X24" s="68">
        <v>231</v>
      </c>
      <c r="Y24" s="68">
        <v>164</v>
      </c>
      <c r="Z24" s="38">
        <f t="shared" si="7"/>
        <v>70.995670995671006</v>
      </c>
    </row>
    <row r="25" spans="1:26" ht="16.5" customHeight="1" x14ac:dyDescent="0.3">
      <c r="A25" s="139" t="s">
        <v>64</v>
      </c>
      <c r="B25" s="63">
        <v>762</v>
      </c>
      <c r="C25" s="63">
        <v>658</v>
      </c>
      <c r="D25" s="38">
        <f t="shared" si="0"/>
        <v>86.351706036745398</v>
      </c>
      <c r="E25" s="68">
        <v>624</v>
      </c>
      <c r="F25" s="68">
        <v>612</v>
      </c>
      <c r="G25" s="38">
        <f t="shared" si="1"/>
        <v>98.076923076923066</v>
      </c>
      <c r="H25" s="71">
        <v>364</v>
      </c>
      <c r="I25" s="71">
        <v>322</v>
      </c>
      <c r="J25" s="38">
        <f t="shared" si="2"/>
        <v>88.461538461538453</v>
      </c>
      <c r="K25" s="68">
        <v>28</v>
      </c>
      <c r="L25" s="68">
        <v>15</v>
      </c>
      <c r="M25" s="38">
        <f t="shared" si="3"/>
        <v>53.571428571428569</v>
      </c>
      <c r="N25" s="71">
        <v>52</v>
      </c>
      <c r="O25" s="71">
        <v>39</v>
      </c>
      <c r="P25" s="38">
        <f t="shared" si="4"/>
        <v>75</v>
      </c>
      <c r="Q25" s="71">
        <v>614</v>
      </c>
      <c r="R25" s="71">
        <v>606</v>
      </c>
      <c r="S25" s="38">
        <f t="shared" si="5"/>
        <v>98.697068403908787</v>
      </c>
      <c r="T25" s="71">
        <v>183</v>
      </c>
      <c r="U25" s="68">
        <v>165</v>
      </c>
      <c r="V25" s="68">
        <v>181</v>
      </c>
      <c r="W25" s="38">
        <f t="shared" si="6"/>
        <v>109.69696969696969</v>
      </c>
      <c r="X25" s="68">
        <v>154</v>
      </c>
      <c r="Y25" s="68">
        <v>177</v>
      </c>
      <c r="Z25" s="38">
        <f t="shared" si="7"/>
        <v>114.93506493506493</v>
      </c>
    </row>
    <row r="26" spans="1:26" ht="16.5" customHeight="1" x14ac:dyDescent="0.3">
      <c r="A26" s="139" t="s">
        <v>65</v>
      </c>
      <c r="B26" s="63">
        <v>1798</v>
      </c>
      <c r="C26" s="63">
        <v>1646</v>
      </c>
      <c r="D26" s="38">
        <f t="shared" si="0"/>
        <v>91.546162402669623</v>
      </c>
      <c r="E26" s="68">
        <v>1589</v>
      </c>
      <c r="F26" s="68">
        <v>1451</v>
      </c>
      <c r="G26" s="38">
        <f t="shared" si="1"/>
        <v>91.315292636878539</v>
      </c>
      <c r="H26" s="71">
        <v>564</v>
      </c>
      <c r="I26" s="71">
        <v>522</v>
      </c>
      <c r="J26" s="38">
        <f t="shared" si="2"/>
        <v>92.553191489361694</v>
      </c>
      <c r="K26" s="68">
        <v>71</v>
      </c>
      <c r="L26" s="68">
        <v>33</v>
      </c>
      <c r="M26" s="38">
        <f t="shared" si="3"/>
        <v>46.478873239436616</v>
      </c>
      <c r="N26" s="71">
        <v>180</v>
      </c>
      <c r="O26" s="71">
        <v>8</v>
      </c>
      <c r="P26" s="38">
        <f t="shared" si="4"/>
        <v>4.4444444444444446</v>
      </c>
      <c r="Q26" s="71">
        <v>1564</v>
      </c>
      <c r="R26" s="71">
        <v>1430</v>
      </c>
      <c r="S26" s="38">
        <f t="shared" si="5"/>
        <v>91.432225063938617</v>
      </c>
      <c r="T26" s="71">
        <v>559</v>
      </c>
      <c r="U26" s="68">
        <v>612</v>
      </c>
      <c r="V26" s="68">
        <v>507</v>
      </c>
      <c r="W26" s="38">
        <f t="shared" si="6"/>
        <v>82.843137254901961</v>
      </c>
      <c r="X26" s="68">
        <v>493</v>
      </c>
      <c r="Y26" s="68">
        <v>455</v>
      </c>
      <c r="Z26" s="38">
        <f t="shared" si="7"/>
        <v>92.292089249492903</v>
      </c>
    </row>
    <row r="27" spans="1:26" ht="16.5" customHeight="1" x14ac:dyDescent="0.3">
      <c r="A27" s="139" t="s">
        <v>66</v>
      </c>
      <c r="B27" s="63">
        <v>598</v>
      </c>
      <c r="C27" s="63">
        <v>462</v>
      </c>
      <c r="D27" s="38">
        <f t="shared" si="0"/>
        <v>77.257525083612038</v>
      </c>
      <c r="E27" s="68">
        <v>446</v>
      </c>
      <c r="F27" s="68">
        <v>402</v>
      </c>
      <c r="G27" s="38">
        <f t="shared" si="1"/>
        <v>90.134529147982065</v>
      </c>
      <c r="H27" s="71">
        <v>229</v>
      </c>
      <c r="I27" s="71">
        <v>144</v>
      </c>
      <c r="J27" s="38">
        <f t="shared" si="2"/>
        <v>62.882096069869</v>
      </c>
      <c r="K27" s="68">
        <v>23</v>
      </c>
      <c r="L27" s="68">
        <v>16</v>
      </c>
      <c r="M27" s="38">
        <f t="shared" si="3"/>
        <v>69.565217391304344</v>
      </c>
      <c r="N27" s="71">
        <v>46</v>
      </c>
      <c r="O27" s="71">
        <v>12</v>
      </c>
      <c r="P27" s="38">
        <f t="shared" si="4"/>
        <v>26.086956521739129</v>
      </c>
      <c r="Q27" s="71">
        <v>444</v>
      </c>
      <c r="R27" s="71">
        <v>401</v>
      </c>
      <c r="S27" s="38">
        <f t="shared" si="5"/>
        <v>90.315315315315317</v>
      </c>
      <c r="T27" s="71">
        <v>126</v>
      </c>
      <c r="U27" s="68">
        <v>169</v>
      </c>
      <c r="V27" s="68">
        <v>124</v>
      </c>
      <c r="W27" s="38">
        <f t="shared" si="6"/>
        <v>73.372781065088759</v>
      </c>
      <c r="X27" s="68">
        <v>153</v>
      </c>
      <c r="Y27" s="68">
        <v>112</v>
      </c>
      <c r="Z27" s="38">
        <f t="shared" si="7"/>
        <v>73.202614379084963</v>
      </c>
    </row>
    <row r="28" spans="1:26" ht="16.5" customHeight="1" x14ac:dyDescent="0.3">
      <c r="A28" s="139" t="s">
        <v>67</v>
      </c>
      <c r="B28" s="63">
        <v>1321</v>
      </c>
      <c r="C28" s="63">
        <v>1101</v>
      </c>
      <c r="D28" s="38">
        <f t="shared" si="0"/>
        <v>83.345950037850116</v>
      </c>
      <c r="E28" s="68">
        <v>1037</v>
      </c>
      <c r="F28" s="68">
        <v>1019</v>
      </c>
      <c r="G28" s="38">
        <f t="shared" si="1"/>
        <v>98.264223722275801</v>
      </c>
      <c r="H28" s="71">
        <v>543</v>
      </c>
      <c r="I28" s="71">
        <v>378</v>
      </c>
      <c r="J28" s="38">
        <f t="shared" si="2"/>
        <v>69.613259668508292</v>
      </c>
      <c r="K28" s="68">
        <v>43</v>
      </c>
      <c r="L28" s="68">
        <v>23</v>
      </c>
      <c r="M28" s="38">
        <f t="shared" si="3"/>
        <v>53.488372093023251</v>
      </c>
      <c r="N28" s="71">
        <v>15</v>
      </c>
      <c r="O28" s="71">
        <v>11</v>
      </c>
      <c r="P28" s="38">
        <f t="shared" si="4"/>
        <v>73.333333333333329</v>
      </c>
      <c r="Q28" s="71">
        <v>990</v>
      </c>
      <c r="R28" s="71">
        <v>1008</v>
      </c>
      <c r="S28" s="38">
        <f t="shared" si="5"/>
        <v>101.81818181818181</v>
      </c>
      <c r="T28" s="71">
        <v>356</v>
      </c>
      <c r="U28" s="68">
        <v>368</v>
      </c>
      <c r="V28" s="68">
        <v>355</v>
      </c>
      <c r="W28" s="38">
        <f t="shared" si="6"/>
        <v>96.467391304347828</v>
      </c>
      <c r="X28" s="68">
        <v>278</v>
      </c>
      <c r="Y28" s="68">
        <v>283</v>
      </c>
      <c r="Z28" s="38">
        <f t="shared" si="7"/>
        <v>101.79856115107914</v>
      </c>
    </row>
    <row r="29" spans="1:26" ht="57" customHeight="1" x14ac:dyDescent="0.3">
      <c r="E29" s="45"/>
      <c r="N29" s="228" t="s">
        <v>81</v>
      </c>
      <c r="O29" s="228"/>
      <c r="P29" s="228"/>
      <c r="Q29" s="228"/>
      <c r="R29" s="228"/>
      <c r="S29" s="228"/>
      <c r="T29" s="228"/>
      <c r="U29" s="228"/>
      <c r="V29" s="228"/>
      <c r="W29" s="228"/>
      <c r="X29" s="228"/>
      <c r="Y29" s="228"/>
      <c r="Z29" s="228"/>
    </row>
  </sheetData>
  <mergeCells count="12">
    <mergeCell ref="N29:Z29"/>
    <mergeCell ref="X3:Z5"/>
    <mergeCell ref="B1:N1"/>
    <mergeCell ref="N3:P5"/>
    <mergeCell ref="Q3:S5"/>
    <mergeCell ref="U3:W5"/>
    <mergeCell ref="T3:T5"/>
    <mergeCell ref="A3:A6"/>
    <mergeCell ref="B3:D5"/>
    <mergeCell ref="E3:G5"/>
    <mergeCell ref="H3:J5"/>
    <mergeCell ref="K3:M5"/>
  </mergeCells>
  <printOptions horizontalCentered="1"/>
  <pageMargins left="0" right="0" top="0" bottom="0" header="0" footer="0"/>
  <pageSetup paperSize="9" scale="98" orientation="landscape" r:id="rId1"/>
  <headerFooter alignWithMargins="0"/>
  <colBreaks count="1" manualBreakCount="1">
    <brk id="13" max="28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C29"/>
  <sheetViews>
    <sheetView view="pageBreakPreview" zoomScale="85" zoomScaleNormal="85" zoomScaleSheetLayoutView="85" workbookViewId="0">
      <selection activeCell="A19" sqref="A19:E19"/>
    </sheetView>
  </sheetViews>
  <sheetFormatPr defaultRowHeight="15.6" x14ac:dyDescent="0.3"/>
  <cols>
    <col min="1" max="1" width="19.33203125" style="73" customWidth="1"/>
    <col min="2" max="2" width="9.6640625" style="73" customWidth="1"/>
    <col min="3" max="3" width="9.44140625" style="73" customWidth="1"/>
    <col min="4" max="4" width="8.6640625" style="73" customWidth="1"/>
    <col min="5" max="6" width="9.44140625" style="70" customWidth="1"/>
    <col min="7" max="7" width="7.6640625" style="70" customWidth="1"/>
    <col min="8" max="8" width="8.88671875" style="70" customWidth="1"/>
    <col min="9" max="9" width="8.6640625" style="70" customWidth="1"/>
    <col min="10" max="10" width="7.6640625" style="70" customWidth="1"/>
    <col min="11" max="12" width="7.44140625" style="70" customWidth="1"/>
    <col min="13" max="13" width="6.33203125" style="70" customWidth="1"/>
    <col min="14" max="14" width="7.6640625" style="70" customWidth="1"/>
    <col min="15" max="15" width="7.33203125" style="70" customWidth="1"/>
    <col min="16" max="16" width="7.5546875" style="70" customWidth="1"/>
    <col min="17" max="17" width="8.33203125" style="70" customWidth="1"/>
    <col min="18" max="18" width="9.33203125" style="70" customWidth="1"/>
    <col min="19" max="19" width="7.33203125" style="70" customWidth="1"/>
    <col min="20" max="20" width="15.88671875" style="70" customWidth="1"/>
    <col min="21" max="22" width="9.109375" style="70" customWidth="1"/>
    <col min="23" max="23" width="8" style="70" customWidth="1"/>
    <col min="24" max="24" width="9" style="70" customWidth="1"/>
    <col min="25" max="25" width="9.33203125" style="70" customWidth="1"/>
    <col min="26" max="26" width="6.88671875" style="70" customWidth="1"/>
    <col min="27" max="251" width="9.109375" style="70"/>
    <col min="252" max="252" width="19.33203125" style="70" customWidth="1"/>
    <col min="253" max="253" width="9.6640625" style="70" customWidth="1"/>
    <col min="254" max="254" width="9.44140625" style="70" customWidth="1"/>
    <col min="255" max="255" width="8.6640625" style="70" customWidth="1"/>
    <col min="256" max="257" width="9.44140625" style="70" customWidth="1"/>
    <col min="258" max="258" width="7.6640625" style="70" customWidth="1"/>
    <col min="259" max="259" width="8.88671875" style="70" customWidth="1"/>
    <col min="260" max="260" width="8.6640625" style="70" customWidth="1"/>
    <col min="261" max="261" width="7.6640625" style="70" customWidth="1"/>
    <col min="262" max="263" width="8.109375" style="70" customWidth="1"/>
    <col min="264" max="264" width="6.44140625" style="70" customWidth="1"/>
    <col min="265" max="266" width="7.44140625" style="70" customWidth="1"/>
    <col min="267" max="267" width="6.33203125" style="70" customWidth="1"/>
    <col min="268" max="268" width="7.6640625" style="70" customWidth="1"/>
    <col min="269" max="269" width="7.33203125" style="70" customWidth="1"/>
    <col min="270" max="270" width="7.5546875" style="70" customWidth="1"/>
    <col min="271" max="271" width="8.33203125" style="70" customWidth="1"/>
    <col min="272" max="272" width="9.33203125" style="70" customWidth="1"/>
    <col min="273" max="273" width="7.33203125" style="70" customWidth="1"/>
    <col min="274" max="275" width="9.109375" style="70" customWidth="1"/>
    <col min="276" max="276" width="8" style="70" customWidth="1"/>
    <col min="277" max="278" width="9.109375" style="70" customWidth="1"/>
    <col min="279" max="279" width="8" style="70" customWidth="1"/>
    <col min="280" max="280" width="9" style="70" customWidth="1"/>
    <col min="281" max="281" width="9.33203125" style="70" customWidth="1"/>
    <col min="282" max="282" width="6.88671875" style="70" customWidth="1"/>
    <col min="283" max="507" width="9.109375" style="70"/>
    <col min="508" max="508" width="19.33203125" style="70" customWidth="1"/>
    <col min="509" max="509" width="9.6640625" style="70" customWidth="1"/>
    <col min="510" max="510" width="9.44140625" style="70" customWidth="1"/>
    <col min="511" max="511" width="8.6640625" style="70" customWidth="1"/>
    <col min="512" max="513" width="9.44140625" style="70" customWidth="1"/>
    <col min="514" max="514" width="7.6640625" style="70" customWidth="1"/>
    <col min="515" max="515" width="8.88671875" style="70" customWidth="1"/>
    <col min="516" max="516" width="8.6640625" style="70" customWidth="1"/>
    <col min="517" max="517" width="7.6640625" style="70" customWidth="1"/>
    <col min="518" max="519" width="8.109375" style="70" customWidth="1"/>
    <col min="520" max="520" width="6.44140625" style="70" customWidth="1"/>
    <col min="521" max="522" width="7.44140625" style="70" customWidth="1"/>
    <col min="523" max="523" width="6.33203125" style="70" customWidth="1"/>
    <col min="524" max="524" width="7.6640625" style="70" customWidth="1"/>
    <col min="525" max="525" width="7.33203125" style="70" customWidth="1"/>
    <col min="526" max="526" width="7.5546875" style="70" customWidth="1"/>
    <col min="527" max="527" width="8.33203125" style="70" customWidth="1"/>
    <col min="528" max="528" width="9.33203125" style="70" customWidth="1"/>
    <col min="529" max="529" width="7.33203125" style="70" customWidth="1"/>
    <col min="530" max="531" width="9.109375" style="70" customWidth="1"/>
    <col min="532" max="532" width="8" style="70" customWidth="1"/>
    <col min="533" max="534" width="9.109375" style="70" customWidth="1"/>
    <col min="535" max="535" width="8" style="70" customWidth="1"/>
    <col min="536" max="536" width="9" style="70" customWidth="1"/>
    <col min="537" max="537" width="9.33203125" style="70" customWidth="1"/>
    <col min="538" max="538" width="6.88671875" style="70" customWidth="1"/>
    <col min="539" max="763" width="9.109375" style="70"/>
    <col min="764" max="764" width="19.33203125" style="70" customWidth="1"/>
    <col min="765" max="765" width="9.6640625" style="70" customWidth="1"/>
    <col min="766" max="766" width="9.44140625" style="70" customWidth="1"/>
    <col min="767" max="767" width="8.6640625" style="70" customWidth="1"/>
    <col min="768" max="769" width="9.44140625" style="70" customWidth="1"/>
    <col min="770" max="770" width="7.6640625" style="70" customWidth="1"/>
    <col min="771" max="771" width="8.88671875" style="70" customWidth="1"/>
    <col min="772" max="772" width="8.6640625" style="70" customWidth="1"/>
    <col min="773" max="773" width="7.6640625" style="70" customWidth="1"/>
    <col min="774" max="775" width="8.109375" style="70" customWidth="1"/>
    <col min="776" max="776" width="6.44140625" style="70" customWidth="1"/>
    <col min="777" max="778" width="7.44140625" style="70" customWidth="1"/>
    <col min="779" max="779" width="6.33203125" style="70" customWidth="1"/>
    <col min="780" max="780" width="7.6640625" style="70" customWidth="1"/>
    <col min="781" max="781" width="7.33203125" style="70" customWidth="1"/>
    <col min="782" max="782" width="7.5546875" style="70" customWidth="1"/>
    <col min="783" max="783" width="8.33203125" style="70" customWidth="1"/>
    <col min="784" max="784" width="9.33203125" style="70" customWidth="1"/>
    <col min="785" max="785" width="7.33203125" style="70" customWidth="1"/>
    <col min="786" max="787" width="9.109375" style="70" customWidth="1"/>
    <col min="788" max="788" width="8" style="70" customWidth="1"/>
    <col min="789" max="790" width="9.109375" style="70" customWidth="1"/>
    <col min="791" max="791" width="8" style="70" customWidth="1"/>
    <col min="792" max="792" width="9" style="70" customWidth="1"/>
    <col min="793" max="793" width="9.33203125" style="70" customWidth="1"/>
    <col min="794" max="794" width="6.88671875" style="70" customWidth="1"/>
    <col min="795" max="1019" width="9.109375" style="70"/>
    <col min="1020" max="1020" width="19.33203125" style="70" customWidth="1"/>
    <col min="1021" max="1021" width="9.6640625" style="70" customWidth="1"/>
    <col min="1022" max="1022" width="9.44140625" style="70" customWidth="1"/>
    <col min="1023" max="1023" width="8.6640625" style="70" customWidth="1"/>
    <col min="1024" max="1025" width="9.44140625" style="70" customWidth="1"/>
    <col min="1026" max="1026" width="7.6640625" style="70" customWidth="1"/>
    <col min="1027" max="1027" width="8.88671875" style="70" customWidth="1"/>
    <col min="1028" max="1028" width="8.6640625" style="70" customWidth="1"/>
    <col min="1029" max="1029" width="7.6640625" style="70" customWidth="1"/>
    <col min="1030" max="1031" width="8.109375" style="70" customWidth="1"/>
    <col min="1032" max="1032" width="6.44140625" style="70" customWidth="1"/>
    <col min="1033" max="1034" width="7.44140625" style="70" customWidth="1"/>
    <col min="1035" max="1035" width="6.33203125" style="70" customWidth="1"/>
    <col min="1036" max="1036" width="7.6640625" style="70" customWidth="1"/>
    <col min="1037" max="1037" width="7.33203125" style="70" customWidth="1"/>
    <col min="1038" max="1038" width="7.5546875" style="70" customWidth="1"/>
    <col min="1039" max="1039" width="8.33203125" style="70" customWidth="1"/>
    <col min="1040" max="1040" width="9.33203125" style="70" customWidth="1"/>
    <col min="1041" max="1041" width="7.33203125" style="70" customWidth="1"/>
    <col min="1042" max="1043" width="9.109375" style="70" customWidth="1"/>
    <col min="1044" max="1044" width="8" style="70" customWidth="1"/>
    <col min="1045" max="1046" width="9.109375" style="70" customWidth="1"/>
    <col min="1047" max="1047" width="8" style="70" customWidth="1"/>
    <col min="1048" max="1048" width="9" style="70" customWidth="1"/>
    <col min="1049" max="1049" width="9.33203125" style="70" customWidth="1"/>
    <col min="1050" max="1050" width="6.88671875" style="70" customWidth="1"/>
    <col min="1051" max="1275" width="9.109375" style="70"/>
    <col min="1276" max="1276" width="19.33203125" style="70" customWidth="1"/>
    <col min="1277" max="1277" width="9.6640625" style="70" customWidth="1"/>
    <col min="1278" max="1278" width="9.44140625" style="70" customWidth="1"/>
    <col min="1279" max="1279" width="8.6640625" style="70" customWidth="1"/>
    <col min="1280" max="1281" width="9.44140625" style="70" customWidth="1"/>
    <col min="1282" max="1282" width="7.6640625" style="70" customWidth="1"/>
    <col min="1283" max="1283" width="8.88671875" style="70" customWidth="1"/>
    <col min="1284" max="1284" width="8.6640625" style="70" customWidth="1"/>
    <col min="1285" max="1285" width="7.6640625" style="70" customWidth="1"/>
    <col min="1286" max="1287" width="8.109375" style="70" customWidth="1"/>
    <col min="1288" max="1288" width="6.44140625" style="70" customWidth="1"/>
    <col min="1289" max="1290" width="7.44140625" style="70" customWidth="1"/>
    <col min="1291" max="1291" width="6.33203125" style="70" customWidth="1"/>
    <col min="1292" max="1292" width="7.6640625" style="70" customWidth="1"/>
    <col min="1293" max="1293" width="7.33203125" style="70" customWidth="1"/>
    <col min="1294" max="1294" width="7.5546875" style="70" customWidth="1"/>
    <col min="1295" max="1295" width="8.33203125" style="70" customWidth="1"/>
    <col min="1296" max="1296" width="9.33203125" style="70" customWidth="1"/>
    <col min="1297" max="1297" width="7.33203125" style="70" customWidth="1"/>
    <col min="1298" max="1299" width="9.109375" style="70" customWidth="1"/>
    <col min="1300" max="1300" width="8" style="70" customWidth="1"/>
    <col min="1301" max="1302" width="9.109375" style="70" customWidth="1"/>
    <col min="1303" max="1303" width="8" style="70" customWidth="1"/>
    <col min="1304" max="1304" width="9" style="70" customWidth="1"/>
    <col min="1305" max="1305" width="9.33203125" style="70" customWidth="1"/>
    <col min="1306" max="1306" width="6.88671875" style="70" customWidth="1"/>
    <col min="1307" max="1531" width="9.109375" style="70"/>
    <col min="1532" max="1532" width="19.33203125" style="70" customWidth="1"/>
    <col min="1533" max="1533" width="9.6640625" style="70" customWidth="1"/>
    <col min="1534" max="1534" width="9.44140625" style="70" customWidth="1"/>
    <col min="1535" max="1535" width="8.6640625" style="70" customWidth="1"/>
    <col min="1536" max="1537" width="9.44140625" style="70" customWidth="1"/>
    <col min="1538" max="1538" width="7.6640625" style="70" customWidth="1"/>
    <col min="1539" max="1539" width="8.88671875" style="70" customWidth="1"/>
    <col min="1540" max="1540" width="8.6640625" style="70" customWidth="1"/>
    <col min="1541" max="1541" width="7.6640625" style="70" customWidth="1"/>
    <col min="1542" max="1543" width="8.109375" style="70" customWidth="1"/>
    <col min="1544" max="1544" width="6.44140625" style="70" customWidth="1"/>
    <col min="1545" max="1546" width="7.44140625" style="70" customWidth="1"/>
    <col min="1547" max="1547" width="6.33203125" style="70" customWidth="1"/>
    <col min="1548" max="1548" width="7.6640625" style="70" customWidth="1"/>
    <col min="1549" max="1549" width="7.33203125" style="70" customWidth="1"/>
    <col min="1550" max="1550" width="7.5546875" style="70" customWidth="1"/>
    <col min="1551" max="1551" width="8.33203125" style="70" customWidth="1"/>
    <col min="1552" max="1552" width="9.33203125" style="70" customWidth="1"/>
    <col min="1553" max="1553" width="7.33203125" style="70" customWidth="1"/>
    <col min="1554" max="1555" width="9.109375" style="70" customWidth="1"/>
    <col min="1556" max="1556" width="8" style="70" customWidth="1"/>
    <col min="1557" max="1558" width="9.109375" style="70" customWidth="1"/>
    <col min="1559" max="1559" width="8" style="70" customWidth="1"/>
    <col min="1560" max="1560" width="9" style="70" customWidth="1"/>
    <col min="1561" max="1561" width="9.33203125" style="70" customWidth="1"/>
    <col min="1562" max="1562" width="6.88671875" style="70" customWidth="1"/>
    <col min="1563" max="1787" width="9.109375" style="70"/>
    <col min="1788" max="1788" width="19.33203125" style="70" customWidth="1"/>
    <col min="1789" max="1789" width="9.6640625" style="70" customWidth="1"/>
    <col min="1790" max="1790" width="9.44140625" style="70" customWidth="1"/>
    <col min="1791" max="1791" width="8.6640625" style="70" customWidth="1"/>
    <col min="1792" max="1793" width="9.44140625" style="70" customWidth="1"/>
    <col min="1794" max="1794" width="7.6640625" style="70" customWidth="1"/>
    <col min="1795" max="1795" width="8.88671875" style="70" customWidth="1"/>
    <col min="1796" max="1796" width="8.6640625" style="70" customWidth="1"/>
    <col min="1797" max="1797" width="7.6640625" style="70" customWidth="1"/>
    <col min="1798" max="1799" width="8.109375" style="70" customWidth="1"/>
    <col min="1800" max="1800" width="6.44140625" style="70" customWidth="1"/>
    <col min="1801" max="1802" width="7.44140625" style="70" customWidth="1"/>
    <col min="1803" max="1803" width="6.33203125" style="70" customWidth="1"/>
    <col min="1804" max="1804" width="7.6640625" style="70" customWidth="1"/>
    <col min="1805" max="1805" width="7.33203125" style="70" customWidth="1"/>
    <col min="1806" max="1806" width="7.5546875" style="70" customWidth="1"/>
    <col min="1807" max="1807" width="8.33203125" style="70" customWidth="1"/>
    <col min="1808" max="1808" width="9.33203125" style="70" customWidth="1"/>
    <col min="1809" max="1809" width="7.33203125" style="70" customWidth="1"/>
    <col min="1810" max="1811" width="9.109375" style="70" customWidth="1"/>
    <col min="1812" max="1812" width="8" style="70" customWidth="1"/>
    <col min="1813" max="1814" width="9.109375" style="70" customWidth="1"/>
    <col min="1815" max="1815" width="8" style="70" customWidth="1"/>
    <col min="1816" max="1816" width="9" style="70" customWidth="1"/>
    <col min="1817" max="1817" width="9.33203125" style="70" customWidth="1"/>
    <col min="1818" max="1818" width="6.88671875" style="70" customWidth="1"/>
    <col min="1819" max="2043" width="9.109375" style="70"/>
    <col min="2044" max="2044" width="19.33203125" style="70" customWidth="1"/>
    <col min="2045" max="2045" width="9.6640625" style="70" customWidth="1"/>
    <col min="2046" max="2046" width="9.44140625" style="70" customWidth="1"/>
    <col min="2047" max="2047" width="8.6640625" style="70" customWidth="1"/>
    <col min="2048" max="2049" width="9.44140625" style="70" customWidth="1"/>
    <col min="2050" max="2050" width="7.6640625" style="70" customWidth="1"/>
    <col min="2051" max="2051" width="8.88671875" style="70" customWidth="1"/>
    <col min="2052" max="2052" width="8.6640625" style="70" customWidth="1"/>
    <col min="2053" max="2053" width="7.6640625" style="70" customWidth="1"/>
    <col min="2054" max="2055" width="8.109375" style="70" customWidth="1"/>
    <col min="2056" max="2056" width="6.44140625" style="70" customWidth="1"/>
    <col min="2057" max="2058" width="7.44140625" style="70" customWidth="1"/>
    <col min="2059" max="2059" width="6.33203125" style="70" customWidth="1"/>
    <col min="2060" max="2060" width="7.6640625" style="70" customWidth="1"/>
    <col min="2061" max="2061" width="7.33203125" style="70" customWidth="1"/>
    <col min="2062" max="2062" width="7.5546875" style="70" customWidth="1"/>
    <col min="2063" max="2063" width="8.33203125" style="70" customWidth="1"/>
    <col min="2064" max="2064" width="9.33203125" style="70" customWidth="1"/>
    <col min="2065" max="2065" width="7.33203125" style="70" customWidth="1"/>
    <col min="2066" max="2067" width="9.109375" style="70" customWidth="1"/>
    <col min="2068" max="2068" width="8" style="70" customWidth="1"/>
    <col min="2069" max="2070" width="9.109375" style="70" customWidth="1"/>
    <col min="2071" max="2071" width="8" style="70" customWidth="1"/>
    <col min="2072" max="2072" width="9" style="70" customWidth="1"/>
    <col min="2073" max="2073" width="9.33203125" style="70" customWidth="1"/>
    <col min="2074" max="2074" width="6.88671875" style="70" customWidth="1"/>
    <col min="2075" max="2299" width="9.109375" style="70"/>
    <col min="2300" max="2300" width="19.33203125" style="70" customWidth="1"/>
    <col min="2301" max="2301" width="9.6640625" style="70" customWidth="1"/>
    <col min="2302" max="2302" width="9.44140625" style="70" customWidth="1"/>
    <col min="2303" max="2303" width="8.6640625" style="70" customWidth="1"/>
    <col min="2304" max="2305" width="9.44140625" style="70" customWidth="1"/>
    <col min="2306" max="2306" width="7.6640625" style="70" customWidth="1"/>
    <col min="2307" max="2307" width="8.88671875" style="70" customWidth="1"/>
    <col min="2308" max="2308" width="8.6640625" style="70" customWidth="1"/>
    <col min="2309" max="2309" width="7.6640625" style="70" customWidth="1"/>
    <col min="2310" max="2311" width="8.109375" style="70" customWidth="1"/>
    <col min="2312" max="2312" width="6.44140625" style="70" customWidth="1"/>
    <col min="2313" max="2314" width="7.44140625" style="70" customWidth="1"/>
    <col min="2315" max="2315" width="6.33203125" style="70" customWidth="1"/>
    <col min="2316" max="2316" width="7.6640625" style="70" customWidth="1"/>
    <col min="2317" max="2317" width="7.33203125" style="70" customWidth="1"/>
    <col min="2318" max="2318" width="7.5546875" style="70" customWidth="1"/>
    <col min="2319" max="2319" width="8.33203125" style="70" customWidth="1"/>
    <col min="2320" max="2320" width="9.33203125" style="70" customWidth="1"/>
    <col min="2321" max="2321" width="7.33203125" style="70" customWidth="1"/>
    <col min="2322" max="2323" width="9.109375" style="70" customWidth="1"/>
    <col min="2324" max="2324" width="8" style="70" customWidth="1"/>
    <col min="2325" max="2326" width="9.109375" style="70" customWidth="1"/>
    <col min="2327" max="2327" width="8" style="70" customWidth="1"/>
    <col min="2328" max="2328" width="9" style="70" customWidth="1"/>
    <col min="2329" max="2329" width="9.33203125" style="70" customWidth="1"/>
    <col min="2330" max="2330" width="6.88671875" style="70" customWidth="1"/>
    <col min="2331" max="2555" width="9.109375" style="70"/>
    <col min="2556" max="2556" width="19.33203125" style="70" customWidth="1"/>
    <col min="2557" max="2557" width="9.6640625" style="70" customWidth="1"/>
    <col min="2558" max="2558" width="9.44140625" style="70" customWidth="1"/>
    <col min="2559" max="2559" width="8.6640625" style="70" customWidth="1"/>
    <col min="2560" max="2561" width="9.44140625" style="70" customWidth="1"/>
    <col min="2562" max="2562" width="7.6640625" style="70" customWidth="1"/>
    <col min="2563" max="2563" width="8.88671875" style="70" customWidth="1"/>
    <col min="2564" max="2564" width="8.6640625" style="70" customWidth="1"/>
    <col min="2565" max="2565" width="7.6640625" style="70" customWidth="1"/>
    <col min="2566" max="2567" width="8.109375" style="70" customWidth="1"/>
    <col min="2568" max="2568" width="6.44140625" style="70" customWidth="1"/>
    <col min="2569" max="2570" width="7.44140625" style="70" customWidth="1"/>
    <col min="2571" max="2571" width="6.33203125" style="70" customWidth="1"/>
    <col min="2572" max="2572" width="7.6640625" style="70" customWidth="1"/>
    <col min="2573" max="2573" width="7.33203125" style="70" customWidth="1"/>
    <col min="2574" max="2574" width="7.5546875" style="70" customWidth="1"/>
    <col min="2575" max="2575" width="8.33203125" style="70" customWidth="1"/>
    <col min="2576" max="2576" width="9.33203125" style="70" customWidth="1"/>
    <col min="2577" max="2577" width="7.33203125" style="70" customWidth="1"/>
    <col min="2578" max="2579" width="9.109375" style="70" customWidth="1"/>
    <col min="2580" max="2580" width="8" style="70" customWidth="1"/>
    <col min="2581" max="2582" width="9.109375" style="70" customWidth="1"/>
    <col min="2583" max="2583" width="8" style="70" customWidth="1"/>
    <col min="2584" max="2584" width="9" style="70" customWidth="1"/>
    <col min="2585" max="2585" width="9.33203125" style="70" customWidth="1"/>
    <col min="2586" max="2586" width="6.88671875" style="70" customWidth="1"/>
    <col min="2587" max="2811" width="9.109375" style="70"/>
    <col min="2812" max="2812" width="19.33203125" style="70" customWidth="1"/>
    <col min="2813" max="2813" width="9.6640625" style="70" customWidth="1"/>
    <col min="2814" max="2814" width="9.44140625" style="70" customWidth="1"/>
    <col min="2815" max="2815" width="8.6640625" style="70" customWidth="1"/>
    <col min="2816" max="2817" width="9.44140625" style="70" customWidth="1"/>
    <col min="2818" max="2818" width="7.6640625" style="70" customWidth="1"/>
    <col min="2819" max="2819" width="8.88671875" style="70" customWidth="1"/>
    <col min="2820" max="2820" width="8.6640625" style="70" customWidth="1"/>
    <col min="2821" max="2821" width="7.6640625" style="70" customWidth="1"/>
    <col min="2822" max="2823" width="8.109375" style="70" customWidth="1"/>
    <col min="2824" max="2824" width="6.44140625" style="70" customWidth="1"/>
    <col min="2825" max="2826" width="7.44140625" style="70" customWidth="1"/>
    <col min="2827" max="2827" width="6.33203125" style="70" customWidth="1"/>
    <col min="2828" max="2828" width="7.6640625" style="70" customWidth="1"/>
    <col min="2829" max="2829" width="7.33203125" style="70" customWidth="1"/>
    <col min="2830" max="2830" width="7.5546875" style="70" customWidth="1"/>
    <col min="2831" max="2831" width="8.33203125" style="70" customWidth="1"/>
    <col min="2832" max="2832" width="9.33203125" style="70" customWidth="1"/>
    <col min="2833" max="2833" width="7.33203125" style="70" customWidth="1"/>
    <col min="2834" max="2835" width="9.109375" style="70" customWidth="1"/>
    <col min="2836" max="2836" width="8" style="70" customWidth="1"/>
    <col min="2837" max="2838" width="9.109375" style="70" customWidth="1"/>
    <col min="2839" max="2839" width="8" style="70" customWidth="1"/>
    <col min="2840" max="2840" width="9" style="70" customWidth="1"/>
    <col min="2841" max="2841" width="9.33203125" style="70" customWidth="1"/>
    <col min="2842" max="2842" width="6.88671875" style="70" customWidth="1"/>
    <col min="2843" max="3067" width="9.109375" style="70"/>
    <col min="3068" max="3068" width="19.33203125" style="70" customWidth="1"/>
    <col min="3069" max="3069" width="9.6640625" style="70" customWidth="1"/>
    <col min="3070" max="3070" width="9.44140625" style="70" customWidth="1"/>
    <col min="3071" max="3071" width="8.6640625" style="70" customWidth="1"/>
    <col min="3072" max="3073" width="9.44140625" style="70" customWidth="1"/>
    <col min="3074" max="3074" width="7.6640625" style="70" customWidth="1"/>
    <col min="3075" max="3075" width="8.88671875" style="70" customWidth="1"/>
    <col min="3076" max="3076" width="8.6640625" style="70" customWidth="1"/>
    <col min="3077" max="3077" width="7.6640625" style="70" customWidth="1"/>
    <col min="3078" max="3079" width="8.109375" style="70" customWidth="1"/>
    <col min="3080" max="3080" width="6.44140625" style="70" customWidth="1"/>
    <col min="3081" max="3082" width="7.44140625" style="70" customWidth="1"/>
    <col min="3083" max="3083" width="6.33203125" style="70" customWidth="1"/>
    <col min="3084" max="3084" width="7.6640625" style="70" customWidth="1"/>
    <col min="3085" max="3085" width="7.33203125" style="70" customWidth="1"/>
    <col min="3086" max="3086" width="7.5546875" style="70" customWidth="1"/>
    <col min="3087" max="3087" width="8.33203125" style="70" customWidth="1"/>
    <col min="3088" max="3088" width="9.33203125" style="70" customWidth="1"/>
    <col min="3089" max="3089" width="7.33203125" style="70" customWidth="1"/>
    <col min="3090" max="3091" width="9.109375" style="70" customWidth="1"/>
    <col min="3092" max="3092" width="8" style="70" customWidth="1"/>
    <col min="3093" max="3094" width="9.109375" style="70" customWidth="1"/>
    <col min="3095" max="3095" width="8" style="70" customWidth="1"/>
    <col min="3096" max="3096" width="9" style="70" customWidth="1"/>
    <col min="3097" max="3097" width="9.33203125" style="70" customWidth="1"/>
    <col min="3098" max="3098" width="6.88671875" style="70" customWidth="1"/>
    <col min="3099" max="3323" width="9.109375" style="70"/>
    <col min="3324" max="3324" width="19.33203125" style="70" customWidth="1"/>
    <col min="3325" max="3325" width="9.6640625" style="70" customWidth="1"/>
    <col min="3326" max="3326" width="9.44140625" style="70" customWidth="1"/>
    <col min="3327" max="3327" width="8.6640625" style="70" customWidth="1"/>
    <col min="3328" max="3329" width="9.44140625" style="70" customWidth="1"/>
    <col min="3330" max="3330" width="7.6640625" style="70" customWidth="1"/>
    <col min="3331" max="3331" width="8.88671875" style="70" customWidth="1"/>
    <col min="3332" max="3332" width="8.6640625" style="70" customWidth="1"/>
    <col min="3333" max="3333" width="7.6640625" style="70" customWidth="1"/>
    <col min="3334" max="3335" width="8.109375" style="70" customWidth="1"/>
    <col min="3336" max="3336" width="6.44140625" style="70" customWidth="1"/>
    <col min="3337" max="3338" width="7.44140625" style="70" customWidth="1"/>
    <col min="3339" max="3339" width="6.33203125" style="70" customWidth="1"/>
    <col min="3340" max="3340" width="7.6640625" style="70" customWidth="1"/>
    <col min="3341" max="3341" width="7.33203125" style="70" customWidth="1"/>
    <col min="3342" max="3342" width="7.5546875" style="70" customWidth="1"/>
    <col min="3343" max="3343" width="8.33203125" style="70" customWidth="1"/>
    <col min="3344" max="3344" width="9.33203125" style="70" customWidth="1"/>
    <col min="3345" max="3345" width="7.33203125" style="70" customWidth="1"/>
    <col min="3346" max="3347" width="9.109375" style="70" customWidth="1"/>
    <col min="3348" max="3348" width="8" style="70" customWidth="1"/>
    <col min="3349" max="3350" width="9.109375" style="70" customWidth="1"/>
    <col min="3351" max="3351" width="8" style="70" customWidth="1"/>
    <col min="3352" max="3352" width="9" style="70" customWidth="1"/>
    <col min="3353" max="3353" width="9.33203125" style="70" customWidth="1"/>
    <col min="3354" max="3354" width="6.88671875" style="70" customWidth="1"/>
    <col min="3355" max="3579" width="9.109375" style="70"/>
    <col min="3580" max="3580" width="19.33203125" style="70" customWidth="1"/>
    <col min="3581" max="3581" width="9.6640625" style="70" customWidth="1"/>
    <col min="3582" max="3582" width="9.44140625" style="70" customWidth="1"/>
    <col min="3583" max="3583" width="8.6640625" style="70" customWidth="1"/>
    <col min="3584" max="3585" width="9.44140625" style="70" customWidth="1"/>
    <col min="3586" max="3586" width="7.6640625" style="70" customWidth="1"/>
    <col min="3587" max="3587" width="8.88671875" style="70" customWidth="1"/>
    <col min="3588" max="3588" width="8.6640625" style="70" customWidth="1"/>
    <col min="3589" max="3589" width="7.6640625" style="70" customWidth="1"/>
    <col min="3590" max="3591" width="8.109375" style="70" customWidth="1"/>
    <col min="3592" max="3592" width="6.44140625" style="70" customWidth="1"/>
    <col min="3593" max="3594" width="7.44140625" style="70" customWidth="1"/>
    <col min="3595" max="3595" width="6.33203125" style="70" customWidth="1"/>
    <col min="3596" max="3596" width="7.6640625" style="70" customWidth="1"/>
    <col min="3597" max="3597" width="7.33203125" style="70" customWidth="1"/>
    <col min="3598" max="3598" width="7.5546875" style="70" customWidth="1"/>
    <col min="3599" max="3599" width="8.33203125" style="70" customWidth="1"/>
    <col min="3600" max="3600" width="9.33203125" style="70" customWidth="1"/>
    <col min="3601" max="3601" width="7.33203125" style="70" customWidth="1"/>
    <col min="3602" max="3603" width="9.109375" style="70" customWidth="1"/>
    <col min="3604" max="3604" width="8" style="70" customWidth="1"/>
    <col min="3605" max="3606" width="9.109375" style="70" customWidth="1"/>
    <col min="3607" max="3607" width="8" style="70" customWidth="1"/>
    <col min="3608" max="3608" width="9" style="70" customWidth="1"/>
    <col min="3609" max="3609" width="9.33203125" style="70" customWidth="1"/>
    <col min="3610" max="3610" width="6.88671875" style="70" customWidth="1"/>
    <col min="3611" max="3835" width="9.109375" style="70"/>
    <col min="3836" max="3836" width="19.33203125" style="70" customWidth="1"/>
    <col min="3837" max="3837" width="9.6640625" style="70" customWidth="1"/>
    <col min="3838" max="3838" width="9.44140625" style="70" customWidth="1"/>
    <col min="3839" max="3839" width="8.6640625" style="70" customWidth="1"/>
    <col min="3840" max="3841" width="9.44140625" style="70" customWidth="1"/>
    <col min="3842" max="3842" width="7.6640625" style="70" customWidth="1"/>
    <col min="3843" max="3843" width="8.88671875" style="70" customWidth="1"/>
    <col min="3844" max="3844" width="8.6640625" style="70" customWidth="1"/>
    <col min="3845" max="3845" width="7.6640625" style="70" customWidth="1"/>
    <col min="3846" max="3847" width="8.109375" style="70" customWidth="1"/>
    <col min="3848" max="3848" width="6.44140625" style="70" customWidth="1"/>
    <col min="3849" max="3850" width="7.44140625" style="70" customWidth="1"/>
    <col min="3851" max="3851" width="6.33203125" style="70" customWidth="1"/>
    <col min="3852" max="3852" width="7.6640625" style="70" customWidth="1"/>
    <col min="3853" max="3853" width="7.33203125" style="70" customWidth="1"/>
    <col min="3854" max="3854" width="7.5546875" style="70" customWidth="1"/>
    <col min="3855" max="3855" width="8.33203125" style="70" customWidth="1"/>
    <col min="3856" max="3856" width="9.33203125" style="70" customWidth="1"/>
    <col min="3857" max="3857" width="7.33203125" style="70" customWidth="1"/>
    <col min="3858" max="3859" width="9.109375" style="70" customWidth="1"/>
    <col min="3860" max="3860" width="8" style="70" customWidth="1"/>
    <col min="3861" max="3862" width="9.109375" style="70" customWidth="1"/>
    <col min="3863" max="3863" width="8" style="70" customWidth="1"/>
    <col min="3864" max="3864" width="9" style="70" customWidth="1"/>
    <col min="3865" max="3865" width="9.33203125" style="70" customWidth="1"/>
    <col min="3866" max="3866" width="6.88671875" style="70" customWidth="1"/>
    <col min="3867" max="4091" width="9.109375" style="70"/>
    <col min="4092" max="4092" width="19.33203125" style="70" customWidth="1"/>
    <col min="4093" max="4093" width="9.6640625" style="70" customWidth="1"/>
    <col min="4094" max="4094" width="9.44140625" style="70" customWidth="1"/>
    <col min="4095" max="4095" width="8.6640625" style="70" customWidth="1"/>
    <col min="4096" max="4097" width="9.44140625" style="70" customWidth="1"/>
    <col min="4098" max="4098" width="7.6640625" style="70" customWidth="1"/>
    <col min="4099" max="4099" width="8.88671875" style="70" customWidth="1"/>
    <col min="4100" max="4100" width="8.6640625" style="70" customWidth="1"/>
    <col min="4101" max="4101" width="7.6640625" style="70" customWidth="1"/>
    <col min="4102" max="4103" width="8.109375" style="70" customWidth="1"/>
    <col min="4104" max="4104" width="6.44140625" style="70" customWidth="1"/>
    <col min="4105" max="4106" width="7.44140625" style="70" customWidth="1"/>
    <col min="4107" max="4107" width="6.33203125" style="70" customWidth="1"/>
    <col min="4108" max="4108" width="7.6640625" style="70" customWidth="1"/>
    <col min="4109" max="4109" width="7.33203125" style="70" customWidth="1"/>
    <col min="4110" max="4110" width="7.5546875" style="70" customWidth="1"/>
    <col min="4111" max="4111" width="8.33203125" style="70" customWidth="1"/>
    <col min="4112" max="4112" width="9.33203125" style="70" customWidth="1"/>
    <col min="4113" max="4113" width="7.33203125" style="70" customWidth="1"/>
    <col min="4114" max="4115" width="9.109375" style="70" customWidth="1"/>
    <col min="4116" max="4116" width="8" style="70" customWidth="1"/>
    <col min="4117" max="4118" width="9.109375" style="70" customWidth="1"/>
    <col min="4119" max="4119" width="8" style="70" customWidth="1"/>
    <col min="4120" max="4120" width="9" style="70" customWidth="1"/>
    <col min="4121" max="4121" width="9.33203125" style="70" customWidth="1"/>
    <col min="4122" max="4122" width="6.88671875" style="70" customWidth="1"/>
    <col min="4123" max="4347" width="9.109375" style="70"/>
    <col min="4348" max="4348" width="19.33203125" style="70" customWidth="1"/>
    <col min="4349" max="4349" width="9.6640625" style="70" customWidth="1"/>
    <col min="4350" max="4350" width="9.44140625" style="70" customWidth="1"/>
    <col min="4351" max="4351" width="8.6640625" style="70" customWidth="1"/>
    <col min="4352" max="4353" width="9.44140625" style="70" customWidth="1"/>
    <col min="4354" max="4354" width="7.6640625" style="70" customWidth="1"/>
    <col min="4355" max="4355" width="8.88671875" style="70" customWidth="1"/>
    <col min="4356" max="4356" width="8.6640625" style="70" customWidth="1"/>
    <col min="4357" max="4357" width="7.6640625" style="70" customWidth="1"/>
    <col min="4358" max="4359" width="8.109375" style="70" customWidth="1"/>
    <col min="4360" max="4360" width="6.44140625" style="70" customWidth="1"/>
    <col min="4361" max="4362" width="7.44140625" style="70" customWidth="1"/>
    <col min="4363" max="4363" width="6.33203125" style="70" customWidth="1"/>
    <col min="4364" max="4364" width="7.6640625" style="70" customWidth="1"/>
    <col min="4365" max="4365" width="7.33203125" style="70" customWidth="1"/>
    <col min="4366" max="4366" width="7.5546875" style="70" customWidth="1"/>
    <col min="4367" max="4367" width="8.33203125" style="70" customWidth="1"/>
    <col min="4368" max="4368" width="9.33203125" style="70" customWidth="1"/>
    <col min="4369" max="4369" width="7.33203125" style="70" customWidth="1"/>
    <col min="4370" max="4371" width="9.109375" style="70" customWidth="1"/>
    <col min="4372" max="4372" width="8" style="70" customWidth="1"/>
    <col min="4373" max="4374" width="9.109375" style="70" customWidth="1"/>
    <col min="4375" max="4375" width="8" style="70" customWidth="1"/>
    <col min="4376" max="4376" width="9" style="70" customWidth="1"/>
    <col min="4377" max="4377" width="9.33203125" style="70" customWidth="1"/>
    <col min="4378" max="4378" width="6.88671875" style="70" customWidth="1"/>
    <col min="4379" max="4603" width="9.109375" style="70"/>
    <col min="4604" max="4604" width="19.33203125" style="70" customWidth="1"/>
    <col min="4605" max="4605" width="9.6640625" style="70" customWidth="1"/>
    <col min="4606" max="4606" width="9.44140625" style="70" customWidth="1"/>
    <col min="4607" max="4607" width="8.6640625" style="70" customWidth="1"/>
    <col min="4608" max="4609" width="9.44140625" style="70" customWidth="1"/>
    <col min="4610" max="4610" width="7.6640625" style="70" customWidth="1"/>
    <col min="4611" max="4611" width="8.88671875" style="70" customWidth="1"/>
    <col min="4612" max="4612" width="8.6640625" style="70" customWidth="1"/>
    <col min="4613" max="4613" width="7.6640625" style="70" customWidth="1"/>
    <col min="4614" max="4615" width="8.109375" style="70" customWidth="1"/>
    <col min="4616" max="4616" width="6.44140625" style="70" customWidth="1"/>
    <col min="4617" max="4618" width="7.44140625" style="70" customWidth="1"/>
    <col min="4619" max="4619" width="6.33203125" style="70" customWidth="1"/>
    <col min="4620" max="4620" width="7.6640625" style="70" customWidth="1"/>
    <col min="4621" max="4621" width="7.33203125" style="70" customWidth="1"/>
    <col min="4622" max="4622" width="7.5546875" style="70" customWidth="1"/>
    <col min="4623" max="4623" width="8.33203125" style="70" customWidth="1"/>
    <col min="4624" max="4624" width="9.33203125" style="70" customWidth="1"/>
    <col min="4625" max="4625" width="7.33203125" style="70" customWidth="1"/>
    <col min="4626" max="4627" width="9.109375" style="70" customWidth="1"/>
    <col min="4628" max="4628" width="8" style="70" customWidth="1"/>
    <col min="4629" max="4630" width="9.109375" style="70" customWidth="1"/>
    <col min="4631" max="4631" width="8" style="70" customWidth="1"/>
    <col min="4632" max="4632" width="9" style="70" customWidth="1"/>
    <col min="4633" max="4633" width="9.33203125" style="70" customWidth="1"/>
    <col min="4634" max="4634" width="6.88671875" style="70" customWidth="1"/>
    <col min="4635" max="4859" width="9.109375" style="70"/>
    <col min="4860" max="4860" width="19.33203125" style="70" customWidth="1"/>
    <col min="4861" max="4861" width="9.6640625" style="70" customWidth="1"/>
    <col min="4862" max="4862" width="9.44140625" style="70" customWidth="1"/>
    <col min="4863" max="4863" width="8.6640625" style="70" customWidth="1"/>
    <col min="4864" max="4865" width="9.44140625" style="70" customWidth="1"/>
    <col min="4866" max="4866" width="7.6640625" style="70" customWidth="1"/>
    <col min="4867" max="4867" width="8.88671875" style="70" customWidth="1"/>
    <col min="4868" max="4868" width="8.6640625" style="70" customWidth="1"/>
    <col min="4869" max="4869" width="7.6640625" style="70" customWidth="1"/>
    <col min="4870" max="4871" width="8.109375" style="70" customWidth="1"/>
    <col min="4872" max="4872" width="6.44140625" style="70" customWidth="1"/>
    <col min="4873" max="4874" width="7.44140625" style="70" customWidth="1"/>
    <col min="4875" max="4875" width="6.33203125" style="70" customWidth="1"/>
    <col min="4876" max="4876" width="7.6640625" style="70" customWidth="1"/>
    <col min="4877" max="4877" width="7.33203125" style="70" customWidth="1"/>
    <col min="4878" max="4878" width="7.5546875" style="70" customWidth="1"/>
    <col min="4879" max="4879" width="8.33203125" style="70" customWidth="1"/>
    <col min="4880" max="4880" width="9.33203125" style="70" customWidth="1"/>
    <col min="4881" max="4881" width="7.33203125" style="70" customWidth="1"/>
    <col min="4882" max="4883" width="9.109375" style="70" customWidth="1"/>
    <col min="4884" max="4884" width="8" style="70" customWidth="1"/>
    <col min="4885" max="4886" width="9.109375" style="70" customWidth="1"/>
    <col min="4887" max="4887" width="8" style="70" customWidth="1"/>
    <col min="4888" max="4888" width="9" style="70" customWidth="1"/>
    <col min="4889" max="4889" width="9.33203125" style="70" customWidth="1"/>
    <col min="4890" max="4890" width="6.88671875" style="70" customWidth="1"/>
    <col min="4891" max="5115" width="9.109375" style="70"/>
    <col min="5116" max="5116" width="19.33203125" style="70" customWidth="1"/>
    <col min="5117" max="5117" width="9.6640625" style="70" customWidth="1"/>
    <col min="5118" max="5118" width="9.44140625" style="70" customWidth="1"/>
    <col min="5119" max="5119" width="8.6640625" style="70" customWidth="1"/>
    <col min="5120" max="5121" width="9.44140625" style="70" customWidth="1"/>
    <col min="5122" max="5122" width="7.6640625" style="70" customWidth="1"/>
    <col min="5123" max="5123" width="8.88671875" style="70" customWidth="1"/>
    <col min="5124" max="5124" width="8.6640625" style="70" customWidth="1"/>
    <col min="5125" max="5125" width="7.6640625" style="70" customWidth="1"/>
    <col min="5126" max="5127" width="8.109375" style="70" customWidth="1"/>
    <col min="5128" max="5128" width="6.44140625" style="70" customWidth="1"/>
    <col min="5129" max="5130" width="7.44140625" style="70" customWidth="1"/>
    <col min="5131" max="5131" width="6.33203125" style="70" customWidth="1"/>
    <col min="5132" max="5132" width="7.6640625" style="70" customWidth="1"/>
    <col min="5133" max="5133" width="7.33203125" style="70" customWidth="1"/>
    <col min="5134" max="5134" width="7.5546875" style="70" customWidth="1"/>
    <col min="5135" max="5135" width="8.33203125" style="70" customWidth="1"/>
    <col min="5136" max="5136" width="9.33203125" style="70" customWidth="1"/>
    <col min="5137" max="5137" width="7.33203125" style="70" customWidth="1"/>
    <col min="5138" max="5139" width="9.109375" style="70" customWidth="1"/>
    <col min="5140" max="5140" width="8" style="70" customWidth="1"/>
    <col min="5141" max="5142" width="9.109375" style="70" customWidth="1"/>
    <col min="5143" max="5143" width="8" style="70" customWidth="1"/>
    <col min="5144" max="5144" width="9" style="70" customWidth="1"/>
    <col min="5145" max="5145" width="9.33203125" style="70" customWidth="1"/>
    <col min="5146" max="5146" width="6.88671875" style="70" customWidth="1"/>
    <col min="5147" max="5371" width="9.109375" style="70"/>
    <col min="5372" max="5372" width="19.33203125" style="70" customWidth="1"/>
    <col min="5373" max="5373" width="9.6640625" style="70" customWidth="1"/>
    <col min="5374" max="5374" width="9.44140625" style="70" customWidth="1"/>
    <col min="5375" max="5375" width="8.6640625" style="70" customWidth="1"/>
    <col min="5376" max="5377" width="9.44140625" style="70" customWidth="1"/>
    <col min="5378" max="5378" width="7.6640625" style="70" customWidth="1"/>
    <col min="5379" max="5379" width="8.88671875" style="70" customWidth="1"/>
    <col min="5380" max="5380" width="8.6640625" style="70" customWidth="1"/>
    <col min="5381" max="5381" width="7.6640625" style="70" customWidth="1"/>
    <col min="5382" max="5383" width="8.109375" style="70" customWidth="1"/>
    <col min="5384" max="5384" width="6.44140625" style="70" customWidth="1"/>
    <col min="5385" max="5386" width="7.44140625" style="70" customWidth="1"/>
    <col min="5387" max="5387" width="6.33203125" style="70" customWidth="1"/>
    <col min="5388" max="5388" width="7.6640625" style="70" customWidth="1"/>
    <col min="5389" max="5389" width="7.33203125" style="70" customWidth="1"/>
    <col min="5390" max="5390" width="7.5546875" style="70" customWidth="1"/>
    <col min="5391" max="5391" width="8.33203125" style="70" customWidth="1"/>
    <col min="5392" max="5392" width="9.33203125" style="70" customWidth="1"/>
    <col min="5393" max="5393" width="7.33203125" style="70" customWidth="1"/>
    <col min="5394" max="5395" width="9.109375" style="70" customWidth="1"/>
    <col min="5396" max="5396" width="8" style="70" customWidth="1"/>
    <col min="5397" max="5398" width="9.109375" style="70" customWidth="1"/>
    <col min="5399" max="5399" width="8" style="70" customWidth="1"/>
    <col min="5400" max="5400" width="9" style="70" customWidth="1"/>
    <col min="5401" max="5401" width="9.33203125" style="70" customWidth="1"/>
    <col min="5402" max="5402" width="6.88671875" style="70" customWidth="1"/>
    <col min="5403" max="5627" width="9.109375" style="70"/>
    <col min="5628" max="5628" width="19.33203125" style="70" customWidth="1"/>
    <col min="5629" max="5629" width="9.6640625" style="70" customWidth="1"/>
    <col min="5630" max="5630" width="9.44140625" style="70" customWidth="1"/>
    <col min="5631" max="5631" width="8.6640625" style="70" customWidth="1"/>
    <col min="5632" max="5633" width="9.44140625" style="70" customWidth="1"/>
    <col min="5634" max="5634" width="7.6640625" style="70" customWidth="1"/>
    <col min="5635" max="5635" width="8.88671875" style="70" customWidth="1"/>
    <col min="5636" max="5636" width="8.6640625" style="70" customWidth="1"/>
    <col min="5637" max="5637" width="7.6640625" style="70" customWidth="1"/>
    <col min="5638" max="5639" width="8.109375" style="70" customWidth="1"/>
    <col min="5640" max="5640" width="6.44140625" style="70" customWidth="1"/>
    <col min="5641" max="5642" width="7.44140625" style="70" customWidth="1"/>
    <col min="5643" max="5643" width="6.33203125" style="70" customWidth="1"/>
    <col min="5644" max="5644" width="7.6640625" style="70" customWidth="1"/>
    <col min="5645" max="5645" width="7.33203125" style="70" customWidth="1"/>
    <col min="5646" max="5646" width="7.5546875" style="70" customWidth="1"/>
    <col min="5647" max="5647" width="8.33203125" style="70" customWidth="1"/>
    <col min="5648" max="5648" width="9.33203125" style="70" customWidth="1"/>
    <col min="5649" max="5649" width="7.33203125" style="70" customWidth="1"/>
    <col min="5650" max="5651" width="9.109375" style="70" customWidth="1"/>
    <col min="5652" max="5652" width="8" style="70" customWidth="1"/>
    <col min="5653" max="5654" width="9.109375" style="70" customWidth="1"/>
    <col min="5655" max="5655" width="8" style="70" customWidth="1"/>
    <col min="5656" max="5656" width="9" style="70" customWidth="1"/>
    <col min="5657" max="5657" width="9.33203125" style="70" customWidth="1"/>
    <col min="5658" max="5658" width="6.88671875" style="70" customWidth="1"/>
    <col min="5659" max="5883" width="9.109375" style="70"/>
    <col min="5884" max="5884" width="19.33203125" style="70" customWidth="1"/>
    <col min="5885" max="5885" width="9.6640625" style="70" customWidth="1"/>
    <col min="5886" max="5886" width="9.44140625" style="70" customWidth="1"/>
    <col min="5887" max="5887" width="8.6640625" style="70" customWidth="1"/>
    <col min="5888" max="5889" width="9.44140625" style="70" customWidth="1"/>
    <col min="5890" max="5890" width="7.6640625" style="70" customWidth="1"/>
    <col min="5891" max="5891" width="8.88671875" style="70" customWidth="1"/>
    <col min="5892" max="5892" width="8.6640625" style="70" customWidth="1"/>
    <col min="5893" max="5893" width="7.6640625" style="70" customWidth="1"/>
    <col min="5894" max="5895" width="8.109375" style="70" customWidth="1"/>
    <col min="5896" max="5896" width="6.44140625" style="70" customWidth="1"/>
    <col min="5897" max="5898" width="7.44140625" style="70" customWidth="1"/>
    <col min="5899" max="5899" width="6.33203125" style="70" customWidth="1"/>
    <col min="5900" max="5900" width="7.6640625" style="70" customWidth="1"/>
    <col min="5901" max="5901" width="7.33203125" style="70" customWidth="1"/>
    <col min="5902" max="5902" width="7.5546875" style="70" customWidth="1"/>
    <col min="5903" max="5903" width="8.33203125" style="70" customWidth="1"/>
    <col min="5904" max="5904" width="9.33203125" style="70" customWidth="1"/>
    <col min="5905" max="5905" width="7.33203125" style="70" customWidth="1"/>
    <col min="5906" max="5907" width="9.109375" style="70" customWidth="1"/>
    <col min="5908" max="5908" width="8" style="70" customWidth="1"/>
    <col min="5909" max="5910" width="9.109375" style="70" customWidth="1"/>
    <col min="5911" max="5911" width="8" style="70" customWidth="1"/>
    <col min="5912" max="5912" width="9" style="70" customWidth="1"/>
    <col min="5913" max="5913" width="9.33203125" style="70" customWidth="1"/>
    <col min="5914" max="5914" width="6.88671875" style="70" customWidth="1"/>
    <col min="5915" max="6139" width="9.109375" style="70"/>
    <col min="6140" max="6140" width="19.33203125" style="70" customWidth="1"/>
    <col min="6141" max="6141" width="9.6640625" style="70" customWidth="1"/>
    <col min="6142" max="6142" width="9.44140625" style="70" customWidth="1"/>
    <col min="6143" max="6143" width="8.6640625" style="70" customWidth="1"/>
    <col min="6144" max="6145" width="9.44140625" style="70" customWidth="1"/>
    <col min="6146" max="6146" width="7.6640625" style="70" customWidth="1"/>
    <col min="6147" max="6147" width="8.88671875" style="70" customWidth="1"/>
    <col min="6148" max="6148" width="8.6640625" style="70" customWidth="1"/>
    <col min="6149" max="6149" width="7.6640625" style="70" customWidth="1"/>
    <col min="6150" max="6151" width="8.109375" style="70" customWidth="1"/>
    <col min="6152" max="6152" width="6.44140625" style="70" customWidth="1"/>
    <col min="6153" max="6154" width="7.44140625" style="70" customWidth="1"/>
    <col min="6155" max="6155" width="6.33203125" style="70" customWidth="1"/>
    <col min="6156" max="6156" width="7.6640625" style="70" customWidth="1"/>
    <col min="6157" max="6157" width="7.33203125" style="70" customWidth="1"/>
    <col min="6158" max="6158" width="7.5546875" style="70" customWidth="1"/>
    <col min="6159" max="6159" width="8.33203125" style="70" customWidth="1"/>
    <col min="6160" max="6160" width="9.33203125" style="70" customWidth="1"/>
    <col min="6161" max="6161" width="7.33203125" style="70" customWidth="1"/>
    <col min="6162" max="6163" width="9.109375" style="70" customWidth="1"/>
    <col min="6164" max="6164" width="8" style="70" customWidth="1"/>
    <col min="6165" max="6166" width="9.109375" style="70" customWidth="1"/>
    <col min="6167" max="6167" width="8" style="70" customWidth="1"/>
    <col min="6168" max="6168" width="9" style="70" customWidth="1"/>
    <col min="6169" max="6169" width="9.33203125" style="70" customWidth="1"/>
    <col min="6170" max="6170" width="6.88671875" style="70" customWidth="1"/>
    <col min="6171" max="6395" width="9.109375" style="70"/>
    <col min="6396" max="6396" width="19.33203125" style="70" customWidth="1"/>
    <col min="6397" max="6397" width="9.6640625" style="70" customWidth="1"/>
    <col min="6398" max="6398" width="9.44140625" style="70" customWidth="1"/>
    <col min="6399" max="6399" width="8.6640625" style="70" customWidth="1"/>
    <col min="6400" max="6401" width="9.44140625" style="70" customWidth="1"/>
    <col min="6402" max="6402" width="7.6640625" style="70" customWidth="1"/>
    <col min="6403" max="6403" width="8.88671875" style="70" customWidth="1"/>
    <col min="6404" max="6404" width="8.6640625" style="70" customWidth="1"/>
    <col min="6405" max="6405" width="7.6640625" style="70" customWidth="1"/>
    <col min="6406" max="6407" width="8.109375" style="70" customWidth="1"/>
    <col min="6408" max="6408" width="6.44140625" style="70" customWidth="1"/>
    <col min="6409" max="6410" width="7.44140625" style="70" customWidth="1"/>
    <col min="6411" max="6411" width="6.33203125" style="70" customWidth="1"/>
    <col min="6412" max="6412" width="7.6640625" style="70" customWidth="1"/>
    <col min="6413" max="6413" width="7.33203125" style="70" customWidth="1"/>
    <col min="6414" max="6414" width="7.5546875" style="70" customWidth="1"/>
    <col min="6415" max="6415" width="8.33203125" style="70" customWidth="1"/>
    <col min="6416" max="6416" width="9.33203125" style="70" customWidth="1"/>
    <col min="6417" max="6417" width="7.33203125" style="70" customWidth="1"/>
    <col min="6418" max="6419" width="9.109375" style="70" customWidth="1"/>
    <col min="6420" max="6420" width="8" style="70" customWidth="1"/>
    <col min="6421" max="6422" width="9.109375" style="70" customWidth="1"/>
    <col min="6423" max="6423" width="8" style="70" customWidth="1"/>
    <col min="6424" max="6424" width="9" style="70" customWidth="1"/>
    <col min="6425" max="6425" width="9.33203125" style="70" customWidth="1"/>
    <col min="6426" max="6426" width="6.88671875" style="70" customWidth="1"/>
    <col min="6427" max="6651" width="9.109375" style="70"/>
    <col min="6652" max="6652" width="19.33203125" style="70" customWidth="1"/>
    <col min="6653" max="6653" width="9.6640625" style="70" customWidth="1"/>
    <col min="6654" max="6654" width="9.44140625" style="70" customWidth="1"/>
    <col min="6655" max="6655" width="8.6640625" style="70" customWidth="1"/>
    <col min="6656" max="6657" width="9.44140625" style="70" customWidth="1"/>
    <col min="6658" max="6658" width="7.6640625" style="70" customWidth="1"/>
    <col min="6659" max="6659" width="8.88671875" style="70" customWidth="1"/>
    <col min="6660" max="6660" width="8.6640625" style="70" customWidth="1"/>
    <col min="6661" max="6661" width="7.6640625" style="70" customWidth="1"/>
    <col min="6662" max="6663" width="8.109375" style="70" customWidth="1"/>
    <col min="6664" max="6664" width="6.44140625" style="70" customWidth="1"/>
    <col min="6665" max="6666" width="7.44140625" style="70" customWidth="1"/>
    <col min="6667" max="6667" width="6.33203125" style="70" customWidth="1"/>
    <col min="6668" max="6668" width="7.6640625" style="70" customWidth="1"/>
    <col min="6669" max="6669" width="7.33203125" style="70" customWidth="1"/>
    <col min="6670" max="6670" width="7.5546875" style="70" customWidth="1"/>
    <col min="6671" max="6671" width="8.33203125" style="70" customWidth="1"/>
    <col min="6672" max="6672" width="9.33203125" style="70" customWidth="1"/>
    <col min="6673" max="6673" width="7.33203125" style="70" customWidth="1"/>
    <col min="6674" max="6675" width="9.109375" style="70" customWidth="1"/>
    <col min="6676" max="6676" width="8" style="70" customWidth="1"/>
    <col min="6677" max="6678" width="9.109375" style="70" customWidth="1"/>
    <col min="6679" max="6679" width="8" style="70" customWidth="1"/>
    <col min="6680" max="6680" width="9" style="70" customWidth="1"/>
    <col min="6681" max="6681" width="9.33203125" style="70" customWidth="1"/>
    <col min="6682" max="6682" width="6.88671875" style="70" customWidth="1"/>
    <col min="6683" max="6907" width="9.109375" style="70"/>
    <col min="6908" max="6908" width="19.33203125" style="70" customWidth="1"/>
    <col min="6909" max="6909" width="9.6640625" style="70" customWidth="1"/>
    <col min="6910" max="6910" width="9.44140625" style="70" customWidth="1"/>
    <col min="6911" max="6911" width="8.6640625" style="70" customWidth="1"/>
    <col min="6912" max="6913" width="9.44140625" style="70" customWidth="1"/>
    <col min="6914" max="6914" width="7.6640625" style="70" customWidth="1"/>
    <col min="6915" max="6915" width="8.88671875" style="70" customWidth="1"/>
    <col min="6916" max="6916" width="8.6640625" style="70" customWidth="1"/>
    <col min="6917" max="6917" width="7.6640625" style="70" customWidth="1"/>
    <col min="6918" max="6919" width="8.109375" style="70" customWidth="1"/>
    <col min="6920" max="6920" width="6.44140625" style="70" customWidth="1"/>
    <col min="6921" max="6922" width="7.44140625" style="70" customWidth="1"/>
    <col min="6923" max="6923" width="6.33203125" style="70" customWidth="1"/>
    <col min="6924" max="6924" width="7.6640625" style="70" customWidth="1"/>
    <col min="6925" max="6925" width="7.33203125" style="70" customWidth="1"/>
    <col min="6926" max="6926" width="7.5546875" style="70" customWidth="1"/>
    <col min="6927" max="6927" width="8.33203125" style="70" customWidth="1"/>
    <col min="6928" max="6928" width="9.33203125" style="70" customWidth="1"/>
    <col min="6929" max="6929" width="7.33203125" style="70" customWidth="1"/>
    <col min="6930" max="6931" width="9.109375" style="70" customWidth="1"/>
    <col min="6932" max="6932" width="8" style="70" customWidth="1"/>
    <col min="6933" max="6934" width="9.109375" style="70" customWidth="1"/>
    <col min="6935" max="6935" width="8" style="70" customWidth="1"/>
    <col min="6936" max="6936" width="9" style="70" customWidth="1"/>
    <col min="6937" max="6937" width="9.33203125" style="70" customWidth="1"/>
    <col min="6938" max="6938" width="6.88671875" style="70" customWidth="1"/>
    <col min="6939" max="7163" width="9.109375" style="70"/>
    <col min="7164" max="7164" width="19.33203125" style="70" customWidth="1"/>
    <col min="7165" max="7165" width="9.6640625" style="70" customWidth="1"/>
    <col min="7166" max="7166" width="9.44140625" style="70" customWidth="1"/>
    <col min="7167" max="7167" width="8.6640625" style="70" customWidth="1"/>
    <col min="7168" max="7169" width="9.44140625" style="70" customWidth="1"/>
    <col min="7170" max="7170" width="7.6640625" style="70" customWidth="1"/>
    <col min="7171" max="7171" width="8.88671875" style="70" customWidth="1"/>
    <col min="7172" max="7172" width="8.6640625" style="70" customWidth="1"/>
    <col min="7173" max="7173" width="7.6640625" style="70" customWidth="1"/>
    <col min="7174" max="7175" width="8.109375" style="70" customWidth="1"/>
    <col min="7176" max="7176" width="6.44140625" style="70" customWidth="1"/>
    <col min="7177" max="7178" width="7.44140625" style="70" customWidth="1"/>
    <col min="7179" max="7179" width="6.33203125" style="70" customWidth="1"/>
    <col min="7180" max="7180" width="7.6640625" style="70" customWidth="1"/>
    <col min="7181" max="7181" width="7.33203125" style="70" customWidth="1"/>
    <col min="7182" max="7182" width="7.5546875" style="70" customWidth="1"/>
    <col min="7183" max="7183" width="8.33203125" style="70" customWidth="1"/>
    <col min="7184" max="7184" width="9.33203125" style="70" customWidth="1"/>
    <col min="7185" max="7185" width="7.33203125" style="70" customWidth="1"/>
    <col min="7186" max="7187" width="9.109375" style="70" customWidth="1"/>
    <col min="7188" max="7188" width="8" style="70" customWidth="1"/>
    <col min="7189" max="7190" width="9.109375" style="70" customWidth="1"/>
    <col min="7191" max="7191" width="8" style="70" customWidth="1"/>
    <col min="7192" max="7192" width="9" style="70" customWidth="1"/>
    <col min="7193" max="7193" width="9.33203125" style="70" customWidth="1"/>
    <col min="7194" max="7194" width="6.88671875" style="70" customWidth="1"/>
    <col min="7195" max="7419" width="9.109375" style="70"/>
    <col min="7420" max="7420" width="19.33203125" style="70" customWidth="1"/>
    <col min="7421" max="7421" width="9.6640625" style="70" customWidth="1"/>
    <col min="7422" max="7422" width="9.44140625" style="70" customWidth="1"/>
    <col min="7423" max="7423" width="8.6640625" style="70" customWidth="1"/>
    <col min="7424" max="7425" width="9.44140625" style="70" customWidth="1"/>
    <col min="7426" max="7426" width="7.6640625" style="70" customWidth="1"/>
    <col min="7427" max="7427" width="8.88671875" style="70" customWidth="1"/>
    <col min="7428" max="7428" width="8.6640625" style="70" customWidth="1"/>
    <col min="7429" max="7429" width="7.6640625" style="70" customWidth="1"/>
    <col min="7430" max="7431" width="8.109375" style="70" customWidth="1"/>
    <col min="7432" max="7432" width="6.44140625" style="70" customWidth="1"/>
    <col min="7433" max="7434" width="7.44140625" style="70" customWidth="1"/>
    <col min="7435" max="7435" width="6.33203125" style="70" customWidth="1"/>
    <col min="7436" max="7436" width="7.6640625" style="70" customWidth="1"/>
    <col min="7437" max="7437" width="7.33203125" style="70" customWidth="1"/>
    <col min="7438" max="7438" width="7.5546875" style="70" customWidth="1"/>
    <col min="7439" max="7439" width="8.33203125" style="70" customWidth="1"/>
    <col min="7440" max="7440" width="9.33203125" style="70" customWidth="1"/>
    <col min="7441" max="7441" width="7.33203125" style="70" customWidth="1"/>
    <col min="7442" max="7443" width="9.109375" style="70" customWidth="1"/>
    <col min="7444" max="7444" width="8" style="70" customWidth="1"/>
    <col min="7445" max="7446" width="9.109375" style="70" customWidth="1"/>
    <col min="7447" max="7447" width="8" style="70" customWidth="1"/>
    <col min="7448" max="7448" width="9" style="70" customWidth="1"/>
    <col min="7449" max="7449" width="9.33203125" style="70" customWidth="1"/>
    <col min="7450" max="7450" width="6.88671875" style="70" customWidth="1"/>
    <col min="7451" max="7675" width="9.109375" style="70"/>
    <col min="7676" max="7676" width="19.33203125" style="70" customWidth="1"/>
    <col min="7677" max="7677" width="9.6640625" style="70" customWidth="1"/>
    <col min="7678" max="7678" width="9.44140625" style="70" customWidth="1"/>
    <col min="7679" max="7679" width="8.6640625" style="70" customWidth="1"/>
    <col min="7680" max="7681" width="9.44140625" style="70" customWidth="1"/>
    <col min="7682" max="7682" width="7.6640625" style="70" customWidth="1"/>
    <col min="7683" max="7683" width="8.88671875" style="70" customWidth="1"/>
    <col min="7684" max="7684" width="8.6640625" style="70" customWidth="1"/>
    <col min="7685" max="7685" width="7.6640625" style="70" customWidth="1"/>
    <col min="7686" max="7687" width="8.109375" style="70" customWidth="1"/>
    <col min="7688" max="7688" width="6.44140625" style="70" customWidth="1"/>
    <col min="7689" max="7690" width="7.44140625" style="70" customWidth="1"/>
    <col min="7691" max="7691" width="6.33203125" style="70" customWidth="1"/>
    <col min="7692" max="7692" width="7.6640625" style="70" customWidth="1"/>
    <col min="7693" max="7693" width="7.33203125" style="70" customWidth="1"/>
    <col min="7694" max="7694" width="7.5546875" style="70" customWidth="1"/>
    <col min="7695" max="7695" width="8.33203125" style="70" customWidth="1"/>
    <col min="7696" max="7696" width="9.33203125" style="70" customWidth="1"/>
    <col min="7697" max="7697" width="7.33203125" style="70" customWidth="1"/>
    <col min="7698" max="7699" width="9.109375" style="70" customWidth="1"/>
    <col min="7700" max="7700" width="8" style="70" customWidth="1"/>
    <col min="7701" max="7702" width="9.109375" style="70" customWidth="1"/>
    <col min="7703" max="7703" width="8" style="70" customWidth="1"/>
    <col min="7704" max="7704" width="9" style="70" customWidth="1"/>
    <col min="7705" max="7705" width="9.33203125" style="70" customWidth="1"/>
    <col min="7706" max="7706" width="6.88671875" style="70" customWidth="1"/>
    <col min="7707" max="7931" width="9.109375" style="70"/>
    <col min="7932" max="7932" width="19.33203125" style="70" customWidth="1"/>
    <col min="7933" max="7933" width="9.6640625" style="70" customWidth="1"/>
    <col min="7934" max="7934" width="9.44140625" style="70" customWidth="1"/>
    <col min="7935" max="7935" width="8.6640625" style="70" customWidth="1"/>
    <col min="7936" max="7937" width="9.44140625" style="70" customWidth="1"/>
    <col min="7938" max="7938" width="7.6640625" style="70" customWidth="1"/>
    <col min="7939" max="7939" width="8.88671875" style="70" customWidth="1"/>
    <col min="7940" max="7940" width="8.6640625" style="70" customWidth="1"/>
    <col min="7941" max="7941" width="7.6640625" style="70" customWidth="1"/>
    <col min="7942" max="7943" width="8.109375" style="70" customWidth="1"/>
    <col min="7944" max="7944" width="6.44140625" style="70" customWidth="1"/>
    <col min="7945" max="7946" width="7.44140625" style="70" customWidth="1"/>
    <col min="7947" max="7947" width="6.33203125" style="70" customWidth="1"/>
    <col min="7948" max="7948" width="7.6640625" style="70" customWidth="1"/>
    <col min="7949" max="7949" width="7.33203125" style="70" customWidth="1"/>
    <col min="7950" max="7950" width="7.5546875" style="70" customWidth="1"/>
    <col min="7951" max="7951" width="8.33203125" style="70" customWidth="1"/>
    <col min="7952" max="7952" width="9.33203125" style="70" customWidth="1"/>
    <col min="7953" max="7953" width="7.33203125" style="70" customWidth="1"/>
    <col min="7954" max="7955" width="9.109375" style="70" customWidth="1"/>
    <col min="7956" max="7956" width="8" style="70" customWidth="1"/>
    <col min="7957" max="7958" width="9.109375" style="70" customWidth="1"/>
    <col min="7959" max="7959" width="8" style="70" customWidth="1"/>
    <col min="7960" max="7960" width="9" style="70" customWidth="1"/>
    <col min="7961" max="7961" width="9.33203125" style="70" customWidth="1"/>
    <col min="7962" max="7962" width="6.88671875" style="70" customWidth="1"/>
    <col min="7963" max="8187" width="9.109375" style="70"/>
    <col min="8188" max="8188" width="19.33203125" style="70" customWidth="1"/>
    <col min="8189" max="8189" width="9.6640625" style="70" customWidth="1"/>
    <col min="8190" max="8190" width="9.44140625" style="70" customWidth="1"/>
    <col min="8191" max="8191" width="8.6640625" style="70" customWidth="1"/>
    <col min="8192" max="8193" width="9.44140625" style="70" customWidth="1"/>
    <col min="8194" max="8194" width="7.6640625" style="70" customWidth="1"/>
    <col min="8195" max="8195" width="8.88671875" style="70" customWidth="1"/>
    <col min="8196" max="8196" width="8.6640625" style="70" customWidth="1"/>
    <col min="8197" max="8197" width="7.6640625" style="70" customWidth="1"/>
    <col min="8198" max="8199" width="8.109375" style="70" customWidth="1"/>
    <col min="8200" max="8200" width="6.44140625" style="70" customWidth="1"/>
    <col min="8201" max="8202" width="7.44140625" style="70" customWidth="1"/>
    <col min="8203" max="8203" width="6.33203125" style="70" customWidth="1"/>
    <col min="8204" max="8204" width="7.6640625" style="70" customWidth="1"/>
    <col min="8205" max="8205" width="7.33203125" style="70" customWidth="1"/>
    <col min="8206" max="8206" width="7.5546875" style="70" customWidth="1"/>
    <col min="8207" max="8207" width="8.33203125" style="70" customWidth="1"/>
    <col min="8208" max="8208" width="9.33203125" style="70" customWidth="1"/>
    <col min="8209" max="8209" width="7.33203125" style="70" customWidth="1"/>
    <col min="8210" max="8211" width="9.109375" style="70" customWidth="1"/>
    <col min="8212" max="8212" width="8" style="70" customWidth="1"/>
    <col min="8213" max="8214" width="9.109375" style="70" customWidth="1"/>
    <col min="8215" max="8215" width="8" style="70" customWidth="1"/>
    <col min="8216" max="8216" width="9" style="70" customWidth="1"/>
    <col min="8217" max="8217" width="9.33203125" style="70" customWidth="1"/>
    <col min="8218" max="8218" width="6.88671875" style="70" customWidth="1"/>
    <col min="8219" max="8443" width="9.109375" style="70"/>
    <col min="8444" max="8444" width="19.33203125" style="70" customWidth="1"/>
    <col min="8445" max="8445" width="9.6640625" style="70" customWidth="1"/>
    <col min="8446" max="8446" width="9.44140625" style="70" customWidth="1"/>
    <col min="8447" max="8447" width="8.6640625" style="70" customWidth="1"/>
    <col min="8448" max="8449" width="9.44140625" style="70" customWidth="1"/>
    <col min="8450" max="8450" width="7.6640625" style="70" customWidth="1"/>
    <col min="8451" max="8451" width="8.88671875" style="70" customWidth="1"/>
    <col min="8452" max="8452" width="8.6640625" style="70" customWidth="1"/>
    <col min="8453" max="8453" width="7.6640625" style="70" customWidth="1"/>
    <col min="8454" max="8455" width="8.109375" style="70" customWidth="1"/>
    <col min="8456" max="8456" width="6.44140625" style="70" customWidth="1"/>
    <col min="8457" max="8458" width="7.44140625" style="70" customWidth="1"/>
    <col min="8459" max="8459" width="6.33203125" style="70" customWidth="1"/>
    <col min="8460" max="8460" width="7.6640625" style="70" customWidth="1"/>
    <col min="8461" max="8461" width="7.33203125" style="70" customWidth="1"/>
    <col min="8462" max="8462" width="7.5546875" style="70" customWidth="1"/>
    <col min="8463" max="8463" width="8.33203125" style="70" customWidth="1"/>
    <col min="8464" max="8464" width="9.33203125" style="70" customWidth="1"/>
    <col min="8465" max="8465" width="7.33203125" style="70" customWidth="1"/>
    <col min="8466" max="8467" width="9.109375" style="70" customWidth="1"/>
    <col min="8468" max="8468" width="8" style="70" customWidth="1"/>
    <col min="8469" max="8470" width="9.109375" style="70" customWidth="1"/>
    <col min="8471" max="8471" width="8" style="70" customWidth="1"/>
    <col min="8472" max="8472" width="9" style="70" customWidth="1"/>
    <col min="8473" max="8473" width="9.33203125" style="70" customWidth="1"/>
    <col min="8474" max="8474" width="6.88671875" style="70" customWidth="1"/>
    <col min="8475" max="8699" width="9.109375" style="70"/>
    <col min="8700" max="8700" width="19.33203125" style="70" customWidth="1"/>
    <col min="8701" max="8701" width="9.6640625" style="70" customWidth="1"/>
    <col min="8702" max="8702" width="9.44140625" style="70" customWidth="1"/>
    <col min="8703" max="8703" width="8.6640625" style="70" customWidth="1"/>
    <col min="8704" max="8705" width="9.44140625" style="70" customWidth="1"/>
    <col min="8706" max="8706" width="7.6640625" style="70" customWidth="1"/>
    <col min="8707" max="8707" width="8.88671875" style="70" customWidth="1"/>
    <col min="8708" max="8708" width="8.6640625" style="70" customWidth="1"/>
    <col min="8709" max="8709" width="7.6640625" style="70" customWidth="1"/>
    <col min="8710" max="8711" width="8.109375" style="70" customWidth="1"/>
    <col min="8712" max="8712" width="6.44140625" style="70" customWidth="1"/>
    <col min="8713" max="8714" width="7.44140625" style="70" customWidth="1"/>
    <col min="8715" max="8715" width="6.33203125" style="70" customWidth="1"/>
    <col min="8716" max="8716" width="7.6640625" style="70" customWidth="1"/>
    <col min="8717" max="8717" width="7.33203125" style="70" customWidth="1"/>
    <col min="8718" max="8718" width="7.5546875" style="70" customWidth="1"/>
    <col min="8719" max="8719" width="8.33203125" style="70" customWidth="1"/>
    <col min="8720" max="8720" width="9.33203125" style="70" customWidth="1"/>
    <col min="8721" max="8721" width="7.33203125" style="70" customWidth="1"/>
    <col min="8722" max="8723" width="9.109375" style="70" customWidth="1"/>
    <col min="8724" max="8724" width="8" style="70" customWidth="1"/>
    <col min="8725" max="8726" width="9.109375" style="70" customWidth="1"/>
    <col min="8727" max="8727" width="8" style="70" customWidth="1"/>
    <col min="8728" max="8728" width="9" style="70" customWidth="1"/>
    <col min="8729" max="8729" width="9.33203125" style="70" customWidth="1"/>
    <col min="8730" max="8730" width="6.88671875" style="70" customWidth="1"/>
    <col min="8731" max="8955" width="9.109375" style="70"/>
    <col min="8956" max="8956" width="19.33203125" style="70" customWidth="1"/>
    <col min="8957" max="8957" width="9.6640625" style="70" customWidth="1"/>
    <col min="8958" max="8958" width="9.44140625" style="70" customWidth="1"/>
    <col min="8959" max="8959" width="8.6640625" style="70" customWidth="1"/>
    <col min="8960" max="8961" width="9.44140625" style="70" customWidth="1"/>
    <col min="8962" max="8962" width="7.6640625" style="70" customWidth="1"/>
    <col min="8963" max="8963" width="8.88671875" style="70" customWidth="1"/>
    <col min="8964" max="8964" width="8.6640625" style="70" customWidth="1"/>
    <col min="8965" max="8965" width="7.6640625" style="70" customWidth="1"/>
    <col min="8966" max="8967" width="8.109375" style="70" customWidth="1"/>
    <col min="8968" max="8968" width="6.44140625" style="70" customWidth="1"/>
    <col min="8969" max="8970" width="7.44140625" style="70" customWidth="1"/>
    <col min="8971" max="8971" width="6.33203125" style="70" customWidth="1"/>
    <col min="8972" max="8972" width="7.6640625" style="70" customWidth="1"/>
    <col min="8973" max="8973" width="7.33203125" style="70" customWidth="1"/>
    <col min="8974" max="8974" width="7.5546875" style="70" customWidth="1"/>
    <col min="8975" max="8975" width="8.33203125" style="70" customWidth="1"/>
    <col min="8976" max="8976" width="9.33203125" style="70" customWidth="1"/>
    <col min="8977" max="8977" width="7.33203125" style="70" customWidth="1"/>
    <col min="8978" max="8979" width="9.109375" style="70" customWidth="1"/>
    <col min="8980" max="8980" width="8" style="70" customWidth="1"/>
    <col min="8981" max="8982" width="9.109375" style="70" customWidth="1"/>
    <col min="8983" max="8983" width="8" style="70" customWidth="1"/>
    <col min="8984" max="8984" width="9" style="70" customWidth="1"/>
    <col min="8985" max="8985" width="9.33203125" style="70" customWidth="1"/>
    <col min="8986" max="8986" width="6.88671875" style="70" customWidth="1"/>
    <col min="8987" max="9211" width="9.109375" style="70"/>
    <col min="9212" max="9212" width="19.33203125" style="70" customWidth="1"/>
    <col min="9213" max="9213" width="9.6640625" style="70" customWidth="1"/>
    <col min="9214" max="9214" width="9.44140625" style="70" customWidth="1"/>
    <col min="9215" max="9215" width="8.6640625" style="70" customWidth="1"/>
    <col min="9216" max="9217" width="9.44140625" style="70" customWidth="1"/>
    <col min="9218" max="9218" width="7.6640625" style="70" customWidth="1"/>
    <col min="9219" max="9219" width="8.88671875" style="70" customWidth="1"/>
    <col min="9220" max="9220" width="8.6640625" style="70" customWidth="1"/>
    <col min="9221" max="9221" width="7.6640625" style="70" customWidth="1"/>
    <col min="9222" max="9223" width="8.109375" style="70" customWidth="1"/>
    <col min="9224" max="9224" width="6.44140625" style="70" customWidth="1"/>
    <col min="9225" max="9226" width="7.44140625" style="70" customWidth="1"/>
    <col min="9227" max="9227" width="6.33203125" style="70" customWidth="1"/>
    <col min="9228" max="9228" width="7.6640625" style="70" customWidth="1"/>
    <col min="9229" max="9229" width="7.33203125" style="70" customWidth="1"/>
    <col min="9230" max="9230" width="7.5546875" style="70" customWidth="1"/>
    <col min="9231" max="9231" width="8.33203125" style="70" customWidth="1"/>
    <col min="9232" max="9232" width="9.33203125" style="70" customWidth="1"/>
    <col min="9233" max="9233" width="7.33203125" style="70" customWidth="1"/>
    <col min="9234" max="9235" width="9.109375" style="70" customWidth="1"/>
    <col min="9236" max="9236" width="8" style="70" customWidth="1"/>
    <col min="9237" max="9238" width="9.109375" style="70" customWidth="1"/>
    <col min="9239" max="9239" width="8" style="70" customWidth="1"/>
    <col min="9240" max="9240" width="9" style="70" customWidth="1"/>
    <col min="9241" max="9241" width="9.33203125" style="70" customWidth="1"/>
    <col min="9242" max="9242" width="6.88671875" style="70" customWidth="1"/>
    <col min="9243" max="9467" width="9.109375" style="70"/>
    <col min="9468" max="9468" width="19.33203125" style="70" customWidth="1"/>
    <col min="9469" max="9469" width="9.6640625" style="70" customWidth="1"/>
    <col min="9470" max="9470" width="9.44140625" style="70" customWidth="1"/>
    <col min="9471" max="9471" width="8.6640625" style="70" customWidth="1"/>
    <col min="9472" max="9473" width="9.44140625" style="70" customWidth="1"/>
    <col min="9474" max="9474" width="7.6640625" style="70" customWidth="1"/>
    <col min="9475" max="9475" width="8.88671875" style="70" customWidth="1"/>
    <col min="9476" max="9476" width="8.6640625" style="70" customWidth="1"/>
    <col min="9477" max="9477" width="7.6640625" style="70" customWidth="1"/>
    <col min="9478" max="9479" width="8.109375" style="70" customWidth="1"/>
    <col min="9480" max="9480" width="6.44140625" style="70" customWidth="1"/>
    <col min="9481" max="9482" width="7.44140625" style="70" customWidth="1"/>
    <col min="9483" max="9483" width="6.33203125" style="70" customWidth="1"/>
    <col min="9484" max="9484" width="7.6640625" style="70" customWidth="1"/>
    <col min="9485" max="9485" width="7.33203125" style="70" customWidth="1"/>
    <col min="9486" max="9486" width="7.5546875" style="70" customWidth="1"/>
    <col min="9487" max="9487" width="8.33203125" style="70" customWidth="1"/>
    <col min="9488" max="9488" width="9.33203125" style="70" customWidth="1"/>
    <col min="9489" max="9489" width="7.33203125" style="70" customWidth="1"/>
    <col min="9490" max="9491" width="9.109375" style="70" customWidth="1"/>
    <col min="9492" max="9492" width="8" style="70" customWidth="1"/>
    <col min="9493" max="9494" width="9.109375" style="70" customWidth="1"/>
    <col min="9495" max="9495" width="8" style="70" customWidth="1"/>
    <col min="9496" max="9496" width="9" style="70" customWidth="1"/>
    <col min="9497" max="9497" width="9.33203125" style="70" customWidth="1"/>
    <col min="9498" max="9498" width="6.88671875" style="70" customWidth="1"/>
    <col min="9499" max="9723" width="9.109375" style="70"/>
    <col min="9724" max="9724" width="19.33203125" style="70" customWidth="1"/>
    <col min="9725" max="9725" width="9.6640625" style="70" customWidth="1"/>
    <col min="9726" max="9726" width="9.44140625" style="70" customWidth="1"/>
    <col min="9727" max="9727" width="8.6640625" style="70" customWidth="1"/>
    <col min="9728" max="9729" width="9.44140625" style="70" customWidth="1"/>
    <col min="9730" max="9730" width="7.6640625" style="70" customWidth="1"/>
    <col min="9731" max="9731" width="8.88671875" style="70" customWidth="1"/>
    <col min="9732" max="9732" width="8.6640625" style="70" customWidth="1"/>
    <col min="9733" max="9733" width="7.6640625" style="70" customWidth="1"/>
    <col min="9734" max="9735" width="8.109375" style="70" customWidth="1"/>
    <col min="9736" max="9736" width="6.44140625" style="70" customWidth="1"/>
    <col min="9737" max="9738" width="7.44140625" style="70" customWidth="1"/>
    <col min="9739" max="9739" width="6.33203125" style="70" customWidth="1"/>
    <col min="9740" max="9740" width="7.6640625" style="70" customWidth="1"/>
    <col min="9741" max="9741" width="7.33203125" style="70" customWidth="1"/>
    <col min="9742" max="9742" width="7.5546875" style="70" customWidth="1"/>
    <col min="9743" max="9743" width="8.33203125" style="70" customWidth="1"/>
    <col min="9744" max="9744" width="9.33203125" style="70" customWidth="1"/>
    <col min="9745" max="9745" width="7.33203125" style="70" customWidth="1"/>
    <col min="9746" max="9747" width="9.109375" style="70" customWidth="1"/>
    <col min="9748" max="9748" width="8" style="70" customWidth="1"/>
    <col min="9749" max="9750" width="9.109375" style="70" customWidth="1"/>
    <col min="9751" max="9751" width="8" style="70" customWidth="1"/>
    <col min="9752" max="9752" width="9" style="70" customWidth="1"/>
    <col min="9753" max="9753" width="9.33203125" style="70" customWidth="1"/>
    <col min="9754" max="9754" width="6.88671875" style="70" customWidth="1"/>
    <col min="9755" max="9979" width="9.109375" style="70"/>
    <col min="9980" max="9980" width="19.33203125" style="70" customWidth="1"/>
    <col min="9981" max="9981" width="9.6640625" style="70" customWidth="1"/>
    <col min="9982" max="9982" width="9.44140625" style="70" customWidth="1"/>
    <col min="9983" max="9983" width="8.6640625" style="70" customWidth="1"/>
    <col min="9984" max="9985" width="9.44140625" style="70" customWidth="1"/>
    <col min="9986" max="9986" width="7.6640625" style="70" customWidth="1"/>
    <col min="9987" max="9987" width="8.88671875" style="70" customWidth="1"/>
    <col min="9988" max="9988" width="8.6640625" style="70" customWidth="1"/>
    <col min="9989" max="9989" width="7.6640625" style="70" customWidth="1"/>
    <col min="9990" max="9991" width="8.109375" style="70" customWidth="1"/>
    <col min="9992" max="9992" width="6.44140625" style="70" customWidth="1"/>
    <col min="9993" max="9994" width="7.44140625" style="70" customWidth="1"/>
    <col min="9995" max="9995" width="6.33203125" style="70" customWidth="1"/>
    <col min="9996" max="9996" width="7.6640625" style="70" customWidth="1"/>
    <col min="9997" max="9997" width="7.33203125" style="70" customWidth="1"/>
    <col min="9998" max="9998" width="7.5546875" style="70" customWidth="1"/>
    <col min="9999" max="9999" width="8.33203125" style="70" customWidth="1"/>
    <col min="10000" max="10000" width="9.33203125" style="70" customWidth="1"/>
    <col min="10001" max="10001" width="7.33203125" style="70" customWidth="1"/>
    <col min="10002" max="10003" width="9.109375" style="70" customWidth="1"/>
    <col min="10004" max="10004" width="8" style="70" customWidth="1"/>
    <col min="10005" max="10006" width="9.109375" style="70" customWidth="1"/>
    <col min="10007" max="10007" width="8" style="70" customWidth="1"/>
    <col min="10008" max="10008" width="9" style="70" customWidth="1"/>
    <col min="10009" max="10009" width="9.33203125" style="70" customWidth="1"/>
    <col min="10010" max="10010" width="6.88671875" style="70" customWidth="1"/>
    <col min="10011" max="10235" width="9.109375" style="70"/>
    <col min="10236" max="10236" width="19.33203125" style="70" customWidth="1"/>
    <col min="10237" max="10237" width="9.6640625" style="70" customWidth="1"/>
    <col min="10238" max="10238" width="9.44140625" style="70" customWidth="1"/>
    <col min="10239" max="10239" width="8.6640625" style="70" customWidth="1"/>
    <col min="10240" max="10241" width="9.44140625" style="70" customWidth="1"/>
    <col min="10242" max="10242" width="7.6640625" style="70" customWidth="1"/>
    <col min="10243" max="10243" width="8.88671875" style="70" customWidth="1"/>
    <col min="10244" max="10244" width="8.6640625" style="70" customWidth="1"/>
    <col min="10245" max="10245" width="7.6640625" style="70" customWidth="1"/>
    <col min="10246" max="10247" width="8.109375" style="70" customWidth="1"/>
    <col min="10248" max="10248" width="6.44140625" style="70" customWidth="1"/>
    <col min="10249" max="10250" width="7.44140625" style="70" customWidth="1"/>
    <col min="10251" max="10251" width="6.33203125" style="70" customWidth="1"/>
    <col min="10252" max="10252" width="7.6640625" style="70" customWidth="1"/>
    <col min="10253" max="10253" width="7.33203125" style="70" customWidth="1"/>
    <col min="10254" max="10254" width="7.5546875" style="70" customWidth="1"/>
    <col min="10255" max="10255" width="8.33203125" style="70" customWidth="1"/>
    <col min="10256" max="10256" width="9.33203125" style="70" customWidth="1"/>
    <col min="10257" max="10257" width="7.33203125" style="70" customWidth="1"/>
    <col min="10258" max="10259" width="9.109375" style="70" customWidth="1"/>
    <col min="10260" max="10260" width="8" style="70" customWidth="1"/>
    <col min="10261" max="10262" width="9.109375" style="70" customWidth="1"/>
    <col min="10263" max="10263" width="8" style="70" customWidth="1"/>
    <col min="10264" max="10264" width="9" style="70" customWidth="1"/>
    <col min="10265" max="10265" width="9.33203125" style="70" customWidth="1"/>
    <col min="10266" max="10266" width="6.88671875" style="70" customWidth="1"/>
    <col min="10267" max="10491" width="9.109375" style="70"/>
    <col min="10492" max="10492" width="19.33203125" style="70" customWidth="1"/>
    <col min="10493" max="10493" width="9.6640625" style="70" customWidth="1"/>
    <col min="10494" max="10494" width="9.44140625" style="70" customWidth="1"/>
    <col min="10495" max="10495" width="8.6640625" style="70" customWidth="1"/>
    <col min="10496" max="10497" width="9.44140625" style="70" customWidth="1"/>
    <col min="10498" max="10498" width="7.6640625" style="70" customWidth="1"/>
    <col min="10499" max="10499" width="8.88671875" style="70" customWidth="1"/>
    <col min="10500" max="10500" width="8.6640625" style="70" customWidth="1"/>
    <col min="10501" max="10501" width="7.6640625" style="70" customWidth="1"/>
    <col min="10502" max="10503" width="8.109375" style="70" customWidth="1"/>
    <col min="10504" max="10504" width="6.44140625" style="70" customWidth="1"/>
    <col min="10505" max="10506" width="7.44140625" style="70" customWidth="1"/>
    <col min="10507" max="10507" width="6.33203125" style="70" customWidth="1"/>
    <col min="10508" max="10508" width="7.6640625" style="70" customWidth="1"/>
    <col min="10509" max="10509" width="7.33203125" style="70" customWidth="1"/>
    <col min="10510" max="10510" width="7.5546875" style="70" customWidth="1"/>
    <col min="10511" max="10511" width="8.33203125" style="70" customWidth="1"/>
    <col min="10512" max="10512" width="9.33203125" style="70" customWidth="1"/>
    <col min="10513" max="10513" width="7.33203125" style="70" customWidth="1"/>
    <col min="10514" max="10515" width="9.109375" style="70" customWidth="1"/>
    <col min="10516" max="10516" width="8" style="70" customWidth="1"/>
    <col min="10517" max="10518" width="9.109375" style="70" customWidth="1"/>
    <col min="10519" max="10519" width="8" style="70" customWidth="1"/>
    <col min="10520" max="10520" width="9" style="70" customWidth="1"/>
    <col min="10521" max="10521" width="9.33203125" style="70" customWidth="1"/>
    <col min="10522" max="10522" width="6.88671875" style="70" customWidth="1"/>
    <col min="10523" max="10747" width="9.109375" style="70"/>
    <col min="10748" max="10748" width="19.33203125" style="70" customWidth="1"/>
    <col min="10749" max="10749" width="9.6640625" style="70" customWidth="1"/>
    <col min="10750" max="10750" width="9.44140625" style="70" customWidth="1"/>
    <col min="10751" max="10751" width="8.6640625" style="70" customWidth="1"/>
    <col min="10752" max="10753" width="9.44140625" style="70" customWidth="1"/>
    <col min="10754" max="10754" width="7.6640625" style="70" customWidth="1"/>
    <col min="10755" max="10755" width="8.88671875" style="70" customWidth="1"/>
    <col min="10756" max="10756" width="8.6640625" style="70" customWidth="1"/>
    <col min="10757" max="10757" width="7.6640625" style="70" customWidth="1"/>
    <col min="10758" max="10759" width="8.109375" style="70" customWidth="1"/>
    <col min="10760" max="10760" width="6.44140625" style="70" customWidth="1"/>
    <col min="10761" max="10762" width="7.44140625" style="70" customWidth="1"/>
    <col min="10763" max="10763" width="6.33203125" style="70" customWidth="1"/>
    <col min="10764" max="10764" width="7.6640625" style="70" customWidth="1"/>
    <col min="10765" max="10765" width="7.33203125" style="70" customWidth="1"/>
    <col min="10766" max="10766" width="7.5546875" style="70" customWidth="1"/>
    <col min="10767" max="10767" width="8.33203125" style="70" customWidth="1"/>
    <col min="10768" max="10768" width="9.33203125" style="70" customWidth="1"/>
    <col min="10769" max="10769" width="7.33203125" style="70" customWidth="1"/>
    <col min="10770" max="10771" width="9.109375" style="70" customWidth="1"/>
    <col min="10772" max="10772" width="8" style="70" customWidth="1"/>
    <col min="10773" max="10774" width="9.109375" style="70" customWidth="1"/>
    <col min="10775" max="10775" width="8" style="70" customWidth="1"/>
    <col min="10776" max="10776" width="9" style="70" customWidth="1"/>
    <col min="10777" max="10777" width="9.33203125" style="70" customWidth="1"/>
    <col min="10778" max="10778" width="6.88671875" style="70" customWidth="1"/>
    <col min="10779" max="11003" width="9.109375" style="70"/>
    <col min="11004" max="11004" width="19.33203125" style="70" customWidth="1"/>
    <col min="11005" max="11005" width="9.6640625" style="70" customWidth="1"/>
    <col min="11006" max="11006" width="9.44140625" style="70" customWidth="1"/>
    <col min="11007" max="11007" width="8.6640625" style="70" customWidth="1"/>
    <col min="11008" max="11009" width="9.44140625" style="70" customWidth="1"/>
    <col min="11010" max="11010" width="7.6640625" style="70" customWidth="1"/>
    <col min="11011" max="11011" width="8.88671875" style="70" customWidth="1"/>
    <col min="11012" max="11012" width="8.6640625" style="70" customWidth="1"/>
    <col min="11013" max="11013" width="7.6640625" style="70" customWidth="1"/>
    <col min="11014" max="11015" width="8.109375" style="70" customWidth="1"/>
    <col min="11016" max="11016" width="6.44140625" style="70" customWidth="1"/>
    <col min="11017" max="11018" width="7.44140625" style="70" customWidth="1"/>
    <col min="11019" max="11019" width="6.33203125" style="70" customWidth="1"/>
    <col min="11020" max="11020" width="7.6640625" style="70" customWidth="1"/>
    <col min="11021" max="11021" width="7.33203125" style="70" customWidth="1"/>
    <col min="11022" max="11022" width="7.5546875" style="70" customWidth="1"/>
    <col min="11023" max="11023" width="8.33203125" style="70" customWidth="1"/>
    <col min="11024" max="11024" width="9.33203125" style="70" customWidth="1"/>
    <col min="11025" max="11025" width="7.33203125" style="70" customWidth="1"/>
    <col min="11026" max="11027" width="9.109375" style="70" customWidth="1"/>
    <col min="11028" max="11028" width="8" style="70" customWidth="1"/>
    <col min="11029" max="11030" width="9.109375" style="70" customWidth="1"/>
    <col min="11031" max="11031" width="8" style="70" customWidth="1"/>
    <col min="11032" max="11032" width="9" style="70" customWidth="1"/>
    <col min="11033" max="11033" width="9.33203125" style="70" customWidth="1"/>
    <col min="11034" max="11034" width="6.88671875" style="70" customWidth="1"/>
    <col min="11035" max="11259" width="9.109375" style="70"/>
    <col min="11260" max="11260" width="19.33203125" style="70" customWidth="1"/>
    <col min="11261" max="11261" width="9.6640625" style="70" customWidth="1"/>
    <col min="11262" max="11262" width="9.44140625" style="70" customWidth="1"/>
    <col min="11263" max="11263" width="8.6640625" style="70" customWidth="1"/>
    <col min="11264" max="11265" width="9.44140625" style="70" customWidth="1"/>
    <col min="11266" max="11266" width="7.6640625" style="70" customWidth="1"/>
    <col min="11267" max="11267" width="8.88671875" style="70" customWidth="1"/>
    <col min="11268" max="11268" width="8.6640625" style="70" customWidth="1"/>
    <col min="11269" max="11269" width="7.6640625" style="70" customWidth="1"/>
    <col min="11270" max="11271" width="8.109375" style="70" customWidth="1"/>
    <col min="11272" max="11272" width="6.44140625" style="70" customWidth="1"/>
    <col min="11273" max="11274" width="7.44140625" style="70" customWidth="1"/>
    <col min="11275" max="11275" width="6.33203125" style="70" customWidth="1"/>
    <col min="11276" max="11276" width="7.6640625" style="70" customWidth="1"/>
    <col min="11277" max="11277" width="7.33203125" style="70" customWidth="1"/>
    <col min="11278" max="11278" width="7.5546875" style="70" customWidth="1"/>
    <col min="11279" max="11279" width="8.33203125" style="70" customWidth="1"/>
    <col min="11280" max="11280" width="9.33203125" style="70" customWidth="1"/>
    <col min="11281" max="11281" width="7.33203125" style="70" customWidth="1"/>
    <col min="11282" max="11283" width="9.109375" style="70" customWidth="1"/>
    <col min="11284" max="11284" width="8" style="70" customWidth="1"/>
    <col min="11285" max="11286" width="9.109375" style="70" customWidth="1"/>
    <col min="11287" max="11287" width="8" style="70" customWidth="1"/>
    <col min="11288" max="11288" width="9" style="70" customWidth="1"/>
    <col min="11289" max="11289" width="9.33203125" style="70" customWidth="1"/>
    <col min="11290" max="11290" width="6.88671875" style="70" customWidth="1"/>
    <col min="11291" max="11515" width="9.109375" style="70"/>
    <col min="11516" max="11516" width="19.33203125" style="70" customWidth="1"/>
    <col min="11517" max="11517" width="9.6640625" style="70" customWidth="1"/>
    <col min="11518" max="11518" width="9.44140625" style="70" customWidth="1"/>
    <col min="11519" max="11519" width="8.6640625" style="70" customWidth="1"/>
    <col min="11520" max="11521" width="9.44140625" style="70" customWidth="1"/>
    <col min="11522" max="11522" width="7.6640625" style="70" customWidth="1"/>
    <col min="11523" max="11523" width="8.88671875" style="70" customWidth="1"/>
    <col min="11524" max="11524" width="8.6640625" style="70" customWidth="1"/>
    <col min="11525" max="11525" width="7.6640625" style="70" customWidth="1"/>
    <col min="11526" max="11527" width="8.109375" style="70" customWidth="1"/>
    <col min="11528" max="11528" width="6.44140625" style="70" customWidth="1"/>
    <col min="11529" max="11530" width="7.44140625" style="70" customWidth="1"/>
    <col min="11531" max="11531" width="6.33203125" style="70" customWidth="1"/>
    <col min="11532" max="11532" width="7.6640625" style="70" customWidth="1"/>
    <col min="11533" max="11533" width="7.33203125" style="70" customWidth="1"/>
    <col min="11534" max="11534" width="7.5546875" style="70" customWidth="1"/>
    <col min="11535" max="11535" width="8.33203125" style="70" customWidth="1"/>
    <col min="11536" max="11536" width="9.33203125" style="70" customWidth="1"/>
    <col min="11537" max="11537" width="7.33203125" style="70" customWidth="1"/>
    <col min="11538" max="11539" width="9.109375" style="70" customWidth="1"/>
    <col min="11540" max="11540" width="8" style="70" customWidth="1"/>
    <col min="11541" max="11542" width="9.109375" style="70" customWidth="1"/>
    <col min="11543" max="11543" width="8" style="70" customWidth="1"/>
    <col min="11544" max="11544" width="9" style="70" customWidth="1"/>
    <col min="11545" max="11545" width="9.33203125" style="70" customWidth="1"/>
    <col min="11546" max="11546" width="6.88671875" style="70" customWidth="1"/>
    <col min="11547" max="11771" width="9.109375" style="70"/>
    <col min="11772" max="11772" width="19.33203125" style="70" customWidth="1"/>
    <col min="11773" max="11773" width="9.6640625" style="70" customWidth="1"/>
    <col min="11774" max="11774" width="9.44140625" style="70" customWidth="1"/>
    <col min="11775" max="11775" width="8.6640625" style="70" customWidth="1"/>
    <col min="11776" max="11777" width="9.44140625" style="70" customWidth="1"/>
    <col min="11778" max="11778" width="7.6640625" style="70" customWidth="1"/>
    <col min="11779" max="11779" width="8.88671875" style="70" customWidth="1"/>
    <col min="11780" max="11780" width="8.6640625" style="70" customWidth="1"/>
    <col min="11781" max="11781" width="7.6640625" style="70" customWidth="1"/>
    <col min="11782" max="11783" width="8.109375" style="70" customWidth="1"/>
    <col min="11784" max="11784" width="6.44140625" style="70" customWidth="1"/>
    <col min="11785" max="11786" width="7.44140625" style="70" customWidth="1"/>
    <col min="11787" max="11787" width="6.33203125" style="70" customWidth="1"/>
    <col min="11788" max="11788" width="7.6640625" style="70" customWidth="1"/>
    <col min="11789" max="11789" width="7.33203125" style="70" customWidth="1"/>
    <col min="11790" max="11790" width="7.5546875" style="70" customWidth="1"/>
    <col min="11791" max="11791" width="8.33203125" style="70" customWidth="1"/>
    <col min="11792" max="11792" width="9.33203125" style="70" customWidth="1"/>
    <col min="11793" max="11793" width="7.33203125" style="70" customWidth="1"/>
    <col min="11794" max="11795" width="9.109375" style="70" customWidth="1"/>
    <col min="11796" max="11796" width="8" style="70" customWidth="1"/>
    <col min="11797" max="11798" width="9.109375" style="70" customWidth="1"/>
    <col min="11799" max="11799" width="8" style="70" customWidth="1"/>
    <col min="11800" max="11800" width="9" style="70" customWidth="1"/>
    <col min="11801" max="11801" width="9.33203125" style="70" customWidth="1"/>
    <col min="11802" max="11802" width="6.88671875" style="70" customWidth="1"/>
    <col min="11803" max="12027" width="9.109375" style="70"/>
    <col min="12028" max="12028" width="19.33203125" style="70" customWidth="1"/>
    <col min="12029" max="12029" width="9.6640625" style="70" customWidth="1"/>
    <col min="12030" max="12030" width="9.44140625" style="70" customWidth="1"/>
    <col min="12031" max="12031" width="8.6640625" style="70" customWidth="1"/>
    <col min="12032" max="12033" width="9.44140625" style="70" customWidth="1"/>
    <col min="12034" max="12034" width="7.6640625" style="70" customWidth="1"/>
    <col min="12035" max="12035" width="8.88671875" style="70" customWidth="1"/>
    <col min="12036" max="12036" width="8.6640625" style="70" customWidth="1"/>
    <col min="12037" max="12037" width="7.6640625" style="70" customWidth="1"/>
    <col min="12038" max="12039" width="8.109375" style="70" customWidth="1"/>
    <col min="12040" max="12040" width="6.44140625" style="70" customWidth="1"/>
    <col min="12041" max="12042" width="7.44140625" style="70" customWidth="1"/>
    <col min="12043" max="12043" width="6.33203125" style="70" customWidth="1"/>
    <col min="12044" max="12044" width="7.6640625" style="70" customWidth="1"/>
    <col min="12045" max="12045" width="7.33203125" style="70" customWidth="1"/>
    <col min="12046" max="12046" width="7.5546875" style="70" customWidth="1"/>
    <col min="12047" max="12047" width="8.33203125" style="70" customWidth="1"/>
    <col min="12048" max="12048" width="9.33203125" style="70" customWidth="1"/>
    <col min="12049" max="12049" width="7.33203125" style="70" customWidth="1"/>
    <col min="12050" max="12051" width="9.109375" style="70" customWidth="1"/>
    <col min="12052" max="12052" width="8" style="70" customWidth="1"/>
    <col min="12053" max="12054" width="9.109375" style="70" customWidth="1"/>
    <col min="12055" max="12055" width="8" style="70" customWidth="1"/>
    <col min="12056" max="12056" width="9" style="70" customWidth="1"/>
    <col min="12057" max="12057" width="9.33203125" style="70" customWidth="1"/>
    <col min="12058" max="12058" width="6.88671875" style="70" customWidth="1"/>
    <col min="12059" max="12283" width="9.109375" style="70"/>
    <col min="12284" max="12284" width="19.33203125" style="70" customWidth="1"/>
    <col min="12285" max="12285" width="9.6640625" style="70" customWidth="1"/>
    <col min="12286" max="12286" width="9.44140625" style="70" customWidth="1"/>
    <col min="12287" max="12287" width="8.6640625" style="70" customWidth="1"/>
    <col min="12288" max="12289" width="9.44140625" style="70" customWidth="1"/>
    <col min="12290" max="12290" width="7.6640625" style="70" customWidth="1"/>
    <col min="12291" max="12291" width="8.88671875" style="70" customWidth="1"/>
    <col min="12292" max="12292" width="8.6640625" style="70" customWidth="1"/>
    <col min="12293" max="12293" width="7.6640625" style="70" customWidth="1"/>
    <col min="12294" max="12295" width="8.109375" style="70" customWidth="1"/>
    <col min="12296" max="12296" width="6.44140625" style="70" customWidth="1"/>
    <col min="12297" max="12298" width="7.44140625" style="70" customWidth="1"/>
    <col min="12299" max="12299" width="6.33203125" style="70" customWidth="1"/>
    <col min="12300" max="12300" width="7.6640625" style="70" customWidth="1"/>
    <col min="12301" max="12301" width="7.33203125" style="70" customWidth="1"/>
    <col min="12302" max="12302" width="7.5546875" style="70" customWidth="1"/>
    <col min="12303" max="12303" width="8.33203125" style="70" customWidth="1"/>
    <col min="12304" max="12304" width="9.33203125" style="70" customWidth="1"/>
    <col min="12305" max="12305" width="7.33203125" style="70" customWidth="1"/>
    <col min="12306" max="12307" width="9.109375" style="70" customWidth="1"/>
    <col min="12308" max="12308" width="8" style="70" customWidth="1"/>
    <col min="12309" max="12310" width="9.109375" style="70" customWidth="1"/>
    <col min="12311" max="12311" width="8" style="70" customWidth="1"/>
    <col min="12312" max="12312" width="9" style="70" customWidth="1"/>
    <col min="12313" max="12313" width="9.33203125" style="70" customWidth="1"/>
    <col min="12314" max="12314" width="6.88671875" style="70" customWidth="1"/>
    <col min="12315" max="12539" width="9.109375" style="70"/>
    <col min="12540" max="12540" width="19.33203125" style="70" customWidth="1"/>
    <col min="12541" max="12541" width="9.6640625" style="70" customWidth="1"/>
    <col min="12542" max="12542" width="9.44140625" style="70" customWidth="1"/>
    <col min="12543" max="12543" width="8.6640625" style="70" customWidth="1"/>
    <col min="12544" max="12545" width="9.44140625" style="70" customWidth="1"/>
    <col min="12546" max="12546" width="7.6640625" style="70" customWidth="1"/>
    <col min="12547" max="12547" width="8.88671875" style="70" customWidth="1"/>
    <col min="12548" max="12548" width="8.6640625" style="70" customWidth="1"/>
    <col min="12549" max="12549" width="7.6640625" style="70" customWidth="1"/>
    <col min="12550" max="12551" width="8.109375" style="70" customWidth="1"/>
    <col min="12552" max="12552" width="6.44140625" style="70" customWidth="1"/>
    <col min="12553" max="12554" width="7.44140625" style="70" customWidth="1"/>
    <col min="12555" max="12555" width="6.33203125" style="70" customWidth="1"/>
    <col min="12556" max="12556" width="7.6640625" style="70" customWidth="1"/>
    <col min="12557" max="12557" width="7.33203125" style="70" customWidth="1"/>
    <col min="12558" max="12558" width="7.5546875" style="70" customWidth="1"/>
    <col min="12559" max="12559" width="8.33203125" style="70" customWidth="1"/>
    <col min="12560" max="12560" width="9.33203125" style="70" customWidth="1"/>
    <col min="12561" max="12561" width="7.33203125" style="70" customWidth="1"/>
    <col min="12562" max="12563" width="9.109375" style="70" customWidth="1"/>
    <col min="12564" max="12564" width="8" style="70" customWidth="1"/>
    <col min="12565" max="12566" width="9.109375" style="70" customWidth="1"/>
    <col min="12567" max="12567" width="8" style="70" customWidth="1"/>
    <col min="12568" max="12568" width="9" style="70" customWidth="1"/>
    <col min="12569" max="12569" width="9.33203125" style="70" customWidth="1"/>
    <col min="12570" max="12570" width="6.88671875" style="70" customWidth="1"/>
    <col min="12571" max="12795" width="9.109375" style="70"/>
    <col min="12796" max="12796" width="19.33203125" style="70" customWidth="1"/>
    <col min="12797" max="12797" width="9.6640625" style="70" customWidth="1"/>
    <col min="12798" max="12798" width="9.44140625" style="70" customWidth="1"/>
    <col min="12799" max="12799" width="8.6640625" style="70" customWidth="1"/>
    <col min="12800" max="12801" width="9.44140625" style="70" customWidth="1"/>
    <col min="12802" max="12802" width="7.6640625" style="70" customWidth="1"/>
    <col min="12803" max="12803" width="8.88671875" style="70" customWidth="1"/>
    <col min="12804" max="12804" width="8.6640625" style="70" customWidth="1"/>
    <col min="12805" max="12805" width="7.6640625" style="70" customWidth="1"/>
    <col min="12806" max="12807" width="8.109375" style="70" customWidth="1"/>
    <col min="12808" max="12808" width="6.44140625" style="70" customWidth="1"/>
    <col min="12809" max="12810" width="7.44140625" style="70" customWidth="1"/>
    <col min="12811" max="12811" width="6.33203125" style="70" customWidth="1"/>
    <col min="12812" max="12812" width="7.6640625" style="70" customWidth="1"/>
    <col min="12813" max="12813" width="7.33203125" style="70" customWidth="1"/>
    <col min="12814" max="12814" width="7.5546875" style="70" customWidth="1"/>
    <col min="12815" max="12815" width="8.33203125" style="70" customWidth="1"/>
    <col min="12816" max="12816" width="9.33203125" style="70" customWidth="1"/>
    <col min="12817" max="12817" width="7.33203125" style="70" customWidth="1"/>
    <col min="12818" max="12819" width="9.109375" style="70" customWidth="1"/>
    <col min="12820" max="12820" width="8" style="70" customWidth="1"/>
    <col min="12821" max="12822" width="9.109375" style="70" customWidth="1"/>
    <col min="12823" max="12823" width="8" style="70" customWidth="1"/>
    <col min="12824" max="12824" width="9" style="70" customWidth="1"/>
    <col min="12825" max="12825" width="9.33203125" style="70" customWidth="1"/>
    <col min="12826" max="12826" width="6.88671875" style="70" customWidth="1"/>
    <col min="12827" max="13051" width="9.109375" style="70"/>
    <col min="13052" max="13052" width="19.33203125" style="70" customWidth="1"/>
    <col min="13053" max="13053" width="9.6640625" style="70" customWidth="1"/>
    <col min="13054" max="13054" width="9.44140625" style="70" customWidth="1"/>
    <col min="13055" max="13055" width="8.6640625" style="70" customWidth="1"/>
    <col min="13056" max="13057" width="9.44140625" style="70" customWidth="1"/>
    <col min="13058" max="13058" width="7.6640625" style="70" customWidth="1"/>
    <col min="13059" max="13059" width="8.88671875" style="70" customWidth="1"/>
    <col min="13060" max="13060" width="8.6640625" style="70" customWidth="1"/>
    <col min="13061" max="13061" width="7.6640625" style="70" customWidth="1"/>
    <col min="13062" max="13063" width="8.109375" style="70" customWidth="1"/>
    <col min="13064" max="13064" width="6.44140625" style="70" customWidth="1"/>
    <col min="13065" max="13066" width="7.44140625" style="70" customWidth="1"/>
    <col min="13067" max="13067" width="6.33203125" style="70" customWidth="1"/>
    <col min="13068" max="13068" width="7.6640625" style="70" customWidth="1"/>
    <col min="13069" max="13069" width="7.33203125" style="70" customWidth="1"/>
    <col min="13070" max="13070" width="7.5546875" style="70" customWidth="1"/>
    <col min="13071" max="13071" width="8.33203125" style="70" customWidth="1"/>
    <col min="13072" max="13072" width="9.33203125" style="70" customWidth="1"/>
    <col min="13073" max="13073" width="7.33203125" style="70" customWidth="1"/>
    <col min="13074" max="13075" width="9.109375" style="70" customWidth="1"/>
    <col min="13076" max="13076" width="8" style="70" customWidth="1"/>
    <col min="13077" max="13078" width="9.109375" style="70" customWidth="1"/>
    <col min="13079" max="13079" width="8" style="70" customWidth="1"/>
    <col min="13080" max="13080" width="9" style="70" customWidth="1"/>
    <col min="13081" max="13081" width="9.33203125" style="70" customWidth="1"/>
    <col min="13082" max="13082" width="6.88671875" style="70" customWidth="1"/>
    <col min="13083" max="13307" width="9.109375" style="70"/>
    <col min="13308" max="13308" width="19.33203125" style="70" customWidth="1"/>
    <col min="13309" max="13309" width="9.6640625" style="70" customWidth="1"/>
    <col min="13310" max="13310" width="9.44140625" style="70" customWidth="1"/>
    <col min="13311" max="13311" width="8.6640625" style="70" customWidth="1"/>
    <col min="13312" max="13313" width="9.44140625" style="70" customWidth="1"/>
    <col min="13314" max="13314" width="7.6640625" style="70" customWidth="1"/>
    <col min="13315" max="13315" width="8.88671875" style="70" customWidth="1"/>
    <col min="13316" max="13316" width="8.6640625" style="70" customWidth="1"/>
    <col min="13317" max="13317" width="7.6640625" style="70" customWidth="1"/>
    <col min="13318" max="13319" width="8.109375" style="70" customWidth="1"/>
    <col min="13320" max="13320" width="6.44140625" style="70" customWidth="1"/>
    <col min="13321" max="13322" width="7.44140625" style="70" customWidth="1"/>
    <col min="13323" max="13323" width="6.33203125" style="70" customWidth="1"/>
    <col min="13324" max="13324" width="7.6640625" style="70" customWidth="1"/>
    <col min="13325" max="13325" width="7.33203125" style="70" customWidth="1"/>
    <col min="13326" max="13326" width="7.5546875" style="70" customWidth="1"/>
    <col min="13327" max="13327" width="8.33203125" style="70" customWidth="1"/>
    <col min="13328" max="13328" width="9.33203125" style="70" customWidth="1"/>
    <col min="13329" max="13329" width="7.33203125" style="70" customWidth="1"/>
    <col min="13330" max="13331" width="9.109375" style="70" customWidth="1"/>
    <col min="13332" max="13332" width="8" style="70" customWidth="1"/>
    <col min="13333" max="13334" width="9.109375" style="70" customWidth="1"/>
    <col min="13335" max="13335" width="8" style="70" customWidth="1"/>
    <col min="13336" max="13336" width="9" style="70" customWidth="1"/>
    <col min="13337" max="13337" width="9.33203125" style="70" customWidth="1"/>
    <col min="13338" max="13338" width="6.88671875" style="70" customWidth="1"/>
    <col min="13339" max="13563" width="9.109375" style="70"/>
    <col min="13564" max="13564" width="19.33203125" style="70" customWidth="1"/>
    <col min="13565" max="13565" width="9.6640625" style="70" customWidth="1"/>
    <col min="13566" max="13566" width="9.44140625" style="70" customWidth="1"/>
    <col min="13567" max="13567" width="8.6640625" style="70" customWidth="1"/>
    <col min="13568" max="13569" width="9.44140625" style="70" customWidth="1"/>
    <col min="13570" max="13570" width="7.6640625" style="70" customWidth="1"/>
    <col min="13571" max="13571" width="8.88671875" style="70" customWidth="1"/>
    <col min="13572" max="13572" width="8.6640625" style="70" customWidth="1"/>
    <col min="13573" max="13573" width="7.6640625" style="70" customWidth="1"/>
    <col min="13574" max="13575" width="8.109375" style="70" customWidth="1"/>
    <col min="13576" max="13576" width="6.44140625" style="70" customWidth="1"/>
    <col min="13577" max="13578" width="7.44140625" style="70" customWidth="1"/>
    <col min="13579" max="13579" width="6.33203125" style="70" customWidth="1"/>
    <col min="13580" max="13580" width="7.6640625" style="70" customWidth="1"/>
    <col min="13581" max="13581" width="7.33203125" style="70" customWidth="1"/>
    <col min="13582" max="13582" width="7.5546875" style="70" customWidth="1"/>
    <col min="13583" max="13583" width="8.33203125" style="70" customWidth="1"/>
    <col min="13584" max="13584" width="9.33203125" style="70" customWidth="1"/>
    <col min="13585" max="13585" width="7.33203125" style="70" customWidth="1"/>
    <col min="13586" max="13587" width="9.109375" style="70" customWidth="1"/>
    <col min="13588" max="13588" width="8" style="70" customWidth="1"/>
    <col min="13589" max="13590" width="9.109375" style="70" customWidth="1"/>
    <col min="13591" max="13591" width="8" style="70" customWidth="1"/>
    <col min="13592" max="13592" width="9" style="70" customWidth="1"/>
    <col min="13593" max="13593" width="9.33203125" style="70" customWidth="1"/>
    <col min="13594" max="13594" width="6.88671875" style="70" customWidth="1"/>
    <col min="13595" max="13819" width="9.109375" style="70"/>
    <col min="13820" max="13820" width="19.33203125" style="70" customWidth="1"/>
    <col min="13821" max="13821" width="9.6640625" style="70" customWidth="1"/>
    <col min="13822" max="13822" width="9.44140625" style="70" customWidth="1"/>
    <col min="13823" max="13823" width="8.6640625" style="70" customWidth="1"/>
    <col min="13824" max="13825" width="9.44140625" style="70" customWidth="1"/>
    <col min="13826" max="13826" width="7.6640625" style="70" customWidth="1"/>
    <col min="13827" max="13827" width="8.88671875" style="70" customWidth="1"/>
    <col min="13828" max="13828" width="8.6640625" style="70" customWidth="1"/>
    <col min="13829" max="13829" width="7.6640625" style="70" customWidth="1"/>
    <col min="13830" max="13831" width="8.109375" style="70" customWidth="1"/>
    <col min="13832" max="13832" width="6.44140625" style="70" customWidth="1"/>
    <col min="13833" max="13834" width="7.44140625" style="70" customWidth="1"/>
    <col min="13835" max="13835" width="6.33203125" style="70" customWidth="1"/>
    <col min="13836" max="13836" width="7.6640625" style="70" customWidth="1"/>
    <col min="13837" max="13837" width="7.33203125" style="70" customWidth="1"/>
    <col min="13838" max="13838" width="7.5546875" style="70" customWidth="1"/>
    <col min="13839" max="13839" width="8.33203125" style="70" customWidth="1"/>
    <col min="13840" max="13840" width="9.33203125" style="70" customWidth="1"/>
    <col min="13841" max="13841" width="7.33203125" style="70" customWidth="1"/>
    <col min="13842" max="13843" width="9.109375" style="70" customWidth="1"/>
    <col min="13844" max="13844" width="8" style="70" customWidth="1"/>
    <col min="13845" max="13846" width="9.109375" style="70" customWidth="1"/>
    <col min="13847" max="13847" width="8" style="70" customWidth="1"/>
    <col min="13848" max="13848" width="9" style="70" customWidth="1"/>
    <col min="13849" max="13849" width="9.33203125" style="70" customWidth="1"/>
    <col min="13850" max="13850" width="6.88671875" style="70" customWidth="1"/>
    <col min="13851" max="14075" width="9.109375" style="70"/>
    <col min="14076" max="14076" width="19.33203125" style="70" customWidth="1"/>
    <col min="14077" max="14077" width="9.6640625" style="70" customWidth="1"/>
    <col min="14078" max="14078" width="9.44140625" style="70" customWidth="1"/>
    <col min="14079" max="14079" width="8.6640625" style="70" customWidth="1"/>
    <col min="14080" max="14081" width="9.44140625" style="70" customWidth="1"/>
    <col min="14082" max="14082" width="7.6640625" style="70" customWidth="1"/>
    <col min="14083" max="14083" width="8.88671875" style="70" customWidth="1"/>
    <col min="14084" max="14084" width="8.6640625" style="70" customWidth="1"/>
    <col min="14085" max="14085" width="7.6640625" style="70" customWidth="1"/>
    <col min="14086" max="14087" width="8.109375" style="70" customWidth="1"/>
    <col min="14088" max="14088" width="6.44140625" style="70" customWidth="1"/>
    <col min="14089" max="14090" width="7.44140625" style="70" customWidth="1"/>
    <col min="14091" max="14091" width="6.33203125" style="70" customWidth="1"/>
    <col min="14092" max="14092" width="7.6640625" style="70" customWidth="1"/>
    <col min="14093" max="14093" width="7.33203125" style="70" customWidth="1"/>
    <col min="14094" max="14094" width="7.5546875" style="70" customWidth="1"/>
    <col min="14095" max="14095" width="8.33203125" style="70" customWidth="1"/>
    <col min="14096" max="14096" width="9.33203125" style="70" customWidth="1"/>
    <col min="14097" max="14097" width="7.33203125" style="70" customWidth="1"/>
    <col min="14098" max="14099" width="9.109375" style="70" customWidth="1"/>
    <col min="14100" max="14100" width="8" style="70" customWidth="1"/>
    <col min="14101" max="14102" width="9.109375" style="70" customWidth="1"/>
    <col min="14103" max="14103" width="8" style="70" customWidth="1"/>
    <col min="14104" max="14104" width="9" style="70" customWidth="1"/>
    <col min="14105" max="14105" width="9.33203125" style="70" customWidth="1"/>
    <col min="14106" max="14106" width="6.88671875" style="70" customWidth="1"/>
    <col min="14107" max="14331" width="9.109375" style="70"/>
    <col min="14332" max="14332" width="19.33203125" style="70" customWidth="1"/>
    <col min="14333" max="14333" width="9.6640625" style="70" customWidth="1"/>
    <col min="14334" max="14334" width="9.44140625" style="70" customWidth="1"/>
    <col min="14335" max="14335" width="8.6640625" style="70" customWidth="1"/>
    <col min="14336" max="14337" width="9.44140625" style="70" customWidth="1"/>
    <col min="14338" max="14338" width="7.6640625" style="70" customWidth="1"/>
    <col min="14339" max="14339" width="8.88671875" style="70" customWidth="1"/>
    <col min="14340" max="14340" width="8.6640625" style="70" customWidth="1"/>
    <col min="14341" max="14341" width="7.6640625" style="70" customWidth="1"/>
    <col min="14342" max="14343" width="8.109375" style="70" customWidth="1"/>
    <col min="14344" max="14344" width="6.44140625" style="70" customWidth="1"/>
    <col min="14345" max="14346" width="7.44140625" style="70" customWidth="1"/>
    <col min="14347" max="14347" width="6.33203125" style="70" customWidth="1"/>
    <col min="14348" max="14348" width="7.6640625" style="70" customWidth="1"/>
    <col min="14349" max="14349" width="7.33203125" style="70" customWidth="1"/>
    <col min="14350" max="14350" width="7.5546875" style="70" customWidth="1"/>
    <col min="14351" max="14351" width="8.33203125" style="70" customWidth="1"/>
    <col min="14352" max="14352" width="9.33203125" style="70" customWidth="1"/>
    <col min="14353" max="14353" width="7.33203125" style="70" customWidth="1"/>
    <col min="14354" max="14355" width="9.109375" style="70" customWidth="1"/>
    <col min="14356" max="14356" width="8" style="70" customWidth="1"/>
    <col min="14357" max="14358" width="9.109375" style="70" customWidth="1"/>
    <col min="14359" max="14359" width="8" style="70" customWidth="1"/>
    <col min="14360" max="14360" width="9" style="70" customWidth="1"/>
    <col min="14361" max="14361" width="9.33203125" style="70" customWidth="1"/>
    <col min="14362" max="14362" width="6.88671875" style="70" customWidth="1"/>
    <col min="14363" max="14587" width="9.109375" style="70"/>
    <col min="14588" max="14588" width="19.33203125" style="70" customWidth="1"/>
    <col min="14589" max="14589" width="9.6640625" style="70" customWidth="1"/>
    <col min="14590" max="14590" width="9.44140625" style="70" customWidth="1"/>
    <col min="14591" max="14591" width="8.6640625" style="70" customWidth="1"/>
    <col min="14592" max="14593" width="9.44140625" style="70" customWidth="1"/>
    <col min="14594" max="14594" width="7.6640625" style="70" customWidth="1"/>
    <col min="14595" max="14595" width="8.88671875" style="70" customWidth="1"/>
    <col min="14596" max="14596" width="8.6640625" style="70" customWidth="1"/>
    <col min="14597" max="14597" width="7.6640625" style="70" customWidth="1"/>
    <col min="14598" max="14599" width="8.109375" style="70" customWidth="1"/>
    <col min="14600" max="14600" width="6.44140625" style="70" customWidth="1"/>
    <col min="14601" max="14602" width="7.44140625" style="70" customWidth="1"/>
    <col min="14603" max="14603" width="6.33203125" style="70" customWidth="1"/>
    <col min="14604" max="14604" width="7.6640625" style="70" customWidth="1"/>
    <col min="14605" max="14605" width="7.33203125" style="70" customWidth="1"/>
    <col min="14606" max="14606" width="7.5546875" style="70" customWidth="1"/>
    <col min="14607" max="14607" width="8.33203125" style="70" customWidth="1"/>
    <col min="14608" max="14608" width="9.33203125" style="70" customWidth="1"/>
    <col min="14609" max="14609" width="7.33203125" style="70" customWidth="1"/>
    <col min="14610" max="14611" width="9.109375" style="70" customWidth="1"/>
    <col min="14612" max="14612" width="8" style="70" customWidth="1"/>
    <col min="14613" max="14614" width="9.109375" style="70" customWidth="1"/>
    <col min="14615" max="14615" width="8" style="70" customWidth="1"/>
    <col min="14616" max="14616" width="9" style="70" customWidth="1"/>
    <col min="14617" max="14617" width="9.33203125" style="70" customWidth="1"/>
    <col min="14618" max="14618" width="6.88671875" style="70" customWidth="1"/>
    <col min="14619" max="14843" width="9.109375" style="70"/>
    <col min="14844" max="14844" width="19.33203125" style="70" customWidth="1"/>
    <col min="14845" max="14845" width="9.6640625" style="70" customWidth="1"/>
    <col min="14846" max="14846" width="9.44140625" style="70" customWidth="1"/>
    <col min="14847" max="14847" width="8.6640625" style="70" customWidth="1"/>
    <col min="14848" max="14849" width="9.44140625" style="70" customWidth="1"/>
    <col min="14850" max="14850" width="7.6640625" style="70" customWidth="1"/>
    <col min="14851" max="14851" width="8.88671875" style="70" customWidth="1"/>
    <col min="14852" max="14852" width="8.6640625" style="70" customWidth="1"/>
    <col min="14853" max="14853" width="7.6640625" style="70" customWidth="1"/>
    <col min="14854" max="14855" width="8.109375" style="70" customWidth="1"/>
    <col min="14856" max="14856" width="6.44140625" style="70" customWidth="1"/>
    <col min="14857" max="14858" width="7.44140625" style="70" customWidth="1"/>
    <col min="14859" max="14859" width="6.33203125" style="70" customWidth="1"/>
    <col min="14860" max="14860" width="7.6640625" style="70" customWidth="1"/>
    <col min="14861" max="14861" width="7.33203125" style="70" customWidth="1"/>
    <col min="14862" max="14862" width="7.5546875" style="70" customWidth="1"/>
    <col min="14863" max="14863" width="8.33203125" style="70" customWidth="1"/>
    <col min="14864" max="14864" width="9.33203125" style="70" customWidth="1"/>
    <col min="14865" max="14865" width="7.33203125" style="70" customWidth="1"/>
    <col min="14866" max="14867" width="9.109375" style="70" customWidth="1"/>
    <col min="14868" max="14868" width="8" style="70" customWidth="1"/>
    <col min="14869" max="14870" width="9.109375" style="70" customWidth="1"/>
    <col min="14871" max="14871" width="8" style="70" customWidth="1"/>
    <col min="14872" max="14872" width="9" style="70" customWidth="1"/>
    <col min="14873" max="14873" width="9.33203125" style="70" customWidth="1"/>
    <col min="14874" max="14874" width="6.88671875" style="70" customWidth="1"/>
    <col min="14875" max="15099" width="9.109375" style="70"/>
    <col min="15100" max="15100" width="19.33203125" style="70" customWidth="1"/>
    <col min="15101" max="15101" width="9.6640625" style="70" customWidth="1"/>
    <col min="15102" max="15102" width="9.44140625" style="70" customWidth="1"/>
    <col min="15103" max="15103" width="8.6640625" style="70" customWidth="1"/>
    <col min="15104" max="15105" width="9.44140625" style="70" customWidth="1"/>
    <col min="15106" max="15106" width="7.6640625" style="70" customWidth="1"/>
    <col min="15107" max="15107" width="8.88671875" style="70" customWidth="1"/>
    <col min="15108" max="15108" width="8.6640625" style="70" customWidth="1"/>
    <col min="15109" max="15109" width="7.6640625" style="70" customWidth="1"/>
    <col min="15110" max="15111" width="8.109375" style="70" customWidth="1"/>
    <col min="15112" max="15112" width="6.44140625" style="70" customWidth="1"/>
    <col min="15113" max="15114" width="7.44140625" style="70" customWidth="1"/>
    <col min="15115" max="15115" width="6.33203125" style="70" customWidth="1"/>
    <col min="15116" max="15116" width="7.6640625" style="70" customWidth="1"/>
    <col min="15117" max="15117" width="7.33203125" style="70" customWidth="1"/>
    <col min="15118" max="15118" width="7.5546875" style="70" customWidth="1"/>
    <col min="15119" max="15119" width="8.33203125" style="70" customWidth="1"/>
    <col min="15120" max="15120" width="9.33203125" style="70" customWidth="1"/>
    <col min="15121" max="15121" width="7.33203125" style="70" customWidth="1"/>
    <col min="15122" max="15123" width="9.109375" style="70" customWidth="1"/>
    <col min="15124" max="15124" width="8" style="70" customWidth="1"/>
    <col min="15125" max="15126" width="9.109375" style="70" customWidth="1"/>
    <col min="15127" max="15127" width="8" style="70" customWidth="1"/>
    <col min="15128" max="15128" width="9" style="70" customWidth="1"/>
    <col min="15129" max="15129" width="9.33203125" style="70" customWidth="1"/>
    <col min="15130" max="15130" width="6.88671875" style="70" customWidth="1"/>
    <col min="15131" max="15355" width="9.109375" style="70"/>
    <col min="15356" max="15356" width="19.33203125" style="70" customWidth="1"/>
    <col min="15357" max="15357" width="9.6640625" style="70" customWidth="1"/>
    <col min="15358" max="15358" width="9.44140625" style="70" customWidth="1"/>
    <col min="15359" max="15359" width="8.6640625" style="70" customWidth="1"/>
    <col min="15360" max="15361" width="9.44140625" style="70" customWidth="1"/>
    <col min="15362" max="15362" width="7.6640625" style="70" customWidth="1"/>
    <col min="15363" max="15363" width="8.88671875" style="70" customWidth="1"/>
    <col min="15364" max="15364" width="8.6640625" style="70" customWidth="1"/>
    <col min="15365" max="15365" width="7.6640625" style="70" customWidth="1"/>
    <col min="15366" max="15367" width="8.109375" style="70" customWidth="1"/>
    <col min="15368" max="15368" width="6.44140625" style="70" customWidth="1"/>
    <col min="15369" max="15370" width="7.44140625" style="70" customWidth="1"/>
    <col min="15371" max="15371" width="6.33203125" style="70" customWidth="1"/>
    <col min="15372" max="15372" width="7.6640625" style="70" customWidth="1"/>
    <col min="15373" max="15373" width="7.33203125" style="70" customWidth="1"/>
    <col min="15374" max="15374" width="7.5546875" style="70" customWidth="1"/>
    <col min="15375" max="15375" width="8.33203125" style="70" customWidth="1"/>
    <col min="15376" max="15376" width="9.33203125" style="70" customWidth="1"/>
    <col min="15377" max="15377" width="7.33203125" style="70" customWidth="1"/>
    <col min="15378" max="15379" width="9.109375" style="70" customWidth="1"/>
    <col min="15380" max="15380" width="8" style="70" customWidth="1"/>
    <col min="15381" max="15382" width="9.109375" style="70" customWidth="1"/>
    <col min="15383" max="15383" width="8" style="70" customWidth="1"/>
    <col min="15384" max="15384" width="9" style="70" customWidth="1"/>
    <col min="15385" max="15385" width="9.33203125" style="70" customWidth="1"/>
    <col min="15386" max="15386" width="6.88671875" style="70" customWidth="1"/>
    <col min="15387" max="15611" width="9.109375" style="70"/>
    <col min="15612" max="15612" width="19.33203125" style="70" customWidth="1"/>
    <col min="15613" max="15613" width="9.6640625" style="70" customWidth="1"/>
    <col min="15614" max="15614" width="9.44140625" style="70" customWidth="1"/>
    <col min="15615" max="15615" width="8.6640625" style="70" customWidth="1"/>
    <col min="15616" max="15617" width="9.44140625" style="70" customWidth="1"/>
    <col min="15618" max="15618" width="7.6640625" style="70" customWidth="1"/>
    <col min="15619" max="15619" width="8.88671875" style="70" customWidth="1"/>
    <col min="15620" max="15620" width="8.6640625" style="70" customWidth="1"/>
    <col min="15621" max="15621" width="7.6640625" style="70" customWidth="1"/>
    <col min="15622" max="15623" width="8.109375" style="70" customWidth="1"/>
    <col min="15624" max="15624" width="6.44140625" style="70" customWidth="1"/>
    <col min="15625" max="15626" width="7.44140625" style="70" customWidth="1"/>
    <col min="15627" max="15627" width="6.33203125" style="70" customWidth="1"/>
    <col min="15628" max="15628" width="7.6640625" style="70" customWidth="1"/>
    <col min="15629" max="15629" width="7.33203125" style="70" customWidth="1"/>
    <col min="15630" max="15630" width="7.5546875" style="70" customWidth="1"/>
    <col min="15631" max="15631" width="8.33203125" style="70" customWidth="1"/>
    <col min="15632" max="15632" width="9.33203125" style="70" customWidth="1"/>
    <col min="15633" max="15633" width="7.33203125" style="70" customWidth="1"/>
    <col min="15634" max="15635" width="9.109375" style="70" customWidth="1"/>
    <col min="15636" max="15636" width="8" style="70" customWidth="1"/>
    <col min="15637" max="15638" width="9.109375" style="70" customWidth="1"/>
    <col min="15639" max="15639" width="8" style="70" customWidth="1"/>
    <col min="15640" max="15640" width="9" style="70" customWidth="1"/>
    <col min="15641" max="15641" width="9.33203125" style="70" customWidth="1"/>
    <col min="15642" max="15642" width="6.88671875" style="70" customWidth="1"/>
    <col min="15643" max="15867" width="9.109375" style="70"/>
    <col min="15868" max="15868" width="19.33203125" style="70" customWidth="1"/>
    <col min="15869" max="15869" width="9.6640625" style="70" customWidth="1"/>
    <col min="15870" max="15870" width="9.44140625" style="70" customWidth="1"/>
    <col min="15871" max="15871" width="8.6640625" style="70" customWidth="1"/>
    <col min="15872" max="15873" width="9.44140625" style="70" customWidth="1"/>
    <col min="15874" max="15874" width="7.6640625" style="70" customWidth="1"/>
    <col min="15875" max="15875" width="8.88671875" style="70" customWidth="1"/>
    <col min="15876" max="15876" width="8.6640625" style="70" customWidth="1"/>
    <col min="15877" max="15877" width="7.6640625" style="70" customWidth="1"/>
    <col min="15878" max="15879" width="8.109375" style="70" customWidth="1"/>
    <col min="15880" max="15880" width="6.44140625" style="70" customWidth="1"/>
    <col min="15881" max="15882" width="7.44140625" style="70" customWidth="1"/>
    <col min="15883" max="15883" width="6.33203125" style="70" customWidth="1"/>
    <col min="15884" max="15884" width="7.6640625" style="70" customWidth="1"/>
    <col min="15885" max="15885" width="7.33203125" style="70" customWidth="1"/>
    <col min="15886" max="15886" width="7.5546875" style="70" customWidth="1"/>
    <col min="15887" max="15887" width="8.33203125" style="70" customWidth="1"/>
    <col min="15888" max="15888" width="9.33203125" style="70" customWidth="1"/>
    <col min="15889" max="15889" width="7.33203125" style="70" customWidth="1"/>
    <col min="15890" max="15891" width="9.109375" style="70" customWidth="1"/>
    <col min="15892" max="15892" width="8" style="70" customWidth="1"/>
    <col min="15893" max="15894" width="9.109375" style="70" customWidth="1"/>
    <col min="15895" max="15895" width="8" style="70" customWidth="1"/>
    <col min="15896" max="15896" width="9" style="70" customWidth="1"/>
    <col min="15897" max="15897" width="9.33203125" style="70" customWidth="1"/>
    <col min="15898" max="15898" width="6.88671875" style="70" customWidth="1"/>
    <col min="15899" max="16123" width="9.109375" style="70"/>
    <col min="16124" max="16124" width="19.33203125" style="70" customWidth="1"/>
    <col min="16125" max="16125" width="9.6640625" style="70" customWidth="1"/>
    <col min="16126" max="16126" width="9.44140625" style="70" customWidth="1"/>
    <col min="16127" max="16127" width="8.6640625" style="70" customWidth="1"/>
    <col min="16128" max="16129" width="9.44140625" style="70" customWidth="1"/>
    <col min="16130" max="16130" width="7.6640625" style="70" customWidth="1"/>
    <col min="16131" max="16131" width="8.88671875" style="70" customWidth="1"/>
    <col min="16132" max="16132" width="8.6640625" style="70" customWidth="1"/>
    <col min="16133" max="16133" width="7.6640625" style="70" customWidth="1"/>
    <col min="16134" max="16135" width="8.109375" style="70" customWidth="1"/>
    <col min="16136" max="16136" width="6.44140625" style="70" customWidth="1"/>
    <col min="16137" max="16138" width="7.44140625" style="70" customWidth="1"/>
    <col min="16139" max="16139" width="6.33203125" style="70" customWidth="1"/>
    <col min="16140" max="16140" width="7.6640625" style="70" customWidth="1"/>
    <col min="16141" max="16141" width="7.33203125" style="70" customWidth="1"/>
    <col min="16142" max="16142" width="7.5546875" style="70" customWidth="1"/>
    <col min="16143" max="16143" width="8.33203125" style="70" customWidth="1"/>
    <col min="16144" max="16144" width="9.33203125" style="70" customWidth="1"/>
    <col min="16145" max="16145" width="7.33203125" style="70" customWidth="1"/>
    <col min="16146" max="16147" width="9.109375" style="70" customWidth="1"/>
    <col min="16148" max="16148" width="8" style="70" customWidth="1"/>
    <col min="16149" max="16150" width="9.109375" style="70" customWidth="1"/>
    <col min="16151" max="16151" width="8" style="70" customWidth="1"/>
    <col min="16152" max="16152" width="9" style="70" customWidth="1"/>
    <col min="16153" max="16153" width="9.33203125" style="70" customWidth="1"/>
    <col min="16154" max="16154" width="6.88671875" style="70" customWidth="1"/>
    <col min="16155" max="16382" width="9.109375" style="70"/>
    <col min="16383" max="16384" width="9.109375" style="70" customWidth="1"/>
  </cols>
  <sheetData>
    <row r="1" spans="1:26" s="54" customFormat="1" ht="42" customHeight="1" x14ac:dyDescent="0.35">
      <c r="A1" s="128"/>
      <c r="B1" s="274" t="s">
        <v>91</v>
      </c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128"/>
      <c r="O1" s="128"/>
      <c r="P1" s="128"/>
      <c r="Q1" s="50"/>
      <c r="R1" s="50"/>
      <c r="S1" s="50"/>
      <c r="T1" s="50"/>
      <c r="U1" s="51"/>
      <c r="V1" s="51"/>
      <c r="W1" s="51"/>
      <c r="Z1" s="153" t="s">
        <v>23</v>
      </c>
    </row>
    <row r="2" spans="1:26" s="54" customFormat="1" ht="11.4" customHeight="1" x14ac:dyDescent="0.3">
      <c r="E2" s="79"/>
      <c r="F2" s="79"/>
      <c r="G2" s="79"/>
      <c r="H2" s="79"/>
      <c r="I2" s="79"/>
      <c r="J2" s="79"/>
      <c r="K2" s="79"/>
      <c r="M2" s="56" t="s">
        <v>8</v>
      </c>
      <c r="N2" s="79"/>
      <c r="O2" s="79"/>
      <c r="Q2" s="79"/>
      <c r="R2" s="79"/>
      <c r="S2" s="79"/>
      <c r="T2" s="79"/>
      <c r="U2" s="79"/>
      <c r="V2" s="154"/>
      <c r="W2" s="111"/>
      <c r="Z2" s="56" t="s">
        <v>8</v>
      </c>
    </row>
    <row r="3" spans="1:26" s="81" customFormat="1" ht="21.75" customHeight="1" x14ac:dyDescent="0.25">
      <c r="A3" s="240"/>
      <c r="B3" s="252" t="s">
        <v>9</v>
      </c>
      <c r="C3" s="253"/>
      <c r="D3" s="237"/>
      <c r="E3" s="252" t="s">
        <v>21</v>
      </c>
      <c r="F3" s="253"/>
      <c r="G3" s="237"/>
      <c r="H3" s="258" t="s">
        <v>35</v>
      </c>
      <c r="I3" s="258"/>
      <c r="J3" s="258"/>
      <c r="K3" s="252" t="s">
        <v>16</v>
      </c>
      <c r="L3" s="253"/>
      <c r="M3" s="237"/>
      <c r="N3" s="252" t="s">
        <v>22</v>
      </c>
      <c r="O3" s="253"/>
      <c r="P3" s="237"/>
      <c r="Q3" s="252" t="s">
        <v>12</v>
      </c>
      <c r="R3" s="253"/>
      <c r="S3" s="237"/>
      <c r="T3" s="276" t="s">
        <v>83</v>
      </c>
      <c r="U3" s="259" t="s">
        <v>18</v>
      </c>
      <c r="V3" s="260"/>
      <c r="W3" s="261"/>
      <c r="X3" s="252" t="s">
        <v>17</v>
      </c>
      <c r="Y3" s="253"/>
      <c r="Z3" s="237"/>
    </row>
    <row r="4" spans="1:26" s="82" customFormat="1" ht="25.5" customHeight="1" x14ac:dyDescent="0.25">
      <c r="A4" s="241"/>
      <c r="B4" s="254"/>
      <c r="C4" s="255"/>
      <c r="D4" s="238"/>
      <c r="E4" s="254"/>
      <c r="F4" s="255"/>
      <c r="G4" s="238"/>
      <c r="H4" s="258"/>
      <c r="I4" s="258"/>
      <c r="J4" s="258"/>
      <c r="K4" s="255"/>
      <c r="L4" s="255"/>
      <c r="M4" s="238"/>
      <c r="N4" s="254"/>
      <c r="O4" s="255"/>
      <c r="P4" s="238"/>
      <c r="Q4" s="254"/>
      <c r="R4" s="255"/>
      <c r="S4" s="238"/>
      <c r="T4" s="277"/>
      <c r="U4" s="262"/>
      <c r="V4" s="263"/>
      <c r="W4" s="264"/>
      <c r="X4" s="254"/>
      <c r="Y4" s="255"/>
      <c r="Z4" s="238"/>
    </row>
    <row r="5" spans="1:26" s="82" customFormat="1" ht="9" customHeight="1" x14ac:dyDescent="0.25">
      <c r="A5" s="241"/>
      <c r="B5" s="256"/>
      <c r="C5" s="257"/>
      <c r="D5" s="239"/>
      <c r="E5" s="256"/>
      <c r="F5" s="257"/>
      <c r="G5" s="239"/>
      <c r="H5" s="258"/>
      <c r="I5" s="258"/>
      <c r="J5" s="258"/>
      <c r="K5" s="257"/>
      <c r="L5" s="257"/>
      <c r="M5" s="239"/>
      <c r="N5" s="256"/>
      <c r="O5" s="257"/>
      <c r="P5" s="239"/>
      <c r="Q5" s="256"/>
      <c r="R5" s="257"/>
      <c r="S5" s="239"/>
      <c r="T5" s="278"/>
      <c r="U5" s="265"/>
      <c r="V5" s="266"/>
      <c r="W5" s="267"/>
      <c r="X5" s="256"/>
      <c r="Y5" s="257"/>
      <c r="Z5" s="239"/>
    </row>
    <row r="6" spans="1:26" s="57" customFormat="1" ht="26.25" customHeight="1" x14ac:dyDescent="0.25">
      <c r="A6" s="242"/>
      <c r="B6" s="58">
        <v>2020</v>
      </c>
      <c r="C6" s="58">
        <v>2021</v>
      </c>
      <c r="D6" s="59" t="s">
        <v>2</v>
      </c>
      <c r="E6" s="58">
        <v>2020</v>
      </c>
      <c r="F6" s="58">
        <v>2021</v>
      </c>
      <c r="G6" s="59" t="s">
        <v>2</v>
      </c>
      <c r="H6" s="58">
        <v>2020</v>
      </c>
      <c r="I6" s="58">
        <v>2021</v>
      </c>
      <c r="J6" s="59" t="s">
        <v>2</v>
      </c>
      <c r="K6" s="58">
        <v>2020</v>
      </c>
      <c r="L6" s="58">
        <v>2021</v>
      </c>
      <c r="M6" s="59" t="s">
        <v>2</v>
      </c>
      <c r="N6" s="58">
        <v>2020</v>
      </c>
      <c r="O6" s="58">
        <v>2021</v>
      </c>
      <c r="P6" s="59" t="s">
        <v>2</v>
      </c>
      <c r="Q6" s="58">
        <v>2020</v>
      </c>
      <c r="R6" s="58">
        <v>2021</v>
      </c>
      <c r="S6" s="59" t="s">
        <v>2</v>
      </c>
      <c r="T6" s="58">
        <v>2021</v>
      </c>
      <c r="U6" s="58">
        <v>2020</v>
      </c>
      <c r="V6" s="58">
        <v>2021</v>
      </c>
      <c r="W6" s="59" t="s">
        <v>2</v>
      </c>
      <c r="X6" s="58">
        <v>2020</v>
      </c>
      <c r="Y6" s="58">
        <v>2021</v>
      </c>
      <c r="Z6" s="59" t="s">
        <v>2</v>
      </c>
    </row>
    <row r="7" spans="1:26" s="61" customFormat="1" ht="12" customHeight="1" x14ac:dyDescent="0.2">
      <c r="A7" s="60" t="s">
        <v>4</v>
      </c>
      <c r="B7" s="60">
        <v>1</v>
      </c>
      <c r="C7" s="60">
        <v>2</v>
      </c>
      <c r="D7" s="60">
        <v>3</v>
      </c>
      <c r="E7" s="60">
        <v>4</v>
      </c>
      <c r="F7" s="60">
        <v>5</v>
      </c>
      <c r="G7" s="60">
        <v>6</v>
      </c>
      <c r="H7" s="60">
        <v>7</v>
      </c>
      <c r="I7" s="60">
        <v>8</v>
      </c>
      <c r="J7" s="60">
        <v>9</v>
      </c>
      <c r="K7" s="60">
        <v>10</v>
      </c>
      <c r="L7" s="60">
        <v>11</v>
      </c>
      <c r="M7" s="60">
        <v>12</v>
      </c>
      <c r="N7" s="60">
        <v>13</v>
      </c>
      <c r="O7" s="60">
        <v>14</v>
      </c>
      <c r="P7" s="60">
        <v>15</v>
      </c>
      <c r="Q7" s="60">
        <v>16</v>
      </c>
      <c r="R7" s="60">
        <v>17</v>
      </c>
      <c r="S7" s="60">
        <v>18</v>
      </c>
      <c r="T7" s="60">
        <v>19</v>
      </c>
      <c r="U7" s="60">
        <v>20</v>
      </c>
      <c r="V7" s="60">
        <v>21</v>
      </c>
      <c r="W7" s="60">
        <v>22</v>
      </c>
      <c r="X7" s="60">
        <v>23</v>
      </c>
      <c r="Y7" s="60">
        <v>24</v>
      </c>
      <c r="Z7" s="60">
        <v>25</v>
      </c>
    </row>
    <row r="8" spans="1:26" s="62" customFormat="1" ht="24" customHeight="1" x14ac:dyDescent="0.3">
      <c r="A8" s="32" t="s">
        <v>47</v>
      </c>
      <c r="B8" s="33">
        <f>SUM(B9:B28)</f>
        <v>41724</v>
      </c>
      <c r="C8" s="33">
        <f>SUM(C9:C28)</f>
        <v>33442</v>
      </c>
      <c r="D8" s="34">
        <f>C8/B8*100</f>
        <v>80.150512894257503</v>
      </c>
      <c r="E8" s="33">
        <f>SUM(E9:E28)</f>
        <v>26447</v>
      </c>
      <c r="F8" s="33">
        <f>SUM(F9:F28)</f>
        <v>23163</v>
      </c>
      <c r="G8" s="34">
        <f>F8/E8*100</f>
        <v>87.582712595001325</v>
      </c>
      <c r="H8" s="33">
        <f>SUM(H9:H28)</f>
        <v>17099</v>
      </c>
      <c r="I8" s="33">
        <f>SUM(I9:I28)</f>
        <v>11303</v>
      </c>
      <c r="J8" s="34">
        <f>I8/H8*100</f>
        <v>66.103280893619512</v>
      </c>
      <c r="K8" s="33">
        <f>SUM(K9:K28)</f>
        <v>675</v>
      </c>
      <c r="L8" s="33">
        <f>SUM(L9:L28)</f>
        <v>494</v>
      </c>
      <c r="M8" s="34">
        <f>L8/K8*100</f>
        <v>73.18518518518519</v>
      </c>
      <c r="N8" s="33">
        <f>SUM(N9:N28)</f>
        <v>3114</v>
      </c>
      <c r="O8" s="33">
        <f>SUM(O9:O28)</f>
        <v>1419</v>
      </c>
      <c r="P8" s="34">
        <f>O8/N8*100</f>
        <v>45.568400770712906</v>
      </c>
      <c r="Q8" s="33">
        <f>SUM(Q9:Q28)</f>
        <v>24802</v>
      </c>
      <c r="R8" s="33">
        <f>SUM(R9:R28)</f>
        <v>22192</v>
      </c>
      <c r="S8" s="34">
        <f>R8/Q8*100</f>
        <v>89.476655108458985</v>
      </c>
      <c r="T8" s="33">
        <f>SUM(T9:T28)</f>
        <v>5352</v>
      </c>
      <c r="U8" s="33">
        <f>SUM(U9:U28)</f>
        <v>7375</v>
      </c>
      <c r="V8" s="33">
        <f>SUM(V9:V28)</f>
        <v>4705</v>
      </c>
      <c r="W8" s="34">
        <f>V8/U8*100</f>
        <v>63.79661016949153</v>
      </c>
      <c r="X8" s="33">
        <f>SUM(X9:X28)</f>
        <v>6340</v>
      </c>
      <c r="Y8" s="33">
        <f>SUM(Y9:Y28)</f>
        <v>4182</v>
      </c>
      <c r="Z8" s="34">
        <f>Y8/X8*100</f>
        <v>65.962145110410091</v>
      </c>
    </row>
    <row r="9" spans="1:26" ht="18" customHeight="1" x14ac:dyDescent="0.3">
      <c r="A9" s="139" t="s">
        <v>48</v>
      </c>
      <c r="B9" s="63">
        <f>'Послуги всього'!B9-'12'!B9</f>
        <v>13435</v>
      </c>
      <c r="C9" s="63">
        <f>'Послуги всього'!C9-'12'!C9</f>
        <v>9375</v>
      </c>
      <c r="D9" s="38">
        <f>C9/B9*100</f>
        <v>69.78042426497953</v>
      </c>
      <c r="E9" s="63">
        <f>'Послуги всього'!E9-'12'!E9</f>
        <v>7311</v>
      </c>
      <c r="F9" s="63">
        <f>'Послуги всього'!F9-'12'!F9</f>
        <v>4857</v>
      </c>
      <c r="G9" s="38">
        <f>F9/E9*100</f>
        <v>66.434140336479274</v>
      </c>
      <c r="H9" s="63">
        <f>'Послуги всього'!H9-'12'!H9</f>
        <v>3848</v>
      </c>
      <c r="I9" s="63">
        <f>'Послуги всього'!I9-'12'!I9</f>
        <v>1580</v>
      </c>
      <c r="J9" s="38">
        <f>I9/H9*100</f>
        <v>41.060291060291057</v>
      </c>
      <c r="K9" s="63">
        <f>'Послуги всього'!K9-'12'!K9</f>
        <v>96</v>
      </c>
      <c r="L9" s="63">
        <f>'Послуги всього'!L9-'12'!L9</f>
        <v>61</v>
      </c>
      <c r="M9" s="38">
        <f>L9/K9*100</f>
        <v>63.541666666666664</v>
      </c>
      <c r="N9" s="63">
        <f>'Послуги всього'!N9-'12'!N9</f>
        <v>65</v>
      </c>
      <c r="O9" s="63">
        <f>'Послуги всього'!O9-'12'!O9</f>
        <v>60</v>
      </c>
      <c r="P9" s="38">
        <f>O9/N9*100</f>
        <v>92.307692307692307</v>
      </c>
      <c r="Q9" s="63">
        <f>'Послуги всього'!Q9-'12'!Q9</f>
        <v>6272</v>
      </c>
      <c r="R9" s="63">
        <f>'Послуги всього'!R9-'12'!R9</f>
        <v>4425</v>
      </c>
      <c r="S9" s="38">
        <f>R9/Q9*100</f>
        <v>70.551658163265301</v>
      </c>
      <c r="T9" s="63">
        <f>'Послуги всього'!T9-'12'!T9</f>
        <v>993</v>
      </c>
      <c r="U9" s="63">
        <f>'Послуги всього'!U9-'12'!U9</f>
        <v>2433</v>
      </c>
      <c r="V9" s="63">
        <f>'Послуги всього'!V9-'12'!V9</f>
        <v>842</v>
      </c>
      <c r="W9" s="38">
        <f>V9/U9*100</f>
        <v>34.607480476777639</v>
      </c>
      <c r="X9" s="63">
        <f>'Послуги всього'!X9-'12'!X9</f>
        <v>2064</v>
      </c>
      <c r="Y9" s="63">
        <f>'Послуги всього'!Y9-'12'!Y9</f>
        <v>709</v>
      </c>
      <c r="Z9" s="38">
        <f>Y9/X9*100</f>
        <v>34.350775193798448</v>
      </c>
    </row>
    <row r="10" spans="1:26" ht="18" customHeight="1" x14ac:dyDescent="0.3">
      <c r="A10" s="139" t="s">
        <v>49</v>
      </c>
      <c r="B10" s="63">
        <f>'Послуги всього'!B10-'12'!B10</f>
        <v>3012</v>
      </c>
      <c r="C10" s="63">
        <f>'Послуги всього'!C10-'12'!C10</f>
        <v>2415</v>
      </c>
      <c r="D10" s="38">
        <f t="shared" ref="D10:D28" si="0">C10/B10*100</f>
        <v>80.179282868525888</v>
      </c>
      <c r="E10" s="63">
        <f>'Послуги всього'!E10-'12'!E10</f>
        <v>2109</v>
      </c>
      <c r="F10" s="63">
        <f>'Послуги всього'!F10-'12'!F10</f>
        <v>1836</v>
      </c>
      <c r="G10" s="38">
        <f t="shared" ref="G10:G28" si="1">F10/E10*100</f>
        <v>87.055476529160742</v>
      </c>
      <c r="H10" s="63">
        <f>'Послуги всього'!H10-'12'!H10</f>
        <v>1230</v>
      </c>
      <c r="I10" s="63">
        <f>'Послуги всього'!I10-'12'!I10</f>
        <v>718</v>
      </c>
      <c r="J10" s="38">
        <f t="shared" ref="J10:J28" si="2">I10/H10*100</f>
        <v>58.373983739837399</v>
      </c>
      <c r="K10" s="63">
        <f>'Послуги всього'!K10-'12'!K10</f>
        <v>38</v>
      </c>
      <c r="L10" s="63">
        <f>'Послуги всього'!L10-'12'!L10</f>
        <v>17</v>
      </c>
      <c r="M10" s="38">
        <f t="shared" ref="M10:M28" si="3">L10/K10*100</f>
        <v>44.736842105263158</v>
      </c>
      <c r="N10" s="63">
        <f>'Послуги всього'!N10-'12'!N10</f>
        <v>203</v>
      </c>
      <c r="O10" s="63">
        <f>'Послуги всього'!O10-'12'!O10</f>
        <v>83</v>
      </c>
      <c r="P10" s="38">
        <f t="shared" ref="P10:P28" si="4">O10/N10*100</f>
        <v>40.88669950738916</v>
      </c>
      <c r="Q10" s="63">
        <f>'Послуги всього'!Q10-'12'!Q10</f>
        <v>2088</v>
      </c>
      <c r="R10" s="63">
        <f>'Послуги всього'!R10-'12'!R10</f>
        <v>1789</v>
      </c>
      <c r="S10" s="38">
        <f t="shared" ref="S10:S28" si="5">R10/Q10*100</f>
        <v>85.680076628352481</v>
      </c>
      <c r="T10" s="63">
        <f>'Послуги всього'!T10-'12'!T10</f>
        <v>413</v>
      </c>
      <c r="U10" s="63">
        <f>'Послуги всього'!U10-'12'!U10</f>
        <v>580</v>
      </c>
      <c r="V10" s="63">
        <f>'Послуги всього'!V10-'12'!V10</f>
        <v>343</v>
      </c>
      <c r="W10" s="38">
        <f t="shared" ref="W10:W28" si="6">V10/U10*100</f>
        <v>59.137931034482762</v>
      </c>
      <c r="X10" s="63">
        <f>'Послуги всього'!X10-'12'!X10</f>
        <v>518</v>
      </c>
      <c r="Y10" s="63">
        <f>'Послуги всього'!Y10-'12'!Y10</f>
        <v>321</v>
      </c>
      <c r="Z10" s="38">
        <f t="shared" ref="Z10:Z28" si="7">Y10/X10*100</f>
        <v>61.969111969111964</v>
      </c>
    </row>
    <row r="11" spans="1:26" ht="18" customHeight="1" x14ac:dyDescent="0.3">
      <c r="A11" s="139" t="s">
        <v>50</v>
      </c>
      <c r="B11" s="63">
        <f>'Послуги всього'!B11-'12'!B11</f>
        <v>3195</v>
      </c>
      <c r="C11" s="63">
        <f>'Послуги всього'!C11-'12'!C11</f>
        <v>2650</v>
      </c>
      <c r="D11" s="38">
        <f t="shared" si="0"/>
        <v>82.942097026604074</v>
      </c>
      <c r="E11" s="63">
        <f>'Послуги всього'!E11-'12'!E11</f>
        <v>1701</v>
      </c>
      <c r="F11" s="63">
        <f>'Послуги всього'!F11-'12'!F11</f>
        <v>1460</v>
      </c>
      <c r="G11" s="38">
        <f t="shared" si="1"/>
        <v>85.831863609641388</v>
      </c>
      <c r="H11" s="63">
        <f>'Послуги всього'!H11-'12'!H11</f>
        <v>1292</v>
      </c>
      <c r="I11" s="63">
        <f>'Послуги всього'!I11-'12'!I11</f>
        <v>643</v>
      </c>
      <c r="J11" s="38">
        <f t="shared" si="2"/>
        <v>49.767801857585134</v>
      </c>
      <c r="K11" s="63">
        <f>'Послуги всього'!K11-'12'!K11</f>
        <v>43</v>
      </c>
      <c r="L11" s="63">
        <f>'Послуги всього'!L11-'12'!L11</f>
        <v>40</v>
      </c>
      <c r="M11" s="38">
        <f t="shared" si="3"/>
        <v>93.023255813953483</v>
      </c>
      <c r="N11" s="63">
        <f>'Послуги всього'!N11-'12'!N11</f>
        <v>167</v>
      </c>
      <c r="O11" s="63">
        <f>'Послуги всього'!O11-'12'!O11</f>
        <v>43</v>
      </c>
      <c r="P11" s="38">
        <f t="shared" si="4"/>
        <v>25.748502994011975</v>
      </c>
      <c r="Q11" s="63">
        <f>'Послуги всього'!Q11-'12'!Q11</f>
        <v>1600</v>
      </c>
      <c r="R11" s="63">
        <f>'Послуги всього'!R11-'12'!R11</f>
        <v>1376</v>
      </c>
      <c r="S11" s="38">
        <f t="shared" si="5"/>
        <v>86</v>
      </c>
      <c r="T11" s="63">
        <f>'Послуги всього'!T11-'12'!T11</f>
        <v>367</v>
      </c>
      <c r="U11" s="63">
        <f>'Послуги всього'!U11-'12'!U11</f>
        <v>409</v>
      </c>
      <c r="V11" s="63">
        <f>'Послуги всього'!V11-'12'!V11</f>
        <v>298</v>
      </c>
      <c r="W11" s="38">
        <f t="shared" si="6"/>
        <v>72.860635696821518</v>
      </c>
      <c r="X11" s="63">
        <f>'Послуги всього'!X11-'12'!X11</f>
        <v>382</v>
      </c>
      <c r="Y11" s="63">
        <f>'Послуги всього'!Y11-'12'!Y11</f>
        <v>276</v>
      </c>
      <c r="Z11" s="38">
        <f t="shared" si="7"/>
        <v>72.251308900523554</v>
      </c>
    </row>
    <row r="12" spans="1:26" ht="18" customHeight="1" x14ac:dyDescent="0.3">
      <c r="A12" s="139" t="s">
        <v>51</v>
      </c>
      <c r="B12" s="63">
        <f>'Послуги всього'!B12-'12'!B12</f>
        <v>2198</v>
      </c>
      <c r="C12" s="63">
        <f>'Послуги всього'!C12-'12'!C12</f>
        <v>1758</v>
      </c>
      <c r="D12" s="38">
        <f t="shared" si="0"/>
        <v>79.981801637852584</v>
      </c>
      <c r="E12" s="63">
        <f>'Послуги всього'!E12-'12'!E12</f>
        <v>1730</v>
      </c>
      <c r="F12" s="63">
        <f>'Послуги всього'!F12-'12'!F12</f>
        <v>1417</v>
      </c>
      <c r="G12" s="38">
        <f t="shared" si="1"/>
        <v>81.907514450867041</v>
      </c>
      <c r="H12" s="63">
        <f>'Послуги всього'!H12-'12'!H12</f>
        <v>821</v>
      </c>
      <c r="I12" s="63">
        <f>'Послуги всього'!I12-'12'!I12</f>
        <v>489</v>
      </c>
      <c r="J12" s="38">
        <f t="shared" si="2"/>
        <v>59.561510353227774</v>
      </c>
      <c r="K12" s="63">
        <f>'Послуги всього'!K12-'12'!K12</f>
        <v>18</v>
      </c>
      <c r="L12" s="63">
        <f>'Послуги всього'!L12-'12'!L12</f>
        <v>10</v>
      </c>
      <c r="M12" s="38">
        <f t="shared" si="3"/>
        <v>55.555555555555557</v>
      </c>
      <c r="N12" s="63">
        <f>'Послуги всього'!N12-'12'!N12</f>
        <v>230</v>
      </c>
      <c r="O12" s="63">
        <f>'Послуги всього'!O12-'12'!O12</f>
        <v>71</v>
      </c>
      <c r="P12" s="38">
        <f t="shared" si="4"/>
        <v>30.869565217391305</v>
      </c>
      <c r="Q12" s="63">
        <f>'Послуги всього'!Q12-'12'!Q12</f>
        <v>1591</v>
      </c>
      <c r="R12" s="63">
        <f>'Послуги всього'!R12-'12'!R12</f>
        <v>1272</v>
      </c>
      <c r="S12" s="38">
        <f t="shared" si="5"/>
        <v>79.949717159019485</v>
      </c>
      <c r="T12" s="63">
        <f>'Послуги всього'!T12-'12'!T12</f>
        <v>413</v>
      </c>
      <c r="U12" s="63">
        <f>'Послуги всього'!U12-'12'!U12</f>
        <v>589</v>
      </c>
      <c r="V12" s="63">
        <f>'Послуги всього'!V12-'12'!V12</f>
        <v>359</v>
      </c>
      <c r="W12" s="38">
        <f t="shared" si="6"/>
        <v>60.950764006791168</v>
      </c>
      <c r="X12" s="63">
        <f>'Послуги всього'!X12-'12'!X12</f>
        <v>532</v>
      </c>
      <c r="Y12" s="63">
        <f>'Послуги всього'!Y12-'12'!Y12</f>
        <v>333</v>
      </c>
      <c r="Z12" s="38">
        <f t="shared" si="7"/>
        <v>62.593984962406012</v>
      </c>
    </row>
    <row r="13" spans="1:26" ht="18" customHeight="1" x14ac:dyDescent="0.3">
      <c r="A13" s="139" t="s">
        <v>52</v>
      </c>
      <c r="B13" s="63">
        <f>'Послуги всього'!B13-'12'!B13</f>
        <v>2492</v>
      </c>
      <c r="C13" s="63">
        <f>'Послуги всього'!C13-'12'!C13</f>
        <v>1971</v>
      </c>
      <c r="D13" s="38">
        <f t="shared" si="0"/>
        <v>79.093097913322623</v>
      </c>
      <c r="E13" s="63">
        <f>'Послуги всього'!E13-'12'!E13</f>
        <v>634</v>
      </c>
      <c r="F13" s="63">
        <f>'Послуги всього'!F13-'12'!F13</f>
        <v>792</v>
      </c>
      <c r="G13" s="38">
        <f t="shared" si="1"/>
        <v>124.9211356466877</v>
      </c>
      <c r="H13" s="63">
        <f>'Послуги всього'!H13-'12'!H13</f>
        <v>573</v>
      </c>
      <c r="I13" s="63">
        <f>'Послуги всього'!I13-'12'!I13</f>
        <v>552</v>
      </c>
      <c r="J13" s="38">
        <f t="shared" si="2"/>
        <v>96.33507853403141</v>
      </c>
      <c r="K13" s="63">
        <f>'Послуги всього'!K13-'12'!K13</f>
        <v>16</v>
      </c>
      <c r="L13" s="63">
        <f>'Послуги всього'!L13-'12'!L13</f>
        <v>10</v>
      </c>
      <c r="M13" s="38">
        <f t="shared" si="3"/>
        <v>62.5</v>
      </c>
      <c r="N13" s="63">
        <f>'Послуги всього'!N13-'12'!N13</f>
        <v>8</v>
      </c>
      <c r="O13" s="63">
        <f>'Послуги всього'!O13-'12'!O13</f>
        <v>0</v>
      </c>
      <c r="P13" s="38">
        <f t="shared" si="4"/>
        <v>0</v>
      </c>
      <c r="Q13" s="63">
        <f>'Послуги всього'!Q13-'12'!Q13</f>
        <v>622</v>
      </c>
      <c r="R13" s="63">
        <f>'Послуги всього'!R13-'12'!R13</f>
        <v>779</v>
      </c>
      <c r="S13" s="38">
        <f t="shared" si="5"/>
        <v>125.2411575562701</v>
      </c>
      <c r="T13" s="63">
        <f>'Послуги всього'!T13-'12'!T13</f>
        <v>153</v>
      </c>
      <c r="U13" s="63">
        <f>'Послуги всього'!U13-'12'!U13</f>
        <v>132</v>
      </c>
      <c r="V13" s="63">
        <f>'Послуги всього'!V13-'12'!V13</f>
        <v>129</v>
      </c>
      <c r="W13" s="38">
        <f t="shared" si="6"/>
        <v>97.727272727272734</v>
      </c>
      <c r="X13" s="63">
        <f>'Послуги всього'!X13-'12'!X13</f>
        <v>105</v>
      </c>
      <c r="Y13" s="63">
        <f>'Послуги всього'!Y13-'12'!Y13</f>
        <v>107</v>
      </c>
      <c r="Z13" s="38">
        <f t="shared" si="7"/>
        <v>101.9047619047619</v>
      </c>
    </row>
    <row r="14" spans="1:26" ht="18" customHeight="1" x14ac:dyDescent="0.3">
      <c r="A14" s="139" t="s">
        <v>53</v>
      </c>
      <c r="B14" s="63">
        <f>'Послуги всього'!B14-'12'!B14</f>
        <v>1636</v>
      </c>
      <c r="C14" s="63">
        <f>'Послуги всього'!C14-'12'!C14</f>
        <v>1423</v>
      </c>
      <c r="D14" s="38">
        <f t="shared" si="0"/>
        <v>86.980440097799516</v>
      </c>
      <c r="E14" s="63">
        <f>'Послуги всього'!E14-'12'!E14</f>
        <v>910</v>
      </c>
      <c r="F14" s="63">
        <f>'Послуги всього'!F14-'12'!F14</f>
        <v>877</v>
      </c>
      <c r="G14" s="38">
        <f t="shared" si="1"/>
        <v>96.373626373626379</v>
      </c>
      <c r="H14" s="63">
        <f>'Послуги всього'!H14-'12'!H14</f>
        <v>819</v>
      </c>
      <c r="I14" s="63">
        <f>'Послуги всього'!I14-'12'!I14</f>
        <v>511</v>
      </c>
      <c r="J14" s="38">
        <f t="shared" si="2"/>
        <v>62.393162393162392</v>
      </c>
      <c r="K14" s="63">
        <f>'Послуги всього'!K14-'12'!K14</f>
        <v>40</v>
      </c>
      <c r="L14" s="63">
        <f>'Послуги всього'!L14-'12'!L14</f>
        <v>23</v>
      </c>
      <c r="M14" s="38">
        <f t="shared" si="3"/>
        <v>57.499999999999993</v>
      </c>
      <c r="N14" s="63">
        <f>'Послуги всього'!N14-'12'!N14</f>
        <v>167</v>
      </c>
      <c r="O14" s="63">
        <f>'Послуги всього'!O14-'12'!O14</f>
        <v>78</v>
      </c>
      <c r="P14" s="38">
        <f t="shared" si="4"/>
        <v>46.706586826347305</v>
      </c>
      <c r="Q14" s="63">
        <f>'Послуги всього'!Q14-'12'!Q14</f>
        <v>890</v>
      </c>
      <c r="R14" s="63">
        <f>'Послуги всього'!R14-'12'!R14</f>
        <v>845</v>
      </c>
      <c r="S14" s="38">
        <f t="shared" si="5"/>
        <v>94.943820224719104</v>
      </c>
      <c r="T14" s="63">
        <f>'Послуги всього'!T14-'12'!T14</f>
        <v>196</v>
      </c>
      <c r="U14" s="63">
        <f>'Послуги всього'!U14-'12'!U14</f>
        <v>183</v>
      </c>
      <c r="V14" s="63">
        <f>'Послуги всього'!V14-'12'!V14</f>
        <v>154</v>
      </c>
      <c r="W14" s="38">
        <f t="shared" si="6"/>
        <v>84.153005464480884</v>
      </c>
      <c r="X14" s="63">
        <f>'Послуги всього'!X14-'12'!X14</f>
        <v>148</v>
      </c>
      <c r="Y14" s="63">
        <f>'Послуги всього'!Y14-'12'!Y14</f>
        <v>130</v>
      </c>
      <c r="Z14" s="38">
        <f t="shared" si="7"/>
        <v>87.837837837837839</v>
      </c>
    </row>
    <row r="15" spans="1:26" ht="18" customHeight="1" x14ac:dyDescent="0.3">
      <c r="A15" s="139" t="s">
        <v>54</v>
      </c>
      <c r="B15" s="63">
        <f>'Послуги всього'!B15-'12'!B15</f>
        <v>678</v>
      </c>
      <c r="C15" s="63">
        <f>'Послуги всього'!C15-'12'!C15</f>
        <v>502</v>
      </c>
      <c r="D15" s="38">
        <f t="shared" si="0"/>
        <v>74.041297935103245</v>
      </c>
      <c r="E15" s="63">
        <f>'Послуги всього'!E15-'12'!E15</f>
        <v>487</v>
      </c>
      <c r="F15" s="63">
        <f>'Послуги всього'!F15-'12'!F15</f>
        <v>442</v>
      </c>
      <c r="G15" s="38">
        <f t="shared" si="1"/>
        <v>90.759753593429167</v>
      </c>
      <c r="H15" s="63">
        <f>'Послуги всього'!H15-'12'!H15</f>
        <v>422</v>
      </c>
      <c r="I15" s="63">
        <f>'Послуги всього'!I15-'12'!I15</f>
        <v>313</v>
      </c>
      <c r="J15" s="38">
        <f t="shared" si="2"/>
        <v>74.170616113744074</v>
      </c>
      <c r="K15" s="63">
        <f>'Послуги всього'!K15-'12'!K15</f>
        <v>53</v>
      </c>
      <c r="L15" s="63">
        <f>'Послуги всього'!L15-'12'!L15</f>
        <v>58</v>
      </c>
      <c r="M15" s="38">
        <f t="shared" si="3"/>
        <v>109.43396226415094</v>
      </c>
      <c r="N15" s="63">
        <f>'Послуги всього'!N15-'12'!N15</f>
        <v>51</v>
      </c>
      <c r="O15" s="63">
        <f>'Послуги всього'!O15-'12'!O15</f>
        <v>18</v>
      </c>
      <c r="P15" s="38">
        <f t="shared" si="4"/>
        <v>35.294117647058826</v>
      </c>
      <c r="Q15" s="63">
        <f>'Послуги всього'!Q15-'12'!Q15</f>
        <v>481</v>
      </c>
      <c r="R15" s="63">
        <f>'Послуги всього'!R15-'12'!R15</f>
        <v>441</v>
      </c>
      <c r="S15" s="38">
        <f t="shared" si="5"/>
        <v>91.683991683991678</v>
      </c>
      <c r="T15" s="63">
        <f>'Послуги всього'!T15-'12'!T15</f>
        <v>76</v>
      </c>
      <c r="U15" s="63">
        <f>'Послуги всього'!U15-'12'!U15</f>
        <v>121</v>
      </c>
      <c r="V15" s="63">
        <f>'Послуги всього'!V15-'12'!V15</f>
        <v>76</v>
      </c>
      <c r="W15" s="38">
        <f t="shared" si="6"/>
        <v>62.809917355371901</v>
      </c>
      <c r="X15" s="63">
        <f>'Послуги всього'!X15-'12'!X15</f>
        <v>112</v>
      </c>
      <c r="Y15" s="63">
        <f>'Послуги всього'!Y15-'12'!Y15</f>
        <v>73</v>
      </c>
      <c r="Z15" s="38">
        <f t="shared" si="7"/>
        <v>65.178571428571431</v>
      </c>
    </row>
    <row r="16" spans="1:26" ht="18" customHeight="1" x14ac:dyDescent="0.3">
      <c r="A16" s="139" t="s">
        <v>55</v>
      </c>
      <c r="B16" s="63">
        <f>'Послуги всього'!B16-'12'!B16</f>
        <v>1009</v>
      </c>
      <c r="C16" s="63">
        <f>'Послуги всього'!C16-'12'!C16</f>
        <v>813</v>
      </c>
      <c r="D16" s="38">
        <f t="shared" si="0"/>
        <v>80.574826560951436</v>
      </c>
      <c r="E16" s="63">
        <f>'Послуги всього'!E16-'12'!E16</f>
        <v>743</v>
      </c>
      <c r="F16" s="63">
        <f>'Послуги всього'!F16-'12'!F16</f>
        <v>670</v>
      </c>
      <c r="G16" s="38">
        <f t="shared" si="1"/>
        <v>90.174966352624494</v>
      </c>
      <c r="H16" s="63">
        <f>'Послуги всього'!H16-'12'!H16</f>
        <v>475</v>
      </c>
      <c r="I16" s="63">
        <f>'Послуги всього'!I16-'12'!I16</f>
        <v>386</v>
      </c>
      <c r="J16" s="38">
        <f t="shared" si="2"/>
        <v>81.263157894736835</v>
      </c>
      <c r="K16" s="63">
        <f>'Послуги всього'!K16-'12'!K16</f>
        <v>23</v>
      </c>
      <c r="L16" s="63">
        <f>'Послуги всього'!L16-'12'!L16</f>
        <v>19</v>
      </c>
      <c r="M16" s="38">
        <f t="shared" si="3"/>
        <v>82.608695652173907</v>
      </c>
      <c r="N16" s="63">
        <f>'Послуги всього'!N16-'12'!N16</f>
        <v>61</v>
      </c>
      <c r="O16" s="63">
        <f>'Послуги всього'!O16-'12'!O16</f>
        <v>23</v>
      </c>
      <c r="P16" s="38">
        <f t="shared" si="4"/>
        <v>37.704918032786885</v>
      </c>
      <c r="Q16" s="63">
        <f>'Послуги всього'!Q16-'12'!Q16</f>
        <v>723</v>
      </c>
      <c r="R16" s="63">
        <f>'Послуги всього'!R16-'12'!R16</f>
        <v>658</v>
      </c>
      <c r="S16" s="38">
        <f t="shared" si="5"/>
        <v>91.009681881051179</v>
      </c>
      <c r="T16" s="63">
        <f>'Послуги всього'!T16-'12'!T16</f>
        <v>119</v>
      </c>
      <c r="U16" s="63">
        <f>'Послуги всього'!U16-'12'!U16</f>
        <v>171</v>
      </c>
      <c r="V16" s="63">
        <f>'Послуги всього'!V16-'12'!V16</f>
        <v>118</v>
      </c>
      <c r="W16" s="38">
        <f t="shared" si="6"/>
        <v>69.005847953216374</v>
      </c>
      <c r="X16" s="63">
        <f>'Послуги всього'!X16-'12'!X16</f>
        <v>152</v>
      </c>
      <c r="Y16" s="63">
        <f>'Послуги всього'!Y16-'12'!Y16</f>
        <v>99</v>
      </c>
      <c r="Z16" s="38">
        <f t="shared" si="7"/>
        <v>65.131578947368425</v>
      </c>
    </row>
    <row r="17" spans="1:29" ht="18" customHeight="1" x14ac:dyDescent="0.3">
      <c r="A17" s="139" t="s">
        <v>56</v>
      </c>
      <c r="B17" s="63">
        <f>'Послуги всього'!B17-'12'!B17</f>
        <v>1168</v>
      </c>
      <c r="C17" s="63">
        <f>'Послуги всього'!C17-'12'!C17</f>
        <v>986</v>
      </c>
      <c r="D17" s="38">
        <f t="shared" si="0"/>
        <v>84.417808219178085</v>
      </c>
      <c r="E17" s="63">
        <f>'Послуги всього'!E17-'12'!E17</f>
        <v>974</v>
      </c>
      <c r="F17" s="63">
        <f>'Послуги всього'!F17-'12'!F17</f>
        <v>931</v>
      </c>
      <c r="G17" s="38">
        <f t="shared" si="1"/>
        <v>95.585215605749482</v>
      </c>
      <c r="H17" s="63">
        <f>'Послуги всього'!H17-'12'!H17</f>
        <v>599</v>
      </c>
      <c r="I17" s="63">
        <f>'Послуги всього'!I17-'12'!I17</f>
        <v>482</v>
      </c>
      <c r="J17" s="38">
        <f t="shared" si="2"/>
        <v>80.467445742904843</v>
      </c>
      <c r="K17" s="63">
        <f>'Послуги всього'!K17-'12'!K17</f>
        <v>17</v>
      </c>
      <c r="L17" s="63">
        <f>'Послуги всього'!L17-'12'!L17</f>
        <v>9</v>
      </c>
      <c r="M17" s="38">
        <f t="shared" si="3"/>
        <v>52.941176470588239</v>
      </c>
      <c r="N17" s="63">
        <f>'Послуги всього'!N17-'12'!N17</f>
        <v>194</v>
      </c>
      <c r="O17" s="63">
        <f>'Послуги всього'!O17-'12'!O17</f>
        <v>140</v>
      </c>
      <c r="P17" s="38">
        <f t="shared" si="4"/>
        <v>72.164948453608247</v>
      </c>
      <c r="Q17" s="63">
        <f>'Послуги всього'!Q17-'12'!Q17</f>
        <v>963</v>
      </c>
      <c r="R17" s="63">
        <f>'Послуги всього'!R17-'12'!R17</f>
        <v>883</v>
      </c>
      <c r="S17" s="38">
        <f t="shared" si="5"/>
        <v>91.692627206645895</v>
      </c>
      <c r="T17" s="63">
        <f>'Послуги всього'!T17-'12'!T17</f>
        <v>203</v>
      </c>
      <c r="U17" s="63">
        <f>'Послуги всього'!U17-'12'!U17</f>
        <v>287</v>
      </c>
      <c r="V17" s="63">
        <f>'Послуги всього'!V17-'12'!V17</f>
        <v>201</v>
      </c>
      <c r="W17" s="38">
        <f t="shared" si="6"/>
        <v>70.034843205574916</v>
      </c>
      <c r="X17" s="63">
        <f>'Послуги всього'!X17-'12'!X17</f>
        <v>239</v>
      </c>
      <c r="Y17" s="63">
        <f>'Послуги всього'!Y17-'12'!Y17</f>
        <v>178</v>
      </c>
      <c r="Z17" s="38">
        <f t="shared" si="7"/>
        <v>74.476987447698733</v>
      </c>
    </row>
    <row r="18" spans="1:29" ht="18" customHeight="1" x14ac:dyDescent="0.3">
      <c r="A18" s="139" t="s">
        <v>57</v>
      </c>
      <c r="B18" s="63">
        <f>'Послуги всього'!B18-'12'!B18</f>
        <v>796</v>
      </c>
      <c r="C18" s="63">
        <f>'Послуги всього'!C18-'12'!C18</f>
        <v>1693</v>
      </c>
      <c r="D18" s="38">
        <f t="shared" si="0"/>
        <v>212.68844221105527</v>
      </c>
      <c r="E18" s="63">
        <f>'Послуги всього'!E18-'12'!E18</f>
        <v>528</v>
      </c>
      <c r="F18" s="63">
        <f>'Послуги всього'!F18-'12'!F18</f>
        <v>1341</v>
      </c>
      <c r="G18" s="38">
        <f t="shared" si="1"/>
        <v>253.97727272727272</v>
      </c>
      <c r="H18" s="63">
        <f>'Послуги всього'!H18-'12'!H18</f>
        <v>348</v>
      </c>
      <c r="I18" s="63">
        <f>'Послуги всього'!I18-'12'!I18</f>
        <v>582</v>
      </c>
      <c r="J18" s="38">
        <f t="shared" si="2"/>
        <v>167.24137931034483</v>
      </c>
      <c r="K18" s="63">
        <f>'Послуги всього'!K18-'12'!K18</f>
        <v>53</v>
      </c>
      <c r="L18" s="63">
        <f>'Послуги всього'!L18-'12'!L18</f>
        <v>75</v>
      </c>
      <c r="M18" s="38">
        <f t="shared" si="3"/>
        <v>141.50943396226415</v>
      </c>
      <c r="N18" s="63">
        <f>'Послуги всього'!N18-'12'!N18</f>
        <v>154</v>
      </c>
      <c r="O18" s="63">
        <f>'Послуги всього'!O18-'12'!O18</f>
        <v>54</v>
      </c>
      <c r="P18" s="38">
        <f t="shared" si="4"/>
        <v>35.064935064935064</v>
      </c>
      <c r="Q18" s="63">
        <f>'Послуги всього'!Q18-'12'!Q18</f>
        <v>491</v>
      </c>
      <c r="R18" s="63">
        <f>'Послуги всього'!R18-'12'!R18</f>
        <v>1304</v>
      </c>
      <c r="S18" s="38">
        <f t="shared" si="5"/>
        <v>265.58044806517313</v>
      </c>
      <c r="T18" s="63">
        <f>'Послуги всього'!T18-'12'!T18</f>
        <v>347</v>
      </c>
      <c r="U18" s="63">
        <f>'Послуги всього'!U18-'12'!U18</f>
        <v>158</v>
      </c>
      <c r="V18" s="63">
        <f>'Послуги всього'!V18-'12'!V18</f>
        <v>304</v>
      </c>
      <c r="W18" s="38">
        <f t="shared" si="6"/>
        <v>192.40506329113924</v>
      </c>
      <c r="X18" s="63">
        <f>'Послуги всього'!X18-'12'!X18</f>
        <v>134</v>
      </c>
      <c r="Y18" s="63">
        <f>'Послуги всього'!Y18-'12'!Y18</f>
        <v>257</v>
      </c>
      <c r="Z18" s="38">
        <f t="shared" si="7"/>
        <v>191.79104477611941</v>
      </c>
    </row>
    <row r="19" spans="1:29" ht="18" customHeight="1" x14ac:dyDescent="0.3">
      <c r="A19" s="139" t="s">
        <v>58</v>
      </c>
      <c r="B19" s="63">
        <f>'Послуги всього'!B19-'12'!B19</f>
        <v>1173</v>
      </c>
      <c r="C19" s="63">
        <f>'Послуги всього'!C19-'12'!C19</f>
        <v>1038</v>
      </c>
      <c r="D19" s="38">
        <f t="shared" si="0"/>
        <v>88.491048593350385</v>
      </c>
      <c r="E19" s="63">
        <f>'Послуги всього'!E19-'12'!E19</f>
        <v>853</v>
      </c>
      <c r="F19" s="63">
        <f>'Послуги всього'!F19-'12'!F19</f>
        <v>787</v>
      </c>
      <c r="G19" s="38">
        <f t="shared" si="1"/>
        <v>92.262602579132462</v>
      </c>
      <c r="H19" s="63">
        <f>'Послуги всього'!H19-'12'!H19</f>
        <v>556</v>
      </c>
      <c r="I19" s="63">
        <f>'Послуги всього'!I19-'12'!I19</f>
        <v>405</v>
      </c>
      <c r="J19" s="38">
        <f t="shared" si="2"/>
        <v>72.841726618705039</v>
      </c>
      <c r="K19" s="63">
        <f>'Послуги всього'!K19-'12'!K19</f>
        <v>19</v>
      </c>
      <c r="L19" s="63">
        <f>'Послуги всього'!L19-'12'!L19</f>
        <v>16</v>
      </c>
      <c r="M19" s="38">
        <f t="shared" si="3"/>
        <v>84.210526315789465</v>
      </c>
      <c r="N19" s="63">
        <f>'Послуги всього'!N19-'12'!N19</f>
        <v>145</v>
      </c>
      <c r="O19" s="63">
        <f>'Послуги всього'!O19-'12'!O19</f>
        <v>32</v>
      </c>
      <c r="P19" s="38">
        <f t="shared" si="4"/>
        <v>22.068965517241381</v>
      </c>
      <c r="Q19" s="63">
        <f>'Послуги всього'!Q19-'12'!Q19</f>
        <v>826</v>
      </c>
      <c r="R19" s="63">
        <f>'Послуги всього'!R19-'12'!R19</f>
        <v>761</v>
      </c>
      <c r="S19" s="38">
        <f t="shared" si="5"/>
        <v>92.130750605326867</v>
      </c>
      <c r="T19" s="63">
        <f>'Послуги всього'!T19-'12'!T19</f>
        <v>235</v>
      </c>
      <c r="U19" s="63">
        <f>'Послуги всього'!U19-'12'!U19</f>
        <v>210</v>
      </c>
      <c r="V19" s="63">
        <f>'Послуги всього'!V19-'12'!V19</f>
        <v>185</v>
      </c>
      <c r="W19" s="38">
        <f t="shared" si="6"/>
        <v>88.095238095238088</v>
      </c>
      <c r="X19" s="63">
        <f>'Послуги всього'!X19-'12'!X19</f>
        <v>161</v>
      </c>
      <c r="Y19" s="63">
        <f>'Послуги всього'!Y19-'12'!Y19</f>
        <v>146</v>
      </c>
      <c r="Z19" s="38">
        <f t="shared" si="7"/>
        <v>90.683229813664596</v>
      </c>
    </row>
    <row r="20" spans="1:29" ht="18" customHeight="1" x14ac:dyDescent="0.3">
      <c r="A20" s="139" t="s">
        <v>59</v>
      </c>
      <c r="B20" s="63">
        <f>'Послуги всього'!B20-'12'!B20</f>
        <v>1556</v>
      </c>
      <c r="C20" s="63">
        <f>'Послуги всього'!C20-'12'!C20</f>
        <v>1332</v>
      </c>
      <c r="D20" s="38">
        <f t="shared" si="0"/>
        <v>85.604113110539842</v>
      </c>
      <c r="E20" s="63">
        <f>'Послуги всього'!E20-'12'!E20</f>
        <v>1325</v>
      </c>
      <c r="F20" s="63">
        <f>'Послуги всього'!F20-'12'!F20</f>
        <v>1262</v>
      </c>
      <c r="G20" s="38">
        <f t="shared" si="1"/>
        <v>95.245283018867923</v>
      </c>
      <c r="H20" s="63">
        <f>'Послуги всього'!H20-'12'!H20</f>
        <v>927</v>
      </c>
      <c r="I20" s="63">
        <f>'Послуги всього'!I20-'12'!I20</f>
        <v>752</v>
      </c>
      <c r="J20" s="38">
        <f t="shared" si="2"/>
        <v>81.121898597626753</v>
      </c>
      <c r="K20" s="63">
        <f>'Послуги всього'!K20-'12'!K20</f>
        <v>12</v>
      </c>
      <c r="L20" s="63">
        <f>'Послуги всього'!L20-'12'!L20</f>
        <v>18</v>
      </c>
      <c r="M20" s="38">
        <f t="shared" si="3"/>
        <v>150</v>
      </c>
      <c r="N20" s="63">
        <f>'Послуги всього'!N20-'12'!N20</f>
        <v>277</v>
      </c>
      <c r="O20" s="63">
        <f>'Послуги всього'!O20-'12'!O20</f>
        <v>156</v>
      </c>
      <c r="P20" s="38">
        <f t="shared" si="4"/>
        <v>56.317689530685925</v>
      </c>
      <c r="Q20" s="63">
        <f>'Послуги всього'!Q20-'12'!Q20</f>
        <v>1292</v>
      </c>
      <c r="R20" s="63">
        <f>'Послуги всього'!R20-'12'!R20</f>
        <v>1236</v>
      </c>
      <c r="S20" s="38">
        <f t="shared" si="5"/>
        <v>95.6656346749226</v>
      </c>
      <c r="T20" s="63">
        <f>'Послуги всього'!T20-'12'!T20</f>
        <v>258</v>
      </c>
      <c r="U20" s="63">
        <f>'Послуги всього'!U20-'12'!U20</f>
        <v>280</v>
      </c>
      <c r="V20" s="63">
        <f>'Послуги всього'!V20-'12'!V20</f>
        <v>256</v>
      </c>
      <c r="W20" s="38">
        <f t="shared" si="6"/>
        <v>91.428571428571431</v>
      </c>
      <c r="X20" s="63">
        <f>'Послуги всього'!X20-'12'!X20</f>
        <v>227</v>
      </c>
      <c r="Y20" s="63">
        <f>'Послуги всього'!Y20-'12'!Y20</f>
        <v>228</v>
      </c>
      <c r="Z20" s="38">
        <f t="shared" si="7"/>
        <v>100.44052863436124</v>
      </c>
    </row>
    <row r="21" spans="1:29" ht="18" customHeight="1" x14ac:dyDescent="0.3">
      <c r="A21" s="139" t="s">
        <v>60</v>
      </c>
      <c r="B21" s="63">
        <f>'Послуги всього'!B21-'12'!B21</f>
        <v>815</v>
      </c>
      <c r="C21" s="63">
        <f>'Послуги всього'!C21-'12'!C21</f>
        <v>695</v>
      </c>
      <c r="D21" s="38">
        <f t="shared" si="0"/>
        <v>85.276073619631902</v>
      </c>
      <c r="E21" s="63">
        <f>'Послуги всього'!E21-'12'!E21</f>
        <v>679</v>
      </c>
      <c r="F21" s="63">
        <f>'Послуги всього'!F21-'12'!F21</f>
        <v>616</v>
      </c>
      <c r="G21" s="38">
        <f t="shared" si="1"/>
        <v>90.721649484536087</v>
      </c>
      <c r="H21" s="63">
        <f>'Послуги всього'!H21-'12'!H21</f>
        <v>381</v>
      </c>
      <c r="I21" s="63">
        <f>'Послуги всього'!I21-'12'!I21</f>
        <v>318</v>
      </c>
      <c r="J21" s="38">
        <f t="shared" si="2"/>
        <v>83.464566929133852</v>
      </c>
      <c r="K21" s="63">
        <f>'Послуги всього'!K21-'12'!K21</f>
        <v>21</v>
      </c>
      <c r="L21" s="63">
        <f>'Послуги всього'!L21-'12'!L21</f>
        <v>15</v>
      </c>
      <c r="M21" s="38">
        <f t="shared" si="3"/>
        <v>71.428571428571431</v>
      </c>
      <c r="N21" s="63">
        <f>'Послуги всього'!N21-'12'!N21</f>
        <v>213</v>
      </c>
      <c r="O21" s="63">
        <f>'Послуги всього'!O21-'12'!O21</f>
        <v>121</v>
      </c>
      <c r="P21" s="38">
        <f t="shared" si="4"/>
        <v>56.8075117370892</v>
      </c>
      <c r="Q21" s="63">
        <f>'Послуги всього'!Q21-'12'!Q21</f>
        <v>674</v>
      </c>
      <c r="R21" s="63">
        <f>'Послуги всього'!R21-'12'!R21</f>
        <v>613</v>
      </c>
      <c r="S21" s="38">
        <f t="shared" si="5"/>
        <v>90.94955489614243</v>
      </c>
      <c r="T21" s="63">
        <f>'Послуги всього'!T21-'12'!T21</f>
        <v>162</v>
      </c>
      <c r="U21" s="63">
        <f>'Послуги всього'!U21-'12'!U21</f>
        <v>176</v>
      </c>
      <c r="V21" s="63">
        <f>'Послуги всього'!V21-'12'!V21</f>
        <v>157</v>
      </c>
      <c r="W21" s="38">
        <f t="shared" si="6"/>
        <v>89.204545454545453</v>
      </c>
      <c r="X21" s="63">
        <f>'Послуги всього'!X21-'12'!X21</f>
        <v>157</v>
      </c>
      <c r="Y21" s="63">
        <f>'Послуги всього'!Y21-'12'!Y21</f>
        <v>147</v>
      </c>
      <c r="Z21" s="38">
        <f t="shared" si="7"/>
        <v>93.630573248407643</v>
      </c>
    </row>
    <row r="22" spans="1:29" ht="18" customHeight="1" x14ac:dyDescent="0.3">
      <c r="A22" s="139" t="s">
        <v>61</v>
      </c>
      <c r="B22" s="63">
        <f>'Послуги всього'!B22-'12'!B22</f>
        <v>839</v>
      </c>
      <c r="C22" s="63">
        <f>'Послуги всього'!C22-'12'!C22</f>
        <v>770</v>
      </c>
      <c r="D22" s="38">
        <f t="shared" si="0"/>
        <v>91.775923718712747</v>
      </c>
      <c r="E22" s="63">
        <f>'Послуги всього'!E22-'12'!E22</f>
        <v>679</v>
      </c>
      <c r="F22" s="63">
        <f>'Послуги всього'!F22-'12'!F22</f>
        <v>695</v>
      </c>
      <c r="G22" s="38">
        <f t="shared" si="1"/>
        <v>102.35640648011781</v>
      </c>
      <c r="H22" s="63">
        <f>'Послуги всього'!H22-'12'!H22</f>
        <v>440</v>
      </c>
      <c r="I22" s="63">
        <f>'Послуги всього'!I22-'12'!I22</f>
        <v>378</v>
      </c>
      <c r="J22" s="38">
        <f t="shared" si="2"/>
        <v>85.909090909090907</v>
      </c>
      <c r="K22" s="63">
        <f>'Послуги всього'!K22-'12'!K22</f>
        <v>44</v>
      </c>
      <c r="L22" s="63">
        <f>'Послуги всього'!L22-'12'!L22</f>
        <v>14</v>
      </c>
      <c r="M22" s="38">
        <f t="shared" si="3"/>
        <v>31.818181818181817</v>
      </c>
      <c r="N22" s="63">
        <f>'Послуги всього'!N22-'12'!N22</f>
        <v>147</v>
      </c>
      <c r="O22" s="63">
        <f>'Послуги всього'!O22-'12'!O22</f>
        <v>76</v>
      </c>
      <c r="P22" s="38">
        <f t="shared" si="4"/>
        <v>51.700680272108848</v>
      </c>
      <c r="Q22" s="63">
        <f>'Послуги всього'!Q22-'12'!Q22</f>
        <v>675</v>
      </c>
      <c r="R22" s="63">
        <f>'Послуги всього'!R22-'12'!R22</f>
        <v>693</v>
      </c>
      <c r="S22" s="38">
        <f t="shared" si="5"/>
        <v>102.66666666666666</v>
      </c>
      <c r="T22" s="63">
        <f>'Послуги всього'!T22-'12'!T22</f>
        <v>154</v>
      </c>
      <c r="U22" s="63">
        <f>'Послуги всього'!U22-'12'!U22</f>
        <v>150</v>
      </c>
      <c r="V22" s="63">
        <f>'Послуги всього'!V22-'12'!V22</f>
        <v>113</v>
      </c>
      <c r="W22" s="38">
        <f t="shared" si="6"/>
        <v>75.333333333333329</v>
      </c>
      <c r="X22" s="63">
        <f>'Послуги всього'!X22-'12'!X22</f>
        <v>88</v>
      </c>
      <c r="Y22" s="63">
        <f>'Послуги всього'!Y22-'12'!Y22</f>
        <v>105</v>
      </c>
      <c r="Z22" s="38">
        <f t="shared" si="7"/>
        <v>119.31818181818181</v>
      </c>
    </row>
    <row r="23" spans="1:29" ht="18" customHeight="1" x14ac:dyDescent="0.3">
      <c r="A23" s="139" t="s">
        <v>62</v>
      </c>
      <c r="B23" s="63">
        <f>'Послуги всього'!B23-'12'!B23</f>
        <v>1554</v>
      </c>
      <c r="C23" s="63">
        <f>'Послуги всього'!C23-'12'!C23</f>
        <v>1298</v>
      </c>
      <c r="D23" s="38">
        <f t="shared" si="0"/>
        <v>83.526383526383526</v>
      </c>
      <c r="E23" s="63">
        <f>'Послуги всього'!E23-'12'!E23</f>
        <v>960</v>
      </c>
      <c r="F23" s="63">
        <f>'Послуги всього'!F23-'12'!F23</f>
        <v>895</v>
      </c>
      <c r="G23" s="38">
        <f t="shared" si="1"/>
        <v>93.229166666666657</v>
      </c>
      <c r="H23" s="63">
        <f>'Послуги всього'!H23-'12'!H23</f>
        <v>832</v>
      </c>
      <c r="I23" s="63">
        <f>'Послуги всього'!I23-'12'!I23</f>
        <v>628</v>
      </c>
      <c r="J23" s="38">
        <f t="shared" si="2"/>
        <v>75.480769230769226</v>
      </c>
      <c r="K23" s="63">
        <f>'Послуги всього'!K23-'12'!K23</f>
        <v>54</v>
      </c>
      <c r="L23" s="63">
        <f>'Послуги всього'!L23-'12'!L23</f>
        <v>40</v>
      </c>
      <c r="M23" s="38">
        <f t="shared" si="3"/>
        <v>74.074074074074076</v>
      </c>
      <c r="N23" s="63">
        <f>'Послуги всього'!N23-'12'!N23</f>
        <v>180</v>
      </c>
      <c r="O23" s="63">
        <f>'Послуги всього'!O23-'12'!O23</f>
        <v>41</v>
      </c>
      <c r="P23" s="38">
        <f t="shared" si="4"/>
        <v>22.777777777777779</v>
      </c>
      <c r="Q23" s="63">
        <f>'Послуги всього'!Q23-'12'!Q23</f>
        <v>918</v>
      </c>
      <c r="R23" s="63">
        <f>'Послуги всього'!R23-'12'!R23</f>
        <v>877</v>
      </c>
      <c r="S23" s="38">
        <f t="shared" si="5"/>
        <v>95.533769063180827</v>
      </c>
      <c r="T23" s="63">
        <f>'Послуги всього'!T23-'12'!T23</f>
        <v>194</v>
      </c>
      <c r="U23" s="63">
        <f>'Послуги всього'!U23-'12'!U23</f>
        <v>197</v>
      </c>
      <c r="V23" s="63">
        <f>'Послуги всього'!V23-'12'!V23</f>
        <v>167</v>
      </c>
      <c r="W23" s="38">
        <f t="shared" si="6"/>
        <v>84.771573604060919</v>
      </c>
      <c r="X23" s="63">
        <f>'Послуги всього'!X23-'12'!X23</f>
        <v>160</v>
      </c>
      <c r="Y23" s="63">
        <f>'Послуги всього'!Y23-'12'!Y23</f>
        <v>142</v>
      </c>
      <c r="Z23" s="38">
        <f t="shared" si="7"/>
        <v>88.75</v>
      </c>
    </row>
    <row r="24" spans="1:29" ht="18" customHeight="1" x14ac:dyDescent="0.3">
      <c r="A24" s="139" t="s">
        <v>63</v>
      </c>
      <c r="B24" s="63">
        <f>'Послуги всього'!B24-'12'!B24</f>
        <v>1297</v>
      </c>
      <c r="C24" s="63">
        <f>'Послуги всього'!C24-'12'!C24</f>
        <v>1000</v>
      </c>
      <c r="D24" s="38">
        <f t="shared" si="0"/>
        <v>77.101002313030065</v>
      </c>
      <c r="E24" s="63">
        <f>'Послуги всього'!E24-'12'!E24</f>
        <v>976</v>
      </c>
      <c r="F24" s="63">
        <f>'Послуги всього'!F24-'12'!F24</f>
        <v>923</v>
      </c>
      <c r="G24" s="38">
        <f t="shared" si="1"/>
        <v>94.569672131147541</v>
      </c>
      <c r="H24" s="63">
        <f>'Послуги всього'!H24-'12'!H24</f>
        <v>820</v>
      </c>
      <c r="I24" s="63">
        <f>'Послуги всього'!I24-'12'!I24</f>
        <v>627</v>
      </c>
      <c r="J24" s="38">
        <f t="shared" si="2"/>
        <v>76.463414634146346</v>
      </c>
      <c r="K24" s="63">
        <f>'Послуги всього'!K24-'12'!K24</f>
        <v>25</v>
      </c>
      <c r="L24" s="63">
        <f>'Послуги всього'!L24-'12'!L24</f>
        <v>11</v>
      </c>
      <c r="M24" s="38">
        <f t="shared" si="3"/>
        <v>44</v>
      </c>
      <c r="N24" s="63">
        <f>'Послуги всього'!N24-'12'!N24</f>
        <v>136</v>
      </c>
      <c r="O24" s="63">
        <f>'Послуги всього'!O24-'12'!O24</f>
        <v>68</v>
      </c>
      <c r="P24" s="38">
        <f t="shared" si="4"/>
        <v>50</v>
      </c>
      <c r="Q24" s="63">
        <f>'Послуги всього'!Q24-'12'!Q24</f>
        <v>942</v>
      </c>
      <c r="R24" s="63">
        <f>'Послуги всього'!R24-'12'!R24</f>
        <v>911</v>
      </c>
      <c r="S24" s="38">
        <f t="shared" si="5"/>
        <v>96.70912951167729</v>
      </c>
      <c r="T24" s="63">
        <f>'Послуги всього'!T24-'12'!T24</f>
        <v>151</v>
      </c>
      <c r="U24" s="63">
        <f>'Послуги всього'!U24-'12'!U24</f>
        <v>167</v>
      </c>
      <c r="V24" s="63">
        <f>'Послуги всього'!V24-'12'!V24</f>
        <v>151</v>
      </c>
      <c r="W24" s="38">
        <f t="shared" si="6"/>
        <v>90.419161676646709</v>
      </c>
      <c r="X24" s="63">
        <f>'Послуги всього'!X24-'12'!X24</f>
        <v>136</v>
      </c>
      <c r="Y24" s="63">
        <f>'Послуги всього'!Y24-'12'!Y24</f>
        <v>135</v>
      </c>
      <c r="Z24" s="38">
        <f t="shared" si="7"/>
        <v>99.264705882352942</v>
      </c>
    </row>
    <row r="25" spans="1:29" ht="18" customHeight="1" x14ac:dyDescent="0.3">
      <c r="A25" s="139" t="s">
        <v>64</v>
      </c>
      <c r="B25" s="63">
        <f>'Послуги всього'!B25-'12'!B25</f>
        <v>1274</v>
      </c>
      <c r="C25" s="63">
        <f>'Послуги всього'!C25-'12'!C25</f>
        <v>940</v>
      </c>
      <c r="D25" s="38">
        <f t="shared" si="0"/>
        <v>73.783359497645208</v>
      </c>
      <c r="E25" s="63">
        <f>'Послуги всього'!E25-'12'!E25</f>
        <v>1024</v>
      </c>
      <c r="F25" s="63">
        <f>'Послуги всього'!F25-'12'!F25</f>
        <v>908</v>
      </c>
      <c r="G25" s="38">
        <f t="shared" si="1"/>
        <v>88.671875</v>
      </c>
      <c r="H25" s="63">
        <f>'Послуги всього'!H25-'12'!H25</f>
        <v>795</v>
      </c>
      <c r="I25" s="63">
        <f>'Послуги всього'!I25-'12'!I25</f>
        <v>561</v>
      </c>
      <c r="J25" s="38">
        <f t="shared" si="2"/>
        <v>70.566037735849051</v>
      </c>
      <c r="K25" s="63">
        <f>'Послуги всього'!K25-'12'!K25</f>
        <v>36</v>
      </c>
      <c r="L25" s="63">
        <f>'Послуги всього'!L25-'12'!L25</f>
        <v>19</v>
      </c>
      <c r="M25" s="38">
        <f t="shared" si="3"/>
        <v>52.777777777777779</v>
      </c>
      <c r="N25" s="63">
        <f>'Послуги всього'!N25-'12'!N25</f>
        <v>159</v>
      </c>
      <c r="O25" s="63">
        <f>'Послуги всього'!O25-'12'!O25</f>
        <v>104</v>
      </c>
      <c r="P25" s="38">
        <f t="shared" si="4"/>
        <v>65.408805031446533</v>
      </c>
      <c r="Q25" s="63">
        <f>'Послуги всього'!Q25-'12'!Q25</f>
        <v>1009</v>
      </c>
      <c r="R25" s="63">
        <f>'Послуги всього'!R25-'12'!R25</f>
        <v>900</v>
      </c>
      <c r="S25" s="38">
        <f t="shared" si="5"/>
        <v>89.197224975222994</v>
      </c>
      <c r="T25" s="63">
        <f>'Послуги всього'!T25-'12'!T25</f>
        <v>265</v>
      </c>
      <c r="U25" s="63">
        <f>'Послуги всього'!U25-'12'!U25</f>
        <v>314</v>
      </c>
      <c r="V25" s="63">
        <f>'Послуги всього'!V25-'12'!V25</f>
        <v>262</v>
      </c>
      <c r="W25" s="38">
        <f t="shared" si="6"/>
        <v>83.439490445859875</v>
      </c>
      <c r="X25" s="63">
        <f>'Послуги всього'!X25-'12'!X25</f>
        <v>307</v>
      </c>
      <c r="Y25" s="63">
        <f>'Послуги всього'!Y25-'12'!Y25</f>
        <v>260</v>
      </c>
      <c r="Z25" s="38">
        <f t="shared" si="7"/>
        <v>84.690553745928341</v>
      </c>
    </row>
    <row r="26" spans="1:29" ht="18" customHeight="1" x14ac:dyDescent="0.3">
      <c r="A26" s="139" t="s">
        <v>65</v>
      </c>
      <c r="B26" s="63">
        <f>'Послуги всього'!B26-'12'!B26</f>
        <v>1431</v>
      </c>
      <c r="C26" s="63">
        <f>'Послуги всього'!C26-'12'!C26</f>
        <v>1137</v>
      </c>
      <c r="D26" s="38">
        <f t="shared" si="0"/>
        <v>79.454926624737936</v>
      </c>
      <c r="E26" s="63">
        <f>'Послуги всього'!E26-'12'!E26</f>
        <v>1250</v>
      </c>
      <c r="F26" s="63">
        <f>'Послуги всього'!F26-'12'!F26</f>
        <v>973</v>
      </c>
      <c r="G26" s="38">
        <f t="shared" si="1"/>
        <v>77.84</v>
      </c>
      <c r="H26" s="63">
        <f>'Послуги всього'!H26-'12'!H26</f>
        <v>640</v>
      </c>
      <c r="I26" s="63">
        <f>'Послуги всього'!I26-'12'!I26</f>
        <v>465</v>
      </c>
      <c r="J26" s="38">
        <f t="shared" si="2"/>
        <v>72.65625</v>
      </c>
      <c r="K26" s="63">
        <f>'Послуги всього'!K26-'12'!K26</f>
        <v>11</v>
      </c>
      <c r="L26" s="63">
        <f>'Послуги всього'!L26-'12'!L26</f>
        <v>7</v>
      </c>
      <c r="M26" s="38">
        <f t="shared" si="3"/>
        <v>63.636363636363633</v>
      </c>
      <c r="N26" s="63">
        <f>'Послуги всього'!N26-'12'!N26</f>
        <v>277</v>
      </c>
      <c r="O26" s="63">
        <f>'Послуги всього'!O26-'12'!O26</f>
        <v>138</v>
      </c>
      <c r="P26" s="38">
        <f t="shared" si="4"/>
        <v>49.819494584837543</v>
      </c>
      <c r="Q26" s="63">
        <f>'Послуги всього'!Q26-'12'!Q26</f>
        <v>1229</v>
      </c>
      <c r="R26" s="63">
        <f>'Послуги всього'!R26-'12'!R26</f>
        <v>955</v>
      </c>
      <c r="S26" s="38">
        <f t="shared" si="5"/>
        <v>77.705451586655812</v>
      </c>
      <c r="T26" s="63">
        <f>'Послуги всього'!T26-'12'!T26</f>
        <v>295</v>
      </c>
      <c r="U26" s="63">
        <f>'Послуги всього'!U26-'12'!U26</f>
        <v>385</v>
      </c>
      <c r="V26" s="63">
        <f>'Послуги всього'!V26-'12'!V26</f>
        <v>241</v>
      </c>
      <c r="W26" s="38">
        <f t="shared" si="6"/>
        <v>62.597402597402599</v>
      </c>
      <c r="X26" s="63">
        <f>'Послуги всього'!X26-'12'!X26</f>
        <v>325</v>
      </c>
      <c r="Y26" s="63">
        <f>'Послуги всього'!Y26-'12'!Y26</f>
        <v>208</v>
      </c>
      <c r="Z26" s="38">
        <f t="shared" si="7"/>
        <v>64</v>
      </c>
    </row>
    <row r="27" spans="1:29" ht="18" customHeight="1" x14ac:dyDescent="0.3">
      <c r="A27" s="199" t="s">
        <v>66</v>
      </c>
      <c r="B27" s="200">
        <f>'Послуги всього'!B27-'12'!B27</f>
        <v>743</v>
      </c>
      <c r="C27" s="200">
        <f>'Послуги всього'!C27-'12'!C27</f>
        <v>613</v>
      </c>
      <c r="D27" s="201">
        <f t="shared" si="0"/>
        <v>82.50336473755047</v>
      </c>
      <c r="E27" s="200">
        <f>'Послуги всього'!E27-'12'!E27</f>
        <v>551</v>
      </c>
      <c r="F27" s="200">
        <f>'Послуги всього'!F27-'12'!F27</f>
        <v>549</v>
      </c>
      <c r="G27" s="201">
        <f t="shared" si="1"/>
        <v>99.637023593466424</v>
      </c>
      <c r="H27" s="200">
        <f>'Послуги всього'!H27-'12'!H27</f>
        <v>427</v>
      </c>
      <c r="I27" s="200">
        <f>'Послуги всього'!I27-'12'!I27</f>
        <v>343</v>
      </c>
      <c r="J27" s="201">
        <f t="shared" si="2"/>
        <v>80.327868852459019</v>
      </c>
      <c r="K27" s="200">
        <f>'Послуги всього'!K27-'12'!K27</f>
        <v>15</v>
      </c>
      <c r="L27" s="200">
        <f>'Послуги всього'!L27-'12'!L27</f>
        <v>21</v>
      </c>
      <c r="M27" s="201">
        <f t="shared" si="3"/>
        <v>140</v>
      </c>
      <c r="N27" s="200">
        <f>'Послуги всього'!N27-'12'!N27</f>
        <v>206</v>
      </c>
      <c r="O27" s="200">
        <f>'Послуги всього'!O27-'12'!O27</f>
        <v>54</v>
      </c>
      <c r="P27" s="201">
        <f t="shared" si="4"/>
        <v>26.21359223300971</v>
      </c>
      <c r="Q27" s="200">
        <f>'Послуги всього'!Q27-'12'!Q27</f>
        <v>544</v>
      </c>
      <c r="R27" s="200">
        <f>'Послуги всього'!R27-'12'!R27</f>
        <v>548</v>
      </c>
      <c r="S27" s="201">
        <f t="shared" si="5"/>
        <v>100.73529411764706</v>
      </c>
      <c r="T27" s="200">
        <f>'Послуги всього'!T27-'12'!T27</f>
        <v>149</v>
      </c>
      <c r="U27" s="200">
        <f>'Послуги всього'!U27-'12'!U27</f>
        <v>159</v>
      </c>
      <c r="V27" s="200">
        <f>'Послуги всього'!V27-'12'!V27</f>
        <v>148</v>
      </c>
      <c r="W27" s="201">
        <f t="shared" si="6"/>
        <v>93.081761006289312</v>
      </c>
      <c r="X27" s="200">
        <f>'Послуги всього'!X27-'12'!X27</f>
        <v>152</v>
      </c>
      <c r="Y27" s="200">
        <f>'Послуги всього'!Y27-'12'!Y27</f>
        <v>146</v>
      </c>
      <c r="Z27" s="201">
        <f t="shared" si="7"/>
        <v>96.05263157894737</v>
      </c>
    </row>
    <row r="28" spans="1:29" ht="18" customHeight="1" x14ac:dyDescent="0.3">
      <c r="A28" s="139" t="s">
        <v>67</v>
      </c>
      <c r="B28" s="63">
        <f>'Послуги всього'!B28-'12'!B28</f>
        <v>1423</v>
      </c>
      <c r="C28" s="63">
        <f>'Послуги всього'!C28-'12'!C28</f>
        <v>1033</v>
      </c>
      <c r="D28" s="38">
        <f t="shared" si="0"/>
        <v>72.593113141250882</v>
      </c>
      <c r="E28" s="63">
        <f>'Послуги всього'!E28-'12'!E28</f>
        <v>1023</v>
      </c>
      <c r="F28" s="63">
        <f>'Послуги всього'!F28-'12'!F28</f>
        <v>932</v>
      </c>
      <c r="G28" s="38">
        <f t="shared" si="1"/>
        <v>91.104594330400772</v>
      </c>
      <c r="H28" s="63">
        <f>'Послуги всього'!H28-'12'!H28</f>
        <v>854</v>
      </c>
      <c r="I28" s="63">
        <f>'Послуги всього'!I28-'12'!I28</f>
        <v>570</v>
      </c>
      <c r="J28" s="38">
        <f t="shared" si="2"/>
        <v>66.744730679156902</v>
      </c>
      <c r="K28" s="63">
        <f>'Послуги всього'!K28-'12'!K28</f>
        <v>41</v>
      </c>
      <c r="L28" s="63">
        <f>'Послуги всього'!L28-'12'!L28</f>
        <v>11</v>
      </c>
      <c r="M28" s="38">
        <f t="shared" si="3"/>
        <v>26.829268292682929</v>
      </c>
      <c r="N28" s="63">
        <f>'Послуги всього'!N28-'12'!N28</f>
        <v>74</v>
      </c>
      <c r="O28" s="63">
        <f>'Послуги всього'!O28-'12'!O28</f>
        <v>59</v>
      </c>
      <c r="P28" s="38">
        <f t="shared" si="4"/>
        <v>79.729729729729726</v>
      </c>
      <c r="Q28" s="63">
        <f>'Послуги всього'!Q28-'12'!Q28</f>
        <v>972</v>
      </c>
      <c r="R28" s="63">
        <f>'Послуги всього'!R28-'12'!R28</f>
        <v>926</v>
      </c>
      <c r="S28" s="38">
        <f t="shared" si="5"/>
        <v>95.267489711934161</v>
      </c>
      <c r="T28" s="63">
        <f>'Послуги всього'!T28-'12'!T28</f>
        <v>209</v>
      </c>
      <c r="U28" s="63">
        <f>'Послуги всього'!U28-'12'!U28</f>
        <v>274</v>
      </c>
      <c r="V28" s="63">
        <f>'Послуги всього'!V28-'12'!V28</f>
        <v>201</v>
      </c>
      <c r="W28" s="38">
        <f t="shared" si="6"/>
        <v>73.357664233576642</v>
      </c>
      <c r="X28" s="63">
        <f>'Послуги всього'!X28-'12'!X28</f>
        <v>241</v>
      </c>
      <c r="Y28" s="63">
        <f>'Послуги всього'!Y28-'12'!Y28</f>
        <v>182</v>
      </c>
      <c r="Z28" s="38">
        <f t="shared" si="7"/>
        <v>75.518672199170126</v>
      </c>
    </row>
    <row r="29" spans="1:29" ht="60.6" customHeight="1" x14ac:dyDescent="0.3">
      <c r="E29" s="45"/>
      <c r="N29" s="275" t="s">
        <v>81</v>
      </c>
      <c r="O29" s="275"/>
      <c r="P29" s="275"/>
      <c r="Q29" s="275"/>
      <c r="R29" s="275"/>
      <c r="S29" s="275"/>
      <c r="T29" s="275"/>
      <c r="U29" s="275"/>
      <c r="V29" s="275"/>
      <c r="W29" s="275"/>
      <c r="X29" s="275"/>
      <c r="Y29" s="275"/>
      <c r="Z29" s="275"/>
      <c r="AA29" s="202"/>
      <c r="AB29" s="202"/>
      <c r="AC29" s="202"/>
    </row>
  </sheetData>
  <mergeCells count="12">
    <mergeCell ref="B1:M1"/>
    <mergeCell ref="N29:Z29"/>
    <mergeCell ref="Q3:S5"/>
    <mergeCell ref="U3:W5"/>
    <mergeCell ref="X3:Z5"/>
    <mergeCell ref="N3:P5"/>
    <mergeCell ref="T3:T5"/>
    <mergeCell ref="A3:A6"/>
    <mergeCell ref="B3:D5"/>
    <mergeCell ref="E3:G5"/>
    <mergeCell ref="H3:J5"/>
    <mergeCell ref="K3:M5"/>
  </mergeCells>
  <printOptions horizontalCentered="1"/>
  <pageMargins left="0" right="0" top="0.19685039370078741" bottom="0" header="0" footer="0"/>
  <pageSetup paperSize="9" scale="93" orientation="landscape" r:id="rId1"/>
  <headerFooter alignWithMargins="0"/>
  <colBreaks count="1" manualBreakCount="1">
    <brk id="13" max="28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22"/>
  <sheetViews>
    <sheetView view="pageBreakPreview" zoomScale="80" zoomScaleNormal="70" zoomScaleSheetLayoutView="80" workbookViewId="0">
      <selection activeCell="F12" sqref="F12"/>
    </sheetView>
  </sheetViews>
  <sheetFormatPr defaultColWidth="8" defaultRowHeight="13.2" x14ac:dyDescent="0.25"/>
  <cols>
    <col min="1" max="1" width="57.44140625" style="129" customWidth="1"/>
    <col min="2" max="2" width="14.6640625" style="15" customWidth="1"/>
    <col min="3" max="3" width="13.6640625" style="15" customWidth="1"/>
    <col min="4" max="4" width="8.6640625" style="129" customWidth="1"/>
    <col min="5" max="5" width="10.88671875" style="129" customWidth="1"/>
    <col min="6" max="6" width="14.6640625" style="129" customWidth="1"/>
    <col min="7" max="7" width="13.6640625" style="129" customWidth="1"/>
    <col min="8" max="8" width="8.88671875" style="129" customWidth="1"/>
    <col min="9" max="10" width="10.88671875" style="129" customWidth="1"/>
    <col min="11" max="11" width="11.33203125" style="129" customWidth="1"/>
    <col min="12" max="12" width="11.6640625" style="129" customWidth="1"/>
    <col min="13" max="16384" width="8" style="129"/>
  </cols>
  <sheetData>
    <row r="1" spans="1:19" ht="27" customHeight="1" x14ac:dyDescent="0.25">
      <c r="A1" s="280" t="s">
        <v>76</v>
      </c>
      <c r="B1" s="280"/>
      <c r="C1" s="280"/>
      <c r="D1" s="280"/>
      <c r="E1" s="280"/>
      <c r="F1" s="280"/>
      <c r="G1" s="280"/>
      <c r="H1" s="280"/>
      <c r="I1" s="280"/>
      <c r="J1" s="140"/>
    </row>
    <row r="2" spans="1:19" ht="23.25" customHeight="1" x14ac:dyDescent="0.25">
      <c r="A2" s="281" t="s">
        <v>29</v>
      </c>
      <c r="B2" s="280"/>
      <c r="C2" s="280"/>
      <c r="D2" s="280"/>
      <c r="E2" s="280"/>
      <c r="F2" s="280"/>
      <c r="G2" s="280"/>
      <c r="H2" s="280"/>
      <c r="I2" s="280"/>
      <c r="J2" s="140"/>
    </row>
    <row r="3" spans="1:19" ht="13.5" customHeight="1" x14ac:dyDescent="0.25">
      <c r="A3" s="282"/>
      <c r="B3" s="282"/>
      <c r="C3" s="282"/>
      <c r="D3" s="282"/>
      <c r="E3" s="282"/>
    </row>
    <row r="4" spans="1:19" s="109" customFormat="1" ht="30.75" customHeight="1" x14ac:dyDescent="0.3">
      <c r="A4" s="208" t="s">
        <v>0</v>
      </c>
      <c r="B4" s="283" t="s">
        <v>30</v>
      </c>
      <c r="C4" s="284"/>
      <c r="D4" s="284"/>
      <c r="E4" s="285"/>
      <c r="F4" s="283" t="s">
        <v>31</v>
      </c>
      <c r="G4" s="284"/>
      <c r="H4" s="284"/>
      <c r="I4" s="285"/>
      <c r="J4" s="141"/>
    </row>
    <row r="5" spans="1:19" s="109" customFormat="1" ht="23.25" customHeight="1" x14ac:dyDescent="0.3">
      <c r="A5" s="271"/>
      <c r="B5" s="204" t="s">
        <v>84</v>
      </c>
      <c r="C5" s="204" t="s">
        <v>85</v>
      </c>
      <c r="D5" s="206" t="s">
        <v>1</v>
      </c>
      <c r="E5" s="207"/>
      <c r="F5" s="204" t="s">
        <v>84</v>
      </c>
      <c r="G5" s="204" t="s">
        <v>85</v>
      </c>
      <c r="H5" s="206" t="s">
        <v>1</v>
      </c>
      <c r="I5" s="207"/>
      <c r="J5" s="142"/>
    </row>
    <row r="6" spans="1:19" s="109" customFormat="1" ht="36.75" customHeight="1" x14ac:dyDescent="0.3">
      <c r="A6" s="209"/>
      <c r="B6" s="205"/>
      <c r="C6" s="205"/>
      <c r="D6" s="5" t="s">
        <v>2</v>
      </c>
      <c r="E6" s="6" t="s">
        <v>45</v>
      </c>
      <c r="F6" s="205"/>
      <c r="G6" s="205"/>
      <c r="H6" s="5" t="s">
        <v>2</v>
      </c>
      <c r="I6" s="6" t="s">
        <v>45</v>
      </c>
      <c r="J6" s="143"/>
    </row>
    <row r="7" spans="1:19" s="130" customFormat="1" ht="15.75" customHeight="1" x14ac:dyDescent="0.3">
      <c r="A7" s="8" t="s">
        <v>4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  <c r="J7" s="144"/>
    </row>
    <row r="8" spans="1:19" s="130" customFormat="1" ht="37.950000000000003" customHeight="1" x14ac:dyDescent="0.3">
      <c r="A8" s="131" t="s">
        <v>40</v>
      </c>
      <c r="B8" s="156">
        <f>'15'!B8</f>
        <v>65474</v>
      </c>
      <c r="C8" s="156">
        <f>'15'!C8</f>
        <v>48924</v>
      </c>
      <c r="D8" s="11">
        <f>C8/B8*100</f>
        <v>74.722790726089755</v>
      </c>
      <c r="E8" s="157">
        <f>C8-B8</f>
        <v>-16550</v>
      </c>
      <c r="F8" s="156">
        <f>'16'!B8</f>
        <v>25037</v>
      </c>
      <c r="G8" s="156">
        <f>'16'!C8</f>
        <v>26518</v>
      </c>
      <c r="H8" s="11">
        <f>G8/F8*100</f>
        <v>105.91524543675361</v>
      </c>
      <c r="I8" s="157">
        <f>G8-F8</f>
        <v>1481</v>
      </c>
      <c r="J8" s="145"/>
      <c r="K8" s="19"/>
      <c r="L8" s="19"/>
      <c r="M8" s="132"/>
      <c r="R8" s="146"/>
      <c r="S8" s="146"/>
    </row>
    <row r="9" spans="1:19" s="109" customFormat="1" ht="37.950000000000003" customHeight="1" x14ac:dyDescent="0.3">
      <c r="A9" s="131" t="s">
        <v>41</v>
      </c>
      <c r="B9" s="156">
        <f>'15'!E8</f>
        <v>41722</v>
      </c>
      <c r="C9" s="156">
        <f>'15'!F8</f>
        <v>32932</v>
      </c>
      <c r="D9" s="11">
        <f t="shared" ref="D9:D13" si="0">C9/B9*100</f>
        <v>78.931978332774079</v>
      </c>
      <c r="E9" s="157">
        <f t="shared" ref="E9:E13" si="1">C9-B9</f>
        <v>-8790</v>
      </c>
      <c r="F9" s="156">
        <f>'16'!E8</f>
        <v>18417</v>
      </c>
      <c r="G9" s="156">
        <f>'16'!F8</f>
        <v>21015</v>
      </c>
      <c r="H9" s="11">
        <f t="shared" ref="H9:H13" si="2">G9/F9*100</f>
        <v>114.10653200847042</v>
      </c>
      <c r="I9" s="157">
        <f t="shared" ref="I9:I13" si="3">G9-F9</f>
        <v>2598</v>
      </c>
      <c r="J9" s="145"/>
      <c r="K9" s="19"/>
      <c r="L9" s="19"/>
      <c r="M9" s="133"/>
      <c r="R9" s="146"/>
      <c r="S9" s="146"/>
    </row>
    <row r="10" spans="1:19" s="109" customFormat="1" ht="45" customHeight="1" x14ac:dyDescent="0.3">
      <c r="A10" s="134" t="s">
        <v>42</v>
      </c>
      <c r="B10" s="156">
        <f>'15'!H8</f>
        <v>20118</v>
      </c>
      <c r="C10" s="156">
        <f>'15'!I8</f>
        <v>12322</v>
      </c>
      <c r="D10" s="11">
        <f t="shared" si="0"/>
        <v>61.248633064916987</v>
      </c>
      <c r="E10" s="157">
        <f t="shared" si="1"/>
        <v>-7796</v>
      </c>
      <c r="F10" s="156">
        <f>'16'!H8</f>
        <v>10323</v>
      </c>
      <c r="G10" s="156">
        <f>'16'!I8</f>
        <v>9719</v>
      </c>
      <c r="H10" s="11">
        <f t="shared" si="2"/>
        <v>94.148987697374793</v>
      </c>
      <c r="I10" s="157">
        <f t="shared" si="3"/>
        <v>-604</v>
      </c>
      <c r="J10" s="145"/>
      <c r="K10" s="19"/>
      <c r="L10" s="19"/>
      <c r="M10" s="133"/>
      <c r="R10" s="146"/>
      <c r="S10" s="146"/>
    </row>
    <row r="11" spans="1:19" s="109" customFormat="1" ht="37.950000000000003" customHeight="1" x14ac:dyDescent="0.3">
      <c r="A11" s="131" t="s">
        <v>43</v>
      </c>
      <c r="B11" s="156">
        <f>'15'!K8</f>
        <v>1136</v>
      </c>
      <c r="C11" s="156">
        <f>'15'!L8</f>
        <v>724</v>
      </c>
      <c r="D11" s="11">
        <f t="shared" si="0"/>
        <v>63.732394366197184</v>
      </c>
      <c r="E11" s="157">
        <f t="shared" si="1"/>
        <v>-412</v>
      </c>
      <c r="F11" s="156">
        <f>'16'!K8</f>
        <v>571</v>
      </c>
      <c r="G11" s="156">
        <f>'16'!L8</f>
        <v>518</v>
      </c>
      <c r="H11" s="11">
        <f t="shared" si="2"/>
        <v>90.71803852889667</v>
      </c>
      <c r="I11" s="157">
        <f t="shared" si="3"/>
        <v>-53</v>
      </c>
      <c r="J11" s="145"/>
      <c r="K11" s="19"/>
      <c r="L11" s="19"/>
      <c r="M11" s="133"/>
      <c r="R11" s="146"/>
      <c r="S11" s="146"/>
    </row>
    <row r="12" spans="1:19" s="109" customFormat="1" ht="45.75" customHeight="1" x14ac:dyDescent="0.3">
      <c r="A12" s="131" t="s">
        <v>32</v>
      </c>
      <c r="B12" s="156">
        <f>'15'!N8</f>
        <v>1902</v>
      </c>
      <c r="C12" s="156">
        <f>'15'!O8</f>
        <v>594</v>
      </c>
      <c r="D12" s="11">
        <f t="shared" si="0"/>
        <v>31.230283911671926</v>
      </c>
      <c r="E12" s="157">
        <f t="shared" si="1"/>
        <v>-1308</v>
      </c>
      <c r="F12" s="156">
        <f>'16'!N8</f>
        <v>3295</v>
      </c>
      <c r="G12" s="156">
        <f>'16'!O8</f>
        <v>1951</v>
      </c>
      <c r="H12" s="11">
        <f t="shared" si="2"/>
        <v>59.210925644916543</v>
      </c>
      <c r="I12" s="157">
        <f t="shared" si="3"/>
        <v>-1344</v>
      </c>
      <c r="J12" s="145"/>
      <c r="K12" s="19"/>
      <c r="L12" s="19"/>
      <c r="M12" s="133"/>
      <c r="R12" s="146"/>
      <c r="S12" s="146"/>
    </row>
    <row r="13" spans="1:19" s="109" customFormat="1" ht="49.5" customHeight="1" x14ac:dyDescent="0.3">
      <c r="A13" s="131" t="s">
        <v>44</v>
      </c>
      <c r="B13" s="156">
        <f>'15'!Q8</f>
        <v>38582</v>
      </c>
      <c r="C13" s="156">
        <f>'15'!R8</f>
        <v>31202</v>
      </c>
      <c r="D13" s="11">
        <f t="shared" si="0"/>
        <v>80.871909180446849</v>
      </c>
      <c r="E13" s="157">
        <f t="shared" si="1"/>
        <v>-7380</v>
      </c>
      <c r="F13" s="156">
        <f>'16'!Q8</f>
        <v>17798</v>
      </c>
      <c r="G13" s="156">
        <f>'16'!R8</f>
        <v>20513</v>
      </c>
      <c r="H13" s="11">
        <f t="shared" si="2"/>
        <v>115.25452298011012</v>
      </c>
      <c r="I13" s="157">
        <f t="shared" si="3"/>
        <v>2715</v>
      </c>
      <c r="J13" s="145"/>
      <c r="K13" s="19"/>
      <c r="L13" s="19"/>
      <c r="M13" s="133"/>
      <c r="R13" s="146"/>
      <c r="S13" s="146"/>
    </row>
    <row r="14" spans="1:19" s="109" customFormat="1" ht="12.75" customHeight="1" x14ac:dyDescent="0.3">
      <c r="A14" s="211" t="s">
        <v>5</v>
      </c>
      <c r="B14" s="212"/>
      <c r="C14" s="212"/>
      <c r="D14" s="212"/>
      <c r="E14" s="212"/>
      <c r="F14" s="212"/>
      <c r="G14" s="212"/>
      <c r="H14" s="212"/>
      <c r="I14" s="212"/>
      <c r="J14" s="147"/>
      <c r="K14" s="19"/>
      <c r="L14" s="19"/>
      <c r="M14" s="133"/>
    </row>
    <row r="15" spans="1:19" s="109" customFormat="1" ht="18" customHeight="1" x14ac:dyDescent="0.3">
      <c r="A15" s="213"/>
      <c r="B15" s="214"/>
      <c r="C15" s="214"/>
      <c r="D15" s="214"/>
      <c r="E15" s="214"/>
      <c r="F15" s="214"/>
      <c r="G15" s="214"/>
      <c r="H15" s="214"/>
      <c r="I15" s="214"/>
      <c r="J15" s="147"/>
      <c r="K15" s="19"/>
      <c r="L15" s="19"/>
      <c r="M15" s="133"/>
    </row>
    <row r="16" spans="1:19" s="109" customFormat="1" ht="20.25" customHeight="1" x14ac:dyDescent="0.3">
      <c r="A16" s="208" t="s">
        <v>0</v>
      </c>
      <c r="B16" s="215" t="s">
        <v>86</v>
      </c>
      <c r="C16" s="215" t="s">
        <v>87</v>
      </c>
      <c r="D16" s="206" t="s">
        <v>1</v>
      </c>
      <c r="E16" s="207"/>
      <c r="F16" s="215" t="s">
        <v>86</v>
      </c>
      <c r="G16" s="215" t="s">
        <v>87</v>
      </c>
      <c r="H16" s="206" t="s">
        <v>1</v>
      </c>
      <c r="I16" s="207"/>
      <c r="J16" s="142"/>
      <c r="K16" s="19"/>
      <c r="L16" s="19"/>
      <c r="M16" s="133"/>
    </row>
    <row r="17" spans="1:13" ht="33" customHeight="1" x14ac:dyDescent="0.4">
      <c r="A17" s="209"/>
      <c r="B17" s="215"/>
      <c r="C17" s="215"/>
      <c r="D17" s="16" t="s">
        <v>2</v>
      </c>
      <c r="E17" s="6" t="s">
        <v>72</v>
      </c>
      <c r="F17" s="215"/>
      <c r="G17" s="215"/>
      <c r="H17" s="16" t="s">
        <v>2</v>
      </c>
      <c r="I17" s="6" t="s">
        <v>72</v>
      </c>
      <c r="J17" s="143"/>
      <c r="K17" s="148"/>
      <c r="L17" s="148"/>
      <c r="M17" s="135"/>
    </row>
    <row r="18" spans="1:13" ht="28.95" customHeight="1" x14ac:dyDescent="0.4">
      <c r="A18" s="131" t="s">
        <v>82</v>
      </c>
      <c r="B18" s="158" t="s">
        <v>80</v>
      </c>
      <c r="C18" s="158">
        <f>'15'!T8</f>
        <v>8254</v>
      </c>
      <c r="D18" s="11" t="s">
        <v>80</v>
      </c>
      <c r="E18" s="157" t="s">
        <v>80</v>
      </c>
      <c r="F18" s="164" t="s">
        <v>80</v>
      </c>
      <c r="G18" s="164">
        <f>'16'!T8</f>
        <v>5785</v>
      </c>
      <c r="H18" s="11" t="s">
        <v>80</v>
      </c>
      <c r="I18" s="157" t="s">
        <v>80</v>
      </c>
      <c r="J18" s="149"/>
      <c r="K18" s="148"/>
      <c r="L18" s="148"/>
      <c r="M18" s="135"/>
    </row>
    <row r="19" spans="1:13" ht="31.5" customHeight="1" x14ac:dyDescent="0.4">
      <c r="A19" s="2" t="s">
        <v>41</v>
      </c>
      <c r="B19" s="158">
        <f>'15'!U8</f>
        <v>13495</v>
      </c>
      <c r="C19" s="158">
        <f>'15'!V8</f>
        <v>7190</v>
      </c>
      <c r="D19" s="11">
        <f t="shared" ref="D19:D20" si="4">C19/B19*100</f>
        <v>53.278992219340495</v>
      </c>
      <c r="E19" s="157">
        <f t="shared" ref="E19:E20" si="5">C19-B19</f>
        <v>-6305</v>
      </c>
      <c r="F19" s="164">
        <f>'16'!U8</f>
        <v>5238</v>
      </c>
      <c r="G19" s="164">
        <f>'16'!V8</f>
        <v>5101</v>
      </c>
      <c r="H19" s="11">
        <f t="shared" ref="H19:H20" si="6">G19/F19*100</f>
        <v>97.384497899961815</v>
      </c>
      <c r="I19" s="157">
        <f t="shared" ref="I19:I20" si="7">G19-F19</f>
        <v>-137</v>
      </c>
      <c r="J19" s="149"/>
      <c r="K19" s="148"/>
      <c r="L19" s="148"/>
      <c r="M19" s="135"/>
    </row>
    <row r="20" spans="1:13" ht="34.200000000000003" customHeight="1" x14ac:dyDescent="0.4">
      <c r="A20" s="2" t="s">
        <v>46</v>
      </c>
      <c r="B20" s="158">
        <f>'15'!X8</f>
        <v>11105</v>
      </c>
      <c r="C20" s="158">
        <f>'15'!Y8</f>
        <v>6032</v>
      </c>
      <c r="D20" s="11">
        <f t="shared" si="4"/>
        <v>54.317874831157134</v>
      </c>
      <c r="E20" s="157">
        <f t="shared" si="5"/>
        <v>-5073</v>
      </c>
      <c r="F20" s="164">
        <f>'16'!X8</f>
        <v>4138</v>
      </c>
      <c r="G20" s="164">
        <f>'16'!Y8</f>
        <v>4292</v>
      </c>
      <c r="H20" s="11">
        <f t="shared" si="6"/>
        <v>103.72160463992266</v>
      </c>
      <c r="I20" s="157">
        <f t="shared" si="7"/>
        <v>154</v>
      </c>
      <c r="J20" s="150"/>
      <c r="K20" s="148"/>
      <c r="L20" s="148"/>
      <c r="M20" s="135"/>
    </row>
    <row r="21" spans="1:13" s="3" customFormat="1" ht="53.4" customHeight="1" x14ac:dyDescent="0.25">
      <c r="A21" s="279" t="s">
        <v>78</v>
      </c>
      <c r="B21" s="279"/>
      <c r="C21" s="279"/>
      <c r="D21" s="279"/>
      <c r="E21" s="279"/>
      <c r="F21" s="279"/>
      <c r="G21" s="279"/>
      <c r="H21" s="279"/>
      <c r="I21" s="279"/>
    </row>
    <row r="22" spans="1:13" x14ac:dyDescent="0.25">
      <c r="K22" s="15"/>
    </row>
  </sheetData>
  <mergeCells count="21">
    <mergeCell ref="C16:C17"/>
    <mergeCell ref="D16:E16"/>
    <mergeCell ref="F16:F17"/>
    <mergeCell ref="G16:G17"/>
    <mergeCell ref="H16:I16"/>
    <mergeCell ref="A21:I21"/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  <mergeCell ref="A14:I15"/>
    <mergeCell ref="A16:A17"/>
    <mergeCell ref="B16:B17"/>
  </mergeCells>
  <printOptions horizontalCentered="1"/>
  <pageMargins left="0.31496062992125984" right="0.31496062992125984" top="0.32" bottom="0.17" header="0.31496062992125984" footer="0.31496062992125984"/>
  <pageSetup paperSize="9" scale="81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D29"/>
  <sheetViews>
    <sheetView view="pageBreakPreview" zoomScale="90" zoomScaleNormal="80" zoomScaleSheetLayoutView="90" workbookViewId="0">
      <selection activeCell="B3" sqref="B3"/>
    </sheetView>
  </sheetViews>
  <sheetFormatPr defaultColWidth="9.109375" defaultRowHeight="15.6" x14ac:dyDescent="0.3"/>
  <cols>
    <col min="1" max="1" width="18.33203125" style="107" customWidth="1"/>
    <col min="2" max="3" width="10.88671875" style="105" customWidth="1"/>
    <col min="4" max="4" width="6.88671875" style="105" customWidth="1"/>
    <col min="5" max="6" width="9.33203125" style="105" customWidth="1"/>
    <col min="7" max="7" width="7.44140625" style="105" customWidth="1"/>
    <col min="8" max="9" width="9.33203125" style="105" customWidth="1"/>
    <col min="10" max="10" width="7" style="105" customWidth="1"/>
    <col min="11" max="12" width="9.33203125" style="105" customWidth="1"/>
    <col min="13" max="13" width="8.5546875" style="105" customWidth="1"/>
    <col min="14" max="14" width="9.33203125" style="105" customWidth="1"/>
    <col min="15" max="15" width="11.33203125" style="105" customWidth="1"/>
    <col min="16" max="16" width="7.88671875" style="105" customWidth="1"/>
    <col min="17" max="17" width="9.33203125" style="105" customWidth="1"/>
    <col min="18" max="18" width="10.88671875" style="105" customWidth="1"/>
    <col min="19" max="19" width="8.6640625" style="105" customWidth="1"/>
    <col min="20" max="20" width="16.5546875" style="105" customWidth="1"/>
    <col min="21" max="22" width="9.33203125" style="105" customWidth="1"/>
    <col min="23" max="23" width="7.88671875" style="105" customWidth="1"/>
    <col min="24" max="25" width="9.33203125" style="106" customWidth="1"/>
    <col min="26" max="26" width="7.88671875" style="106" customWidth="1"/>
    <col min="27" max="16384" width="9.109375" style="106"/>
  </cols>
  <sheetData>
    <row r="1" spans="1:30" s="86" customFormat="1" ht="20.399999999999999" customHeight="1" x14ac:dyDescent="0.3">
      <c r="A1" s="83"/>
      <c r="B1" s="292" t="s">
        <v>75</v>
      </c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84"/>
      <c r="O1" s="84"/>
      <c r="P1" s="84"/>
      <c r="Q1" s="84"/>
      <c r="R1" s="84"/>
      <c r="S1" s="84"/>
      <c r="T1" s="84"/>
      <c r="U1" s="85"/>
      <c r="V1" s="85"/>
      <c r="W1" s="84"/>
      <c r="Z1" s="112" t="s">
        <v>23</v>
      </c>
    </row>
    <row r="2" spans="1:30" s="86" customFormat="1" ht="20.399999999999999" customHeight="1" x14ac:dyDescent="0.25">
      <c r="B2" s="292" t="s">
        <v>96</v>
      </c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87"/>
      <c r="O2" s="87"/>
      <c r="P2" s="87"/>
      <c r="Q2" s="87"/>
      <c r="R2" s="87"/>
      <c r="S2" s="87"/>
      <c r="T2" s="87"/>
      <c r="U2" s="88"/>
      <c r="V2" s="88"/>
      <c r="W2" s="87"/>
    </row>
    <row r="3" spans="1:30" s="86" customFormat="1" ht="20.399999999999999" customHeight="1" x14ac:dyDescent="0.3"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56" t="s">
        <v>8</v>
      </c>
      <c r="N3" s="89"/>
      <c r="O3" s="89"/>
      <c r="P3" s="89"/>
      <c r="Q3" s="89"/>
      <c r="R3" s="89"/>
      <c r="S3" s="90"/>
      <c r="T3" s="89"/>
      <c r="U3" s="91"/>
      <c r="V3" s="92"/>
      <c r="W3" s="90"/>
      <c r="Z3" s="56" t="s">
        <v>8</v>
      </c>
    </row>
    <row r="4" spans="1:30" s="95" customFormat="1" ht="21.6" customHeight="1" x14ac:dyDescent="0.25">
      <c r="A4" s="113"/>
      <c r="B4" s="293" t="s">
        <v>9</v>
      </c>
      <c r="C4" s="294"/>
      <c r="D4" s="295"/>
      <c r="E4" s="293" t="s">
        <v>24</v>
      </c>
      <c r="F4" s="294"/>
      <c r="G4" s="295"/>
      <c r="H4" s="299" t="s">
        <v>25</v>
      </c>
      <c r="I4" s="299"/>
      <c r="J4" s="299"/>
      <c r="K4" s="293" t="s">
        <v>16</v>
      </c>
      <c r="L4" s="294"/>
      <c r="M4" s="295"/>
      <c r="N4" s="293" t="s">
        <v>22</v>
      </c>
      <c r="O4" s="294"/>
      <c r="P4" s="294"/>
      <c r="Q4" s="293" t="s">
        <v>12</v>
      </c>
      <c r="R4" s="294"/>
      <c r="S4" s="295"/>
      <c r="T4" s="300" t="s">
        <v>83</v>
      </c>
      <c r="U4" s="293" t="s">
        <v>18</v>
      </c>
      <c r="V4" s="294"/>
      <c r="W4" s="294"/>
      <c r="X4" s="286" t="s">
        <v>17</v>
      </c>
      <c r="Y4" s="287"/>
      <c r="Z4" s="288"/>
      <c r="AA4" s="93"/>
      <c r="AB4" s="94"/>
      <c r="AC4" s="94"/>
      <c r="AD4" s="94"/>
    </row>
    <row r="5" spans="1:30" s="96" customFormat="1" ht="36" customHeight="1" x14ac:dyDescent="0.25">
      <c r="A5" s="114"/>
      <c r="B5" s="296"/>
      <c r="C5" s="297"/>
      <c r="D5" s="298"/>
      <c r="E5" s="296"/>
      <c r="F5" s="297"/>
      <c r="G5" s="298"/>
      <c r="H5" s="299"/>
      <c r="I5" s="299"/>
      <c r="J5" s="299"/>
      <c r="K5" s="296"/>
      <c r="L5" s="297"/>
      <c r="M5" s="298"/>
      <c r="N5" s="296"/>
      <c r="O5" s="297"/>
      <c r="P5" s="297"/>
      <c r="Q5" s="296"/>
      <c r="R5" s="297"/>
      <c r="S5" s="298"/>
      <c r="T5" s="301"/>
      <c r="U5" s="296"/>
      <c r="V5" s="297"/>
      <c r="W5" s="297"/>
      <c r="X5" s="289"/>
      <c r="Y5" s="290"/>
      <c r="Z5" s="291"/>
      <c r="AA5" s="93"/>
      <c r="AB5" s="94"/>
      <c r="AC5" s="94"/>
      <c r="AD5" s="94"/>
    </row>
    <row r="6" spans="1:30" s="97" customFormat="1" ht="25.2" customHeight="1" x14ac:dyDescent="0.25">
      <c r="A6" s="115"/>
      <c r="B6" s="58">
        <v>2020</v>
      </c>
      <c r="C6" s="58">
        <v>2021</v>
      </c>
      <c r="D6" s="59" t="s">
        <v>2</v>
      </c>
      <c r="E6" s="58">
        <v>2020</v>
      </c>
      <c r="F6" s="58">
        <v>2021</v>
      </c>
      <c r="G6" s="59" t="s">
        <v>2</v>
      </c>
      <c r="H6" s="58">
        <v>2020</v>
      </c>
      <c r="I6" s="58">
        <v>2021</v>
      </c>
      <c r="J6" s="59" t="s">
        <v>2</v>
      </c>
      <c r="K6" s="58">
        <v>2020</v>
      </c>
      <c r="L6" s="58">
        <v>2021</v>
      </c>
      <c r="M6" s="59" t="s">
        <v>2</v>
      </c>
      <c r="N6" s="58">
        <v>2020</v>
      </c>
      <c r="O6" s="58">
        <v>2021</v>
      </c>
      <c r="P6" s="59" t="s">
        <v>2</v>
      </c>
      <c r="Q6" s="58">
        <v>2020</v>
      </c>
      <c r="R6" s="58">
        <v>2021</v>
      </c>
      <c r="S6" s="59" t="s">
        <v>2</v>
      </c>
      <c r="T6" s="58">
        <v>2021</v>
      </c>
      <c r="U6" s="58">
        <v>2020</v>
      </c>
      <c r="V6" s="58">
        <v>2021</v>
      </c>
      <c r="W6" s="59" t="s">
        <v>2</v>
      </c>
      <c r="X6" s="58">
        <v>2020</v>
      </c>
      <c r="Y6" s="58">
        <v>2021</v>
      </c>
      <c r="Z6" s="59" t="s">
        <v>2</v>
      </c>
      <c r="AA6" s="116"/>
      <c r="AB6" s="117"/>
      <c r="AC6" s="117"/>
      <c r="AD6" s="117"/>
    </row>
    <row r="7" spans="1:30" s="95" customFormat="1" ht="12.75" customHeight="1" x14ac:dyDescent="0.25">
      <c r="A7" s="98" t="s">
        <v>4</v>
      </c>
      <c r="B7" s="99">
        <v>1</v>
      </c>
      <c r="C7" s="99">
        <v>2</v>
      </c>
      <c r="D7" s="99">
        <v>3</v>
      </c>
      <c r="E7" s="99">
        <v>4</v>
      </c>
      <c r="F7" s="99">
        <v>5</v>
      </c>
      <c r="G7" s="99">
        <v>6</v>
      </c>
      <c r="H7" s="99">
        <v>7</v>
      </c>
      <c r="I7" s="99">
        <v>8</v>
      </c>
      <c r="J7" s="99">
        <v>9</v>
      </c>
      <c r="K7" s="99">
        <v>10</v>
      </c>
      <c r="L7" s="99">
        <v>11</v>
      </c>
      <c r="M7" s="99">
        <v>12</v>
      </c>
      <c r="N7" s="99">
        <v>13</v>
      </c>
      <c r="O7" s="99">
        <v>14</v>
      </c>
      <c r="P7" s="99">
        <v>15</v>
      </c>
      <c r="Q7" s="99">
        <v>16</v>
      </c>
      <c r="R7" s="99">
        <v>17</v>
      </c>
      <c r="S7" s="99">
        <v>18</v>
      </c>
      <c r="T7" s="99">
        <v>19</v>
      </c>
      <c r="U7" s="99">
        <v>20</v>
      </c>
      <c r="V7" s="99">
        <v>21</v>
      </c>
      <c r="W7" s="99">
        <v>22</v>
      </c>
      <c r="X7" s="99">
        <v>23</v>
      </c>
      <c r="Y7" s="99">
        <v>24</v>
      </c>
      <c r="Z7" s="99">
        <v>25</v>
      </c>
      <c r="AA7" s="100"/>
      <c r="AB7" s="101"/>
      <c r="AC7" s="101"/>
      <c r="AD7" s="101"/>
    </row>
    <row r="8" spans="1:30" s="120" customFormat="1" ht="22.5" customHeight="1" x14ac:dyDescent="0.3">
      <c r="A8" s="32" t="s">
        <v>47</v>
      </c>
      <c r="B8" s="33">
        <f>SUM(B9:B28)</f>
        <v>65474</v>
      </c>
      <c r="C8" s="33">
        <f>SUM(C9:C28)</f>
        <v>48924</v>
      </c>
      <c r="D8" s="34">
        <f>C8/B8*100</f>
        <v>74.722790726089755</v>
      </c>
      <c r="E8" s="33">
        <f>SUM(E9:E28)</f>
        <v>41722</v>
      </c>
      <c r="F8" s="33">
        <f>SUM(F9:F28)</f>
        <v>32932</v>
      </c>
      <c r="G8" s="34">
        <f>F8/E8*100</f>
        <v>78.931978332774079</v>
      </c>
      <c r="H8" s="33">
        <f>SUM(H9:H28)</f>
        <v>20118</v>
      </c>
      <c r="I8" s="33">
        <f>SUM(I9:I28)</f>
        <v>12322</v>
      </c>
      <c r="J8" s="34">
        <f>I8/H8*100</f>
        <v>61.248633064916987</v>
      </c>
      <c r="K8" s="33">
        <f>SUM(K9:K28)</f>
        <v>1136</v>
      </c>
      <c r="L8" s="33">
        <f>SUM(L9:L28)</f>
        <v>724</v>
      </c>
      <c r="M8" s="34">
        <f>L8/K8*100</f>
        <v>63.732394366197184</v>
      </c>
      <c r="N8" s="33">
        <f>SUM(N9:N28)</f>
        <v>1902</v>
      </c>
      <c r="O8" s="33">
        <f>SUM(O9:O28)</f>
        <v>594</v>
      </c>
      <c r="P8" s="34">
        <f>O8/N8*100</f>
        <v>31.230283911671926</v>
      </c>
      <c r="Q8" s="33">
        <f>SUM(Q9:Q28)</f>
        <v>38582</v>
      </c>
      <c r="R8" s="33">
        <f>SUM(R9:R28)</f>
        <v>31202</v>
      </c>
      <c r="S8" s="34">
        <f>R8/Q8*100</f>
        <v>80.871909180446849</v>
      </c>
      <c r="T8" s="33">
        <f>SUM(T9:T28)</f>
        <v>8254</v>
      </c>
      <c r="U8" s="33">
        <f>SUM(U9:U28)</f>
        <v>13495</v>
      </c>
      <c r="V8" s="33">
        <f>SUM(V9:V28)</f>
        <v>7190</v>
      </c>
      <c r="W8" s="34">
        <f>V8/U8*100</f>
        <v>53.278992219340495</v>
      </c>
      <c r="X8" s="33">
        <f>SUM(X9:X28)</f>
        <v>11105</v>
      </c>
      <c r="Y8" s="33">
        <f>SUM(Y9:Y28)</f>
        <v>6032</v>
      </c>
      <c r="Z8" s="34">
        <f>Y8/X8*100</f>
        <v>54.317874831157134</v>
      </c>
      <c r="AA8" s="118"/>
      <c r="AB8" s="119"/>
      <c r="AC8" s="119"/>
      <c r="AD8" s="119"/>
    </row>
    <row r="9" spans="1:30" s="105" customFormat="1" ht="16.2" customHeight="1" x14ac:dyDescent="0.3">
      <c r="A9" s="139" t="s">
        <v>48</v>
      </c>
      <c r="B9" s="168">
        <f>'Послуги всього'!B9-'16'!B9</f>
        <v>28918</v>
      </c>
      <c r="C9" s="168">
        <f>'Послуги всього'!C9-'16'!C9</f>
        <v>19797</v>
      </c>
      <c r="D9" s="38">
        <f t="shared" ref="D9:D28" si="0">C9/B9*100</f>
        <v>68.459091223459438</v>
      </c>
      <c r="E9" s="168">
        <f>'Послуги всього'!E9-'16'!E9</f>
        <v>16921</v>
      </c>
      <c r="F9" s="168">
        <f>'Послуги всього'!F9-'16'!F9</f>
        <v>11340</v>
      </c>
      <c r="G9" s="38">
        <f t="shared" ref="G9:G28" si="1">F9/E9*100</f>
        <v>67.017315761479821</v>
      </c>
      <c r="H9" s="168">
        <f>'Послуги всього'!H9-'16'!H9</f>
        <v>6920</v>
      </c>
      <c r="I9" s="168">
        <f>'Послуги всього'!I9-'16'!I9</f>
        <v>3313</v>
      </c>
      <c r="J9" s="38">
        <f t="shared" ref="J9:J28" si="2">I9/H9*100</f>
        <v>47.875722543352602</v>
      </c>
      <c r="K9" s="168">
        <f>'Послуги всього'!K9-'16'!K9</f>
        <v>303</v>
      </c>
      <c r="L9" s="168">
        <f>'Послуги всього'!L9-'16'!L9</f>
        <v>197</v>
      </c>
      <c r="M9" s="38">
        <f t="shared" ref="M9:M28" si="3">L9/K9*100</f>
        <v>65.016501650165011</v>
      </c>
      <c r="N9" s="168">
        <f>'Послуги всього'!N9-'16'!N9</f>
        <v>178</v>
      </c>
      <c r="O9" s="168">
        <f>'Послуги всього'!O9-'16'!O9</f>
        <v>130</v>
      </c>
      <c r="P9" s="38">
        <f t="shared" ref="P9:P28" si="4">O9/N9*100</f>
        <v>73.033707865168537</v>
      </c>
      <c r="Q9" s="168">
        <f>'Послуги всього'!Q9-'16'!Q9</f>
        <v>14559</v>
      </c>
      <c r="R9" s="168">
        <f>'Послуги всього'!R9-'16'!R9</f>
        <v>10400</v>
      </c>
      <c r="S9" s="38">
        <f t="shared" ref="S9:S28" si="5">R9/Q9*100</f>
        <v>71.433477574009203</v>
      </c>
      <c r="T9" s="168">
        <f>'Послуги всього'!T9-'16'!T9</f>
        <v>2358</v>
      </c>
      <c r="U9" s="168">
        <f>'Послуги всього'!U9-'16'!U9</f>
        <v>5853</v>
      </c>
      <c r="V9" s="168">
        <f>'Послуги всього'!V9-'16'!V9</f>
        <v>2090</v>
      </c>
      <c r="W9" s="38">
        <f t="shared" ref="W9:W28" si="6">V9/U9*100</f>
        <v>35.708183837348365</v>
      </c>
      <c r="X9" s="168">
        <f>'Послуги всього'!X9-'16'!X9</f>
        <v>4907</v>
      </c>
      <c r="Y9" s="168">
        <f>'Послуги всього'!Y9-'16'!Y9</f>
        <v>1714</v>
      </c>
      <c r="Z9" s="38">
        <f t="shared" ref="Z9:Z28" si="7">Y9/X9*100</f>
        <v>34.929692276339921</v>
      </c>
      <c r="AA9" s="103"/>
      <c r="AB9" s="104"/>
      <c r="AC9" s="104"/>
      <c r="AD9" s="104"/>
    </row>
    <row r="10" spans="1:30" s="105" customFormat="1" ht="16.2" customHeight="1" x14ac:dyDescent="0.3">
      <c r="A10" s="139" t="s">
        <v>49</v>
      </c>
      <c r="B10" s="168">
        <f>'Послуги всього'!B10-'16'!B10</f>
        <v>6217</v>
      </c>
      <c r="C10" s="168">
        <f>'Послуги всього'!C10-'16'!C10</f>
        <v>4939</v>
      </c>
      <c r="D10" s="38">
        <f t="shared" si="0"/>
        <v>79.44346147659644</v>
      </c>
      <c r="E10" s="168">
        <f>'Послуги всього'!E10-'16'!E10</f>
        <v>4605</v>
      </c>
      <c r="F10" s="168">
        <f>'Послуги всього'!F10-'16'!F10</f>
        <v>3803</v>
      </c>
      <c r="G10" s="38">
        <f t="shared" si="1"/>
        <v>82.584147665580886</v>
      </c>
      <c r="H10" s="168">
        <f>'Послуги всього'!H10-'16'!H10</f>
        <v>2127</v>
      </c>
      <c r="I10" s="168">
        <f>'Послуги всього'!I10-'16'!I10</f>
        <v>1362</v>
      </c>
      <c r="J10" s="38">
        <f t="shared" si="2"/>
        <v>64.033850493653034</v>
      </c>
      <c r="K10" s="168">
        <f>'Послуги всього'!K10-'16'!K10</f>
        <v>113</v>
      </c>
      <c r="L10" s="168">
        <f>'Послуги всього'!L10-'16'!L10</f>
        <v>57</v>
      </c>
      <c r="M10" s="38">
        <f t="shared" si="3"/>
        <v>50.442477876106196</v>
      </c>
      <c r="N10" s="168">
        <f>'Послуги всього'!N10-'16'!N10</f>
        <v>297</v>
      </c>
      <c r="O10" s="168">
        <f>'Послуги всього'!O10-'16'!O10</f>
        <v>7</v>
      </c>
      <c r="P10" s="38">
        <f t="shared" si="4"/>
        <v>2.3569023569023568</v>
      </c>
      <c r="Q10" s="168">
        <f>'Послуги всього'!Q10-'16'!Q10</f>
        <v>4575</v>
      </c>
      <c r="R10" s="168">
        <f>'Послуги всього'!R10-'16'!R10</f>
        <v>3696</v>
      </c>
      <c r="S10" s="38">
        <f t="shared" si="5"/>
        <v>80.786885245901644</v>
      </c>
      <c r="T10" s="168">
        <f>'Послуги всього'!T10-'16'!T10</f>
        <v>897</v>
      </c>
      <c r="U10" s="168">
        <f>'Послуги всього'!U10-'16'!U10</f>
        <v>1529</v>
      </c>
      <c r="V10" s="168">
        <f>'Послуги всього'!V10-'16'!V10</f>
        <v>765</v>
      </c>
      <c r="W10" s="38">
        <f t="shared" si="6"/>
        <v>50.03270111183781</v>
      </c>
      <c r="X10" s="168">
        <f>'Послуги всього'!X10-'16'!X10</f>
        <v>1320</v>
      </c>
      <c r="Y10" s="168">
        <f>'Послуги всього'!Y10-'16'!Y10</f>
        <v>684</v>
      </c>
      <c r="Z10" s="38">
        <f t="shared" si="7"/>
        <v>51.81818181818182</v>
      </c>
      <c r="AA10" s="103"/>
      <c r="AB10" s="104"/>
      <c r="AC10" s="104"/>
      <c r="AD10" s="104"/>
    </row>
    <row r="11" spans="1:30" s="105" customFormat="1" ht="16.2" customHeight="1" x14ac:dyDescent="0.3">
      <c r="A11" s="139" t="s">
        <v>50</v>
      </c>
      <c r="B11" s="168">
        <f>'Послуги всього'!B11-'16'!B11</f>
        <v>5543</v>
      </c>
      <c r="C11" s="168">
        <f>'Послуги всього'!C11-'16'!C11</f>
        <v>4496</v>
      </c>
      <c r="D11" s="38">
        <f t="shared" si="0"/>
        <v>81.111311564134951</v>
      </c>
      <c r="E11" s="168">
        <f>'Послуги всього'!E11-'16'!E11</f>
        <v>3140</v>
      </c>
      <c r="F11" s="168">
        <f>'Послуги всього'!F11-'16'!F11</f>
        <v>2655</v>
      </c>
      <c r="G11" s="38">
        <f t="shared" si="1"/>
        <v>84.554140127388536</v>
      </c>
      <c r="H11" s="168">
        <f>'Послуги всього'!H11-'16'!H11</f>
        <v>1796</v>
      </c>
      <c r="I11" s="168">
        <f>'Послуги всього'!I11-'16'!I11</f>
        <v>923</v>
      </c>
      <c r="J11" s="38">
        <f t="shared" si="2"/>
        <v>51.391982182628063</v>
      </c>
      <c r="K11" s="168">
        <f>'Послуги всього'!K11-'16'!K11</f>
        <v>84</v>
      </c>
      <c r="L11" s="168">
        <f>'Послуги всього'!L11-'16'!L11</f>
        <v>68</v>
      </c>
      <c r="M11" s="38">
        <f t="shared" si="3"/>
        <v>80.952380952380949</v>
      </c>
      <c r="N11" s="168">
        <f>'Послуги всього'!N11-'16'!N11</f>
        <v>94</v>
      </c>
      <c r="O11" s="168">
        <f>'Послуги всього'!O11-'16'!O11</f>
        <v>50</v>
      </c>
      <c r="P11" s="38">
        <f t="shared" si="4"/>
        <v>53.191489361702125</v>
      </c>
      <c r="Q11" s="168">
        <f>'Послуги всього'!Q11-'16'!Q11</f>
        <v>2989</v>
      </c>
      <c r="R11" s="168">
        <f>'Послуги всього'!R11-'16'!R11</f>
        <v>2522</v>
      </c>
      <c r="S11" s="38">
        <f t="shared" si="5"/>
        <v>84.37604550016728</v>
      </c>
      <c r="T11" s="168">
        <f>'Послуги всього'!T11-'16'!T11</f>
        <v>738</v>
      </c>
      <c r="U11" s="168">
        <f>'Послуги всього'!U11-'16'!U11</f>
        <v>814</v>
      </c>
      <c r="V11" s="168">
        <f>'Послуги всього'!V11-'16'!V11</f>
        <v>584</v>
      </c>
      <c r="W11" s="38">
        <f t="shared" si="6"/>
        <v>71.744471744471753</v>
      </c>
      <c r="X11" s="168">
        <f>'Послуги всього'!X11-'16'!X11</f>
        <v>732</v>
      </c>
      <c r="Y11" s="168">
        <f>'Послуги всього'!Y11-'16'!Y11</f>
        <v>523</v>
      </c>
      <c r="Z11" s="38">
        <f t="shared" si="7"/>
        <v>71.448087431693992</v>
      </c>
      <c r="AA11" s="103"/>
      <c r="AB11" s="104"/>
      <c r="AC11" s="104"/>
      <c r="AD11" s="104"/>
    </row>
    <row r="12" spans="1:30" s="105" customFormat="1" ht="16.2" customHeight="1" x14ac:dyDescent="0.3">
      <c r="A12" s="139" t="s">
        <v>51</v>
      </c>
      <c r="B12" s="168">
        <f>'Послуги всього'!B12-'16'!B12</f>
        <v>3530</v>
      </c>
      <c r="C12" s="168">
        <f>'Послуги всього'!C12-'16'!C12</f>
        <v>3087</v>
      </c>
      <c r="D12" s="38">
        <f t="shared" si="0"/>
        <v>87.450424929178467</v>
      </c>
      <c r="E12" s="168">
        <f>'Послуги всього'!E12-'16'!E12</f>
        <v>2957</v>
      </c>
      <c r="F12" s="168">
        <f>'Послуги всього'!F12-'16'!F12</f>
        <v>2523</v>
      </c>
      <c r="G12" s="38">
        <f t="shared" si="1"/>
        <v>85.322962461954688</v>
      </c>
      <c r="H12" s="168">
        <f>'Послуги всього'!H12-'16'!H12</f>
        <v>945</v>
      </c>
      <c r="I12" s="168">
        <f>'Послуги всього'!I12-'16'!I12</f>
        <v>696</v>
      </c>
      <c r="J12" s="38">
        <f t="shared" si="2"/>
        <v>73.650793650793659</v>
      </c>
      <c r="K12" s="168">
        <f>'Послуги всього'!K12-'16'!K12</f>
        <v>71</v>
      </c>
      <c r="L12" s="168">
        <f>'Послуги всього'!L12-'16'!L12</f>
        <v>65</v>
      </c>
      <c r="M12" s="38">
        <f t="shared" si="3"/>
        <v>91.549295774647888</v>
      </c>
      <c r="N12" s="168">
        <f>'Послуги всього'!N12-'16'!N12</f>
        <v>298</v>
      </c>
      <c r="O12" s="168">
        <f>'Послуги всього'!O12-'16'!O12</f>
        <v>122</v>
      </c>
      <c r="P12" s="38">
        <f t="shared" si="4"/>
        <v>40.939597315436245</v>
      </c>
      <c r="Q12" s="168">
        <f>'Послуги всього'!Q12-'16'!Q12</f>
        <v>2771</v>
      </c>
      <c r="R12" s="168">
        <f>'Послуги всього'!R12-'16'!R12</f>
        <v>2270</v>
      </c>
      <c r="S12" s="38">
        <f t="shared" si="5"/>
        <v>81.919884518224478</v>
      </c>
      <c r="T12" s="168">
        <f>'Послуги всього'!T12-'16'!T12</f>
        <v>882</v>
      </c>
      <c r="U12" s="168">
        <f>'Послуги всього'!U12-'16'!U12</f>
        <v>1152</v>
      </c>
      <c r="V12" s="168">
        <f>'Послуги всього'!V12-'16'!V12</f>
        <v>700</v>
      </c>
      <c r="W12" s="38">
        <f t="shared" si="6"/>
        <v>60.763888888888886</v>
      </c>
      <c r="X12" s="168">
        <f>'Послуги всього'!X12-'16'!X12</f>
        <v>969</v>
      </c>
      <c r="Y12" s="168">
        <f>'Послуги всього'!Y12-'16'!Y12</f>
        <v>637</v>
      </c>
      <c r="Z12" s="38">
        <f t="shared" si="7"/>
        <v>65.737874097007222</v>
      </c>
      <c r="AA12" s="103"/>
      <c r="AB12" s="104"/>
      <c r="AC12" s="104"/>
      <c r="AD12" s="104"/>
    </row>
    <row r="13" spans="1:30" s="105" customFormat="1" ht="16.2" customHeight="1" x14ac:dyDescent="0.3">
      <c r="A13" s="139" t="s">
        <v>52</v>
      </c>
      <c r="B13" s="168">
        <f>'Послуги всього'!B13-'16'!B13</f>
        <v>4014</v>
      </c>
      <c r="C13" s="168">
        <f>'Послуги всього'!C13-'16'!C13</f>
        <v>3063</v>
      </c>
      <c r="D13" s="38">
        <f t="shared" si="0"/>
        <v>76.307922272047833</v>
      </c>
      <c r="E13" s="168">
        <f>'Послуги всього'!E13-'16'!E13</f>
        <v>1277</v>
      </c>
      <c r="F13" s="168">
        <f>'Послуги всього'!F13-'16'!F13</f>
        <v>1455</v>
      </c>
      <c r="G13" s="38">
        <f t="shared" si="1"/>
        <v>113.93891934220829</v>
      </c>
      <c r="H13" s="168">
        <f>'Послуги всього'!H13-'16'!H13</f>
        <v>922</v>
      </c>
      <c r="I13" s="168">
        <f>'Послуги всього'!I13-'16'!I13</f>
        <v>895</v>
      </c>
      <c r="J13" s="38">
        <f t="shared" si="2"/>
        <v>97.071583514099785</v>
      </c>
      <c r="K13" s="168">
        <f>'Послуги всього'!K13-'16'!K13</f>
        <v>48</v>
      </c>
      <c r="L13" s="168">
        <f>'Послуги всього'!L13-'16'!L13</f>
        <v>34</v>
      </c>
      <c r="M13" s="38">
        <f t="shared" si="3"/>
        <v>70.833333333333343</v>
      </c>
      <c r="N13" s="168">
        <f>'Послуги всього'!N13-'16'!N13</f>
        <v>26</v>
      </c>
      <c r="O13" s="168">
        <f>'Послуги всього'!O13-'16'!O13</f>
        <v>8</v>
      </c>
      <c r="P13" s="38">
        <f t="shared" si="4"/>
        <v>30.76923076923077</v>
      </c>
      <c r="Q13" s="168">
        <f>'Послуги всього'!Q13-'16'!Q13</f>
        <v>1247</v>
      </c>
      <c r="R13" s="168">
        <f>'Послуги всього'!R13-'16'!R13</f>
        <v>1426</v>
      </c>
      <c r="S13" s="38">
        <f t="shared" si="5"/>
        <v>114.35445068163592</v>
      </c>
      <c r="T13" s="168">
        <f>'Послуги всього'!T13-'16'!T13</f>
        <v>299</v>
      </c>
      <c r="U13" s="168">
        <f>'Послуги всього'!U13-'16'!U13</f>
        <v>275</v>
      </c>
      <c r="V13" s="168">
        <f>'Послуги всього'!V13-'16'!V13</f>
        <v>271</v>
      </c>
      <c r="W13" s="38">
        <f t="shared" si="6"/>
        <v>98.545454545454547</v>
      </c>
      <c r="X13" s="168">
        <f>'Послуги всього'!X13-'16'!X13</f>
        <v>232</v>
      </c>
      <c r="Y13" s="168">
        <f>'Послуги всього'!Y13-'16'!Y13</f>
        <v>235</v>
      </c>
      <c r="Z13" s="38">
        <f t="shared" si="7"/>
        <v>101.29310344827587</v>
      </c>
      <c r="AA13" s="103"/>
      <c r="AB13" s="104"/>
      <c r="AC13" s="104"/>
      <c r="AD13" s="104"/>
    </row>
    <row r="14" spans="1:30" s="105" customFormat="1" ht="16.2" customHeight="1" x14ac:dyDescent="0.3">
      <c r="A14" s="139" t="s">
        <v>53</v>
      </c>
      <c r="B14" s="168">
        <f>'Послуги всього'!B14-'16'!B14</f>
        <v>2175</v>
      </c>
      <c r="C14" s="168">
        <f>'Послуги всього'!C14-'16'!C14</f>
        <v>1893</v>
      </c>
      <c r="D14" s="38">
        <f t="shared" si="0"/>
        <v>87.034482758620697</v>
      </c>
      <c r="E14" s="168">
        <f>'Послуги всього'!E14-'16'!E14</f>
        <v>1376</v>
      </c>
      <c r="F14" s="168">
        <f>'Послуги всього'!F14-'16'!F14</f>
        <v>1342</v>
      </c>
      <c r="G14" s="38">
        <f t="shared" si="1"/>
        <v>97.529069767441854</v>
      </c>
      <c r="H14" s="168">
        <f>'Послуги всього'!H14-'16'!H14</f>
        <v>918</v>
      </c>
      <c r="I14" s="168">
        <f>'Послуги всього'!I14-'16'!I14</f>
        <v>742</v>
      </c>
      <c r="J14" s="38">
        <f t="shared" si="2"/>
        <v>80.827886710239653</v>
      </c>
      <c r="K14" s="168">
        <f>'Послуги всього'!K14-'16'!K14</f>
        <v>65</v>
      </c>
      <c r="L14" s="168">
        <f>'Послуги всього'!L14-'16'!L14</f>
        <v>44</v>
      </c>
      <c r="M14" s="38">
        <f t="shared" si="3"/>
        <v>67.692307692307693</v>
      </c>
      <c r="N14" s="168">
        <f>'Послуги всього'!N14-'16'!N14</f>
        <v>88</v>
      </c>
      <c r="O14" s="168">
        <f>'Послуги всього'!O14-'16'!O14</f>
        <v>13</v>
      </c>
      <c r="P14" s="38">
        <f t="shared" si="4"/>
        <v>14.772727272727273</v>
      </c>
      <c r="Q14" s="168">
        <f>'Послуги всього'!Q14-'16'!Q14</f>
        <v>1345</v>
      </c>
      <c r="R14" s="168">
        <f>'Послуги всього'!R14-'16'!R14</f>
        <v>1306</v>
      </c>
      <c r="S14" s="38">
        <f t="shared" si="5"/>
        <v>97.100371747211895</v>
      </c>
      <c r="T14" s="168">
        <f>'Послуги всього'!T14-'16'!T14</f>
        <v>302</v>
      </c>
      <c r="U14" s="168">
        <f>'Послуги всього'!U14-'16'!U14</f>
        <v>335</v>
      </c>
      <c r="V14" s="168">
        <f>'Послуги всього'!V14-'16'!V14</f>
        <v>260</v>
      </c>
      <c r="W14" s="38">
        <f t="shared" si="6"/>
        <v>77.611940298507463</v>
      </c>
      <c r="X14" s="168">
        <f>'Послуги всього'!X14-'16'!X14</f>
        <v>286</v>
      </c>
      <c r="Y14" s="168">
        <f>'Послуги всього'!Y14-'16'!Y14</f>
        <v>205</v>
      </c>
      <c r="Z14" s="38">
        <f t="shared" si="7"/>
        <v>71.67832167832168</v>
      </c>
      <c r="AA14" s="103"/>
      <c r="AB14" s="104"/>
      <c r="AC14" s="104"/>
      <c r="AD14" s="104"/>
    </row>
    <row r="15" spans="1:30" s="105" customFormat="1" ht="16.2" customHeight="1" x14ac:dyDescent="0.3">
      <c r="A15" s="139" t="s">
        <v>54</v>
      </c>
      <c r="B15" s="168">
        <f>'Послуги всього'!B15-'16'!B15</f>
        <v>704</v>
      </c>
      <c r="C15" s="168">
        <f>'Послуги всього'!C15-'16'!C15</f>
        <v>33</v>
      </c>
      <c r="D15" s="38">
        <f t="shared" si="0"/>
        <v>4.6875</v>
      </c>
      <c r="E15" s="168">
        <f>'Послуги всього'!E15-'16'!E15</f>
        <v>488</v>
      </c>
      <c r="F15" s="168">
        <f>'Послуги всього'!F15-'16'!F15</f>
        <v>29</v>
      </c>
      <c r="G15" s="38">
        <f t="shared" si="1"/>
        <v>5.942622950819672</v>
      </c>
      <c r="H15" s="168">
        <f>'Послуги всього'!H15-'16'!H15</f>
        <v>364</v>
      </c>
      <c r="I15" s="168">
        <f>'Послуги всього'!I15-'16'!I15</f>
        <v>40</v>
      </c>
      <c r="J15" s="38">
        <f t="shared" si="2"/>
        <v>10.989010989010989</v>
      </c>
      <c r="K15" s="168">
        <f>'Послуги всього'!K15-'16'!K15</f>
        <v>16</v>
      </c>
      <c r="L15" s="168">
        <f>'Послуги всього'!L15-'16'!L15</f>
        <v>3</v>
      </c>
      <c r="M15" s="38">
        <f t="shared" si="3"/>
        <v>18.75</v>
      </c>
      <c r="N15" s="168">
        <f>'Послуги всього'!N15-'16'!N15</f>
        <v>38</v>
      </c>
      <c r="O15" s="168">
        <f>'Послуги всього'!O15-'16'!O15</f>
        <v>0</v>
      </c>
      <c r="P15" s="38">
        <f t="shared" si="4"/>
        <v>0</v>
      </c>
      <c r="Q15" s="168">
        <f>'Послуги всього'!Q15-'16'!Q15</f>
        <v>483</v>
      </c>
      <c r="R15" s="168">
        <f>'Послуги всього'!R15-'16'!R15</f>
        <v>29</v>
      </c>
      <c r="S15" s="38">
        <f t="shared" si="5"/>
        <v>6.004140786749482</v>
      </c>
      <c r="T15" s="168">
        <f>'Послуги всього'!T15-'16'!T15</f>
        <v>11</v>
      </c>
      <c r="U15" s="168">
        <f>'Послуги всього'!U15-'16'!U15</f>
        <v>132</v>
      </c>
      <c r="V15" s="168">
        <f>'Послуги всього'!V15-'16'!V15</f>
        <v>11</v>
      </c>
      <c r="W15" s="38">
        <f t="shared" si="6"/>
        <v>8.3333333333333321</v>
      </c>
      <c r="X15" s="168">
        <f>'Послуги всього'!X15-'16'!X15</f>
        <v>113</v>
      </c>
      <c r="Y15" s="168">
        <f>'Послуги всього'!Y15-'16'!Y15</f>
        <v>11</v>
      </c>
      <c r="Z15" s="38">
        <f t="shared" si="7"/>
        <v>9.7345132743362832</v>
      </c>
      <c r="AA15" s="103"/>
      <c r="AB15" s="104"/>
      <c r="AC15" s="104"/>
      <c r="AD15" s="104"/>
    </row>
    <row r="16" spans="1:30" s="105" customFormat="1" ht="16.2" customHeight="1" x14ac:dyDescent="0.3">
      <c r="A16" s="139" t="s">
        <v>55</v>
      </c>
      <c r="B16" s="168">
        <f>'Послуги всього'!B16-'16'!B16</f>
        <v>947</v>
      </c>
      <c r="C16" s="168">
        <f>'Послуги всього'!C16-'16'!C16</f>
        <v>745</v>
      </c>
      <c r="D16" s="38">
        <f t="shared" si="0"/>
        <v>78.669482576557542</v>
      </c>
      <c r="E16" s="168">
        <f>'Послуги всього'!E16-'16'!E16</f>
        <v>721</v>
      </c>
      <c r="F16" s="168">
        <f>'Послуги всього'!F16-'16'!F16</f>
        <v>631</v>
      </c>
      <c r="G16" s="38">
        <f t="shared" si="1"/>
        <v>87.517337031900141</v>
      </c>
      <c r="H16" s="168">
        <f>'Послуги всього'!H16-'16'!H16</f>
        <v>419</v>
      </c>
      <c r="I16" s="168">
        <f>'Послуги всього'!I16-'16'!I16</f>
        <v>322</v>
      </c>
      <c r="J16" s="38">
        <f t="shared" si="2"/>
        <v>76.849642004773273</v>
      </c>
      <c r="K16" s="168">
        <f>'Послуги всього'!K16-'16'!K16</f>
        <v>27</v>
      </c>
      <c r="L16" s="168">
        <f>'Послуги всього'!L16-'16'!L16</f>
        <v>21</v>
      </c>
      <c r="M16" s="38">
        <f t="shared" si="3"/>
        <v>77.777777777777786</v>
      </c>
      <c r="N16" s="168">
        <f>'Послуги всього'!N16-'16'!N16</f>
        <v>92</v>
      </c>
      <c r="O16" s="168">
        <f>'Послуги всього'!O16-'16'!O16</f>
        <v>27</v>
      </c>
      <c r="P16" s="38">
        <f t="shared" si="4"/>
        <v>29.347826086956523</v>
      </c>
      <c r="Q16" s="168">
        <f>'Послуги всього'!Q16-'16'!Q16</f>
        <v>693</v>
      </c>
      <c r="R16" s="168">
        <f>'Послуги всього'!R16-'16'!R16</f>
        <v>624</v>
      </c>
      <c r="S16" s="38">
        <f t="shared" si="5"/>
        <v>90.043290043290042</v>
      </c>
      <c r="T16" s="168">
        <f>'Послуги всього'!T16-'16'!T16</f>
        <v>138</v>
      </c>
      <c r="U16" s="168">
        <f>'Послуги всього'!U16-'16'!U16</f>
        <v>185</v>
      </c>
      <c r="V16" s="168">
        <f>'Послуги всього'!V16-'16'!V16</f>
        <v>136</v>
      </c>
      <c r="W16" s="38">
        <f t="shared" si="6"/>
        <v>73.513513513513516</v>
      </c>
      <c r="X16" s="168">
        <f>'Послуги всього'!X16-'16'!X16</f>
        <v>152</v>
      </c>
      <c r="Y16" s="168">
        <f>'Послуги всього'!Y16-'16'!Y16</f>
        <v>116</v>
      </c>
      <c r="Z16" s="38">
        <f t="shared" si="7"/>
        <v>76.31578947368422</v>
      </c>
      <c r="AA16" s="103"/>
      <c r="AB16" s="104"/>
      <c r="AC16" s="104"/>
      <c r="AD16" s="104"/>
    </row>
    <row r="17" spans="1:30" s="105" customFormat="1" ht="16.2" customHeight="1" x14ac:dyDescent="0.3">
      <c r="A17" s="139" t="s">
        <v>56</v>
      </c>
      <c r="B17" s="168">
        <f>'Послуги всього'!B17-'16'!B17</f>
        <v>1328</v>
      </c>
      <c r="C17" s="168">
        <f>'Послуги всього'!C17-'16'!C17</f>
        <v>1201</v>
      </c>
      <c r="D17" s="38">
        <f t="shared" si="0"/>
        <v>90.436746987951807</v>
      </c>
      <c r="E17" s="168">
        <f>'Послуги всього'!E17-'16'!E17</f>
        <v>1143</v>
      </c>
      <c r="F17" s="168">
        <f>'Послуги всього'!F17-'16'!F17</f>
        <v>1135</v>
      </c>
      <c r="G17" s="38">
        <f t="shared" si="1"/>
        <v>99.30008748906387</v>
      </c>
      <c r="H17" s="168">
        <f>'Послуги всього'!H17-'16'!H17</f>
        <v>474</v>
      </c>
      <c r="I17" s="168">
        <f>'Послуги всього'!I17-'16'!I17</f>
        <v>385</v>
      </c>
      <c r="J17" s="38">
        <f t="shared" si="2"/>
        <v>81.223628691983123</v>
      </c>
      <c r="K17" s="168">
        <f>'Послуги всього'!K17-'16'!K17</f>
        <v>45</v>
      </c>
      <c r="L17" s="168">
        <f>'Послуги всього'!L17-'16'!L17</f>
        <v>26</v>
      </c>
      <c r="M17" s="38">
        <f t="shared" si="3"/>
        <v>57.777777777777771</v>
      </c>
      <c r="N17" s="168">
        <f>'Послуги всього'!N17-'16'!N17</f>
        <v>110</v>
      </c>
      <c r="O17" s="168">
        <f>'Послуги всього'!O17-'16'!O17</f>
        <v>68</v>
      </c>
      <c r="P17" s="38">
        <f t="shared" si="4"/>
        <v>61.818181818181813</v>
      </c>
      <c r="Q17" s="168">
        <f>'Послуги всього'!Q17-'16'!Q17</f>
        <v>1125</v>
      </c>
      <c r="R17" s="168">
        <f>'Послуги всього'!R17-'16'!R17</f>
        <v>1094</v>
      </c>
      <c r="S17" s="38">
        <f t="shared" si="5"/>
        <v>97.24444444444444</v>
      </c>
      <c r="T17" s="168">
        <f>'Послуги всього'!T17-'16'!T17</f>
        <v>317</v>
      </c>
      <c r="U17" s="168">
        <f>'Послуги всього'!U17-'16'!U17</f>
        <v>403</v>
      </c>
      <c r="V17" s="168">
        <f>'Послуги всього'!V17-'16'!V17</f>
        <v>316</v>
      </c>
      <c r="W17" s="38">
        <f t="shared" si="6"/>
        <v>78.411910669975185</v>
      </c>
      <c r="X17" s="168">
        <f>'Послуги всього'!X17-'16'!X17</f>
        <v>246</v>
      </c>
      <c r="Y17" s="168">
        <f>'Послуги всього'!Y17-'16'!Y17</f>
        <v>218</v>
      </c>
      <c r="Z17" s="38">
        <f t="shared" si="7"/>
        <v>88.617886178861795</v>
      </c>
      <c r="AA17" s="103"/>
      <c r="AB17" s="104"/>
      <c r="AC17" s="104"/>
      <c r="AD17" s="104"/>
    </row>
    <row r="18" spans="1:30" s="105" customFormat="1" ht="16.2" customHeight="1" x14ac:dyDescent="0.3">
      <c r="A18" s="139" t="s">
        <v>57</v>
      </c>
      <c r="B18" s="168">
        <f>'Послуги всього'!B18-'16'!B18</f>
        <v>888</v>
      </c>
      <c r="C18" s="168">
        <f>'Послуги всього'!C18-'16'!C18</f>
        <v>3081</v>
      </c>
      <c r="D18" s="38">
        <f t="shared" si="0"/>
        <v>346.95945945945948</v>
      </c>
      <c r="E18" s="168">
        <f>'Послуги всього'!E18-'16'!E18</f>
        <v>563</v>
      </c>
      <c r="F18" s="168">
        <f>'Послуги всього'!F18-'16'!F18</f>
        <v>2566</v>
      </c>
      <c r="G18" s="38">
        <f t="shared" si="1"/>
        <v>455.77264653641214</v>
      </c>
      <c r="H18" s="168">
        <f>'Послуги всього'!H18-'16'!H18</f>
        <v>371</v>
      </c>
      <c r="I18" s="168">
        <f>'Послуги всього'!I18-'16'!I18</f>
        <v>1011</v>
      </c>
      <c r="J18" s="38">
        <f t="shared" si="2"/>
        <v>272.50673854447439</v>
      </c>
      <c r="K18" s="168">
        <f>'Послуги всього'!K18-'16'!K18</f>
        <v>68</v>
      </c>
      <c r="L18" s="168">
        <f>'Послуги всього'!L18-'16'!L18</f>
        <v>73</v>
      </c>
      <c r="M18" s="38">
        <f t="shared" si="3"/>
        <v>107.35294117647058</v>
      </c>
      <c r="N18" s="168">
        <f>'Послуги всього'!N18-'16'!N18</f>
        <v>29</v>
      </c>
      <c r="O18" s="168">
        <f>'Послуги всього'!O18-'16'!O18</f>
        <v>17</v>
      </c>
      <c r="P18" s="38">
        <f t="shared" si="4"/>
        <v>58.620689655172406</v>
      </c>
      <c r="Q18" s="168">
        <f>'Послуги всього'!Q18-'16'!Q18</f>
        <v>498</v>
      </c>
      <c r="R18" s="168">
        <f>'Послуги всього'!R18-'16'!R18</f>
        <v>2510</v>
      </c>
      <c r="S18" s="38">
        <f t="shared" si="5"/>
        <v>504.01606425702806</v>
      </c>
      <c r="T18" s="168">
        <f>'Послуги всього'!T18-'16'!T18</f>
        <v>712</v>
      </c>
      <c r="U18" s="168">
        <f>'Послуги всього'!U18-'16'!U18</f>
        <v>185</v>
      </c>
      <c r="V18" s="168">
        <f>'Послуги всього'!V18-'16'!V18</f>
        <v>644</v>
      </c>
      <c r="W18" s="38">
        <f t="shared" si="6"/>
        <v>348.10810810810813</v>
      </c>
      <c r="X18" s="168">
        <f>'Послуги всього'!X18-'16'!X18</f>
        <v>157</v>
      </c>
      <c r="Y18" s="168">
        <f>'Послуги всього'!Y18-'16'!Y18</f>
        <v>526</v>
      </c>
      <c r="Z18" s="38">
        <f t="shared" si="7"/>
        <v>335.03184713375799</v>
      </c>
      <c r="AA18" s="103"/>
      <c r="AB18" s="104"/>
      <c r="AC18" s="104"/>
      <c r="AD18" s="104"/>
    </row>
    <row r="19" spans="1:30" s="105" customFormat="1" ht="16.2" customHeight="1" x14ac:dyDescent="0.3">
      <c r="A19" s="139" t="s">
        <v>58</v>
      </c>
      <c r="B19" s="168">
        <f>'Послуги всього'!B19-'16'!B19</f>
        <v>949</v>
      </c>
      <c r="C19" s="168">
        <f>'Послуги всього'!C19-'16'!C19</f>
        <v>864</v>
      </c>
      <c r="D19" s="38">
        <f t="shared" si="0"/>
        <v>91.043203371970492</v>
      </c>
      <c r="E19" s="168">
        <f>'Послуги всього'!E19-'16'!E19</f>
        <v>670</v>
      </c>
      <c r="F19" s="168">
        <f>'Послуги всього'!F19-'16'!F19</f>
        <v>638</v>
      </c>
      <c r="G19" s="38">
        <f t="shared" si="1"/>
        <v>95.223880597014926</v>
      </c>
      <c r="H19" s="168">
        <f>'Послуги всього'!H19-'16'!H19</f>
        <v>384</v>
      </c>
      <c r="I19" s="168">
        <f>'Послуги всього'!I19-'16'!I19</f>
        <v>258</v>
      </c>
      <c r="J19" s="38">
        <f t="shared" si="2"/>
        <v>67.1875</v>
      </c>
      <c r="K19" s="168">
        <f>'Послуги всього'!K19-'16'!K19</f>
        <v>16</v>
      </c>
      <c r="L19" s="168">
        <f>'Послуги всього'!L19-'16'!L19</f>
        <v>11</v>
      </c>
      <c r="M19" s="38">
        <f t="shared" si="3"/>
        <v>68.75</v>
      </c>
      <c r="N19" s="168">
        <f>'Послуги всього'!N19-'16'!N19</f>
        <v>23</v>
      </c>
      <c r="O19" s="168">
        <f>'Послуги всього'!O19-'16'!O19</f>
        <v>2</v>
      </c>
      <c r="P19" s="38">
        <f t="shared" si="4"/>
        <v>8.695652173913043</v>
      </c>
      <c r="Q19" s="168">
        <f>'Послуги всього'!Q19-'16'!Q19</f>
        <v>646</v>
      </c>
      <c r="R19" s="168">
        <f>'Послуги всього'!R19-'16'!R19</f>
        <v>614</v>
      </c>
      <c r="S19" s="38">
        <f t="shared" si="5"/>
        <v>95.046439628482972</v>
      </c>
      <c r="T19" s="168">
        <f>'Послуги всього'!T19-'16'!T19</f>
        <v>220</v>
      </c>
      <c r="U19" s="168">
        <f>'Послуги всього'!U19-'16'!U19</f>
        <v>203</v>
      </c>
      <c r="V19" s="168">
        <f>'Послуги всього'!V19-'16'!V19</f>
        <v>190</v>
      </c>
      <c r="W19" s="38">
        <f t="shared" si="6"/>
        <v>93.596059113300484</v>
      </c>
      <c r="X19" s="168">
        <f>'Послуги всього'!X19-'16'!X19</f>
        <v>152</v>
      </c>
      <c r="Y19" s="168">
        <f>'Послуги всього'!Y19-'16'!Y19</f>
        <v>141</v>
      </c>
      <c r="Z19" s="38">
        <f t="shared" si="7"/>
        <v>92.76315789473685</v>
      </c>
      <c r="AA19" s="103"/>
      <c r="AB19" s="104"/>
      <c r="AC19" s="104"/>
      <c r="AD19" s="104"/>
    </row>
    <row r="20" spans="1:30" s="105" customFormat="1" ht="16.2" customHeight="1" x14ac:dyDescent="0.3">
      <c r="A20" s="139" t="s">
        <v>59</v>
      </c>
      <c r="B20" s="168">
        <f>'Послуги всього'!B20-'16'!B20</f>
        <v>1149</v>
      </c>
      <c r="C20" s="168">
        <f>'Послуги всього'!C20-'16'!C20</f>
        <v>1027</v>
      </c>
      <c r="D20" s="38">
        <f t="shared" si="0"/>
        <v>89.382071366405569</v>
      </c>
      <c r="E20" s="168">
        <f>'Послуги всього'!E20-'16'!E20</f>
        <v>971</v>
      </c>
      <c r="F20" s="168">
        <f>'Послуги всього'!F20-'16'!F20</f>
        <v>969</v>
      </c>
      <c r="G20" s="38">
        <f t="shared" si="1"/>
        <v>99.794026776519047</v>
      </c>
      <c r="H20" s="168">
        <f>'Послуги всього'!H20-'16'!H20</f>
        <v>504</v>
      </c>
      <c r="I20" s="168">
        <f>'Послуги всього'!I20-'16'!I20</f>
        <v>426</v>
      </c>
      <c r="J20" s="38">
        <f t="shared" si="2"/>
        <v>84.523809523809518</v>
      </c>
      <c r="K20" s="168">
        <f>'Послуги всього'!K20-'16'!K20</f>
        <v>28</v>
      </c>
      <c r="L20" s="168">
        <f>'Послуги всього'!L20-'16'!L20</f>
        <v>25</v>
      </c>
      <c r="M20" s="38">
        <f t="shared" si="3"/>
        <v>89.285714285714292</v>
      </c>
      <c r="N20" s="168">
        <f>'Послуги всього'!N20-'16'!N20</f>
        <v>93</v>
      </c>
      <c r="O20" s="168">
        <f>'Послуги всього'!O20-'16'!O20</f>
        <v>84</v>
      </c>
      <c r="P20" s="38">
        <f t="shared" si="4"/>
        <v>90.322580645161281</v>
      </c>
      <c r="Q20" s="168">
        <f>'Послуги всього'!Q20-'16'!Q20</f>
        <v>943</v>
      </c>
      <c r="R20" s="168">
        <f>'Послуги всього'!R20-'16'!R20</f>
        <v>931</v>
      </c>
      <c r="S20" s="38">
        <f t="shared" si="5"/>
        <v>98.727465535524914</v>
      </c>
      <c r="T20" s="168">
        <f>'Послуги всього'!T20-'16'!T20</f>
        <v>235</v>
      </c>
      <c r="U20" s="168">
        <f>'Послуги всього'!U20-'16'!U20</f>
        <v>279</v>
      </c>
      <c r="V20" s="168">
        <f>'Послуги всього'!V20-'16'!V20</f>
        <v>231</v>
      </c>
      <c r="W20" s="38">
        <f t="shared" si="6"/>
        <v>82.795698924731184</v>
      </c>
      <c r="X20" s="168">
        <f>'Послуги всього'!X20-'16'!X20</f>
        <v>208</v>
      </c>
      <c r="Y20" s="168">
        <f>'Послуги всього'!Y20-'16'!Y20</f>
        <v>187</v>
      </c>
      <c r="Z20" s="38">
        <f t="shared" si="7"/>
        <v>89.90384615384616</v>
      </c>
      <c r="AA20" s="103"/>
      <c r="AB20" s="104"/>
      <c r="AC20" s="104"/>
      <c r="AD20" s="104"/>
    </row>
    <row r="21" spans="1:30" s="105" customFormat="1" ht="16.2" customHeight="1" x14ac:dyDescent="0.3">
      <c r="A21" s="139" t="s">
        <v>60</v>
      </c>
      <c r="B21" s="168">
        <f>'Послуги всього'!B21-'16'!B21</f>
        <v>1010</v>
      </c>
      <c r="C21" s="168">
        <f>'Послуги всього'!C21-'16'!C21</f>
        <v>26</v>
      </c>
      <c r="D21" s="38">
        <f t="shared" si="0"/>
        <v>2.5742574257425743</v>
      </c>
      <c r="E21" s="168">
        <f>'Послуги всього'!E21-'16'!E21</f>
        <v>850</v>
      </c>
      <c r="F21" s="168">
        <f>'Послуги всього'!F21-'16'!F21</f>
        <v>23</v>
      </c>
      <c r="G21" s="38">
        <f t="shared" si="1"/>
        <v>2.7058823529411762</v>
      </c>
      <c r="H21" s="168">
        <f>'Послуги всього'!H21-'16'!H21</f>
        <v>340</v>
      </c>
      <c r="I21" s="168">
        <f>'Послуги всього'!I21-'16'!I21</f>
        <v>16</v>
      </c>
      <c r="J21" s="38">
        <f t="shared" si="2"/>
        <v>4.7058823529411766</v>
      </c>
      <c r="K21" s="168">
        <f>'Послуги всього'!K21-'16'!K21</f>
        <v>16</v>
      </c>
      <c r="L21" s="168">
        <f>'Послуги всього'!L21-'16'!L21</f>
        <v>0</v>
      </c>
      <c r="M21" s="38">
        <f t="shared" si="3"/>
        <v>0</v>
      </c>
      <c r="N21" s="168">
        <f>'Послуги всього'!N21-'16'!N21</f>
        <v>148</v>
      </c>
      <c r="O21" s="168">
        <f>'Послуги всього'!O21-'16'!O21</f>
        <v>0</v>
      </c>
      <c r="P21" s="38">
        <f t="shared" si="4"/>
        <v>0</v>
      </c>
      <c r="Q21" s="168">
        <f>'Послуги всього'!Q21-'16'!Q21</f>
        <v>845</v>
      </c>
      <c r="R21" s="168">
        <f>'Послуги всього'!R21-'16'!R21</f>
        <v>23</v>
      </c>
      <c r="S21" s="38">
        <f t="shared" si="5"/>
        <v>2.72189349112426</v>
      </c>
      <c r="T21" s="168">
        <f>'Послуги всього'!T21-'16'!T21</f>
        <v>2</v>
      </c>
      <c r="U21" s="168">
        <f>'Послуги всього'!U21-'16'!U21</f>
        <v>291</v>
      </c>
      <c r="V21" s="168">
        <f>'Послуги всього'!V21-'16'!V21</f>
        <v>2</v>
      </c>
      <c r="W21" s="38">
        <f t="shared" si="6"/>
        <v>0.6872852233676976</v>
      </c>
      <c r="X21" s="168">
        <f>'Послуги всього'!X21-'16'!X21</f>
        <v>212</v>
      </c>
      <c r="Y21" s="168">
        <f>'Послуги всього'!Y21-'16'!Y21</f>
        <v>2</v>
      </c>
      <c r="Z21" s="38">
        <f t="shared" si="7"/>
        <v>0.94339622641509435</v>
      </c>
      <c r="AA21" s="122"/>
      <c r="AB21" s="122"/>
      <c r="AC21" s="122"/>
      <c r="AD21" s="122"/>
    </row>
    <row r="22" spans="1:30" s="105" customFormat="1" ht="16.2" customHeight="1" x14ac:dyDescent="0.3">
      <c r="A22" s="139" t="s">
        <v>61</v>
      </c>
      <c r="B22" s="168">
        <f>'Послуги всього'!B22-'16'!B22</f>
        <v>809</v>
      </c>
      <c r="C22" s="168">
        <f>'Послуги всього'!C22-'16'!C22</f>
        <v>739</v>
      </c>
      <c r="D22" s="38">
        <f t="shared" si="0"/>
        <v>91.347342398022249</v>
      </c>
      <c r="E22" s="168">
        <f>'Послуги всього'!E22-'16'!E22</f>
        <v>684</v>
      </c>
      <c r="F22" s="168">
        <f>'Послуги всього'!F22-'16'!F22</f>
        <v>641</v>
      </c>
      <c r="G22" s="38">
        <f t="shared" si="1"/>
        <v>93.713450292397653</v>
      </c>
      <c r="H22" s="168">
        <f>'Послуги всього'!H22-'16'!H22</f>
        <v>303</v>
      </c>
      <c r="I22" s="168">
        <f>'Послуги всього'!I22-'16'!I22</f>
        <v>270</v>
      </c>
      <c r="J22" s="38">
        <f t="shared" si="2"/>
        <v>89.10891089108911</v>
      </c>
      <c r="K22" s="168">
        <f>'Послуги всього'!K22-'16'!K22</f>
        <v>36</v>
      </c>
      <c r="L22" s="168">
        <f>'Послуги всього'!L22-'16'!L22</f>
        <v>19</v>
      </c>
      <c r="M22" s="38">
        <f t="shared" si="3"/>
        <v>52.777777777777779</v>
      </c>
      <c r="N22" s="168">
        <f>'Послуги всього'!N22-'16'!N22</f>
        <v>40</v>
      </c>
      <c r="O22" s="168">
        <f>'Послуги всього'!O22-'16'!O22</f>
        <v>45</v>
      </c>
      <c r="P22" s="38">
        <f t="shared" si="4"/>
        <v>112.5</v>
      </c>
      <c r="Q22" s="168">
        <f>'Послуги всього'!Q22-'16'!Q22</f>
        <v>680</v>
      </c>
      <c r="R22" s="168">
        <f>'Послуги всього'!R22-'16'!R22</f>
        <v>640</v>
      </c>
      <c r="S22" s="38">
        <f t="shared" si="5"/>
        <v>94.117647058823522</v>
      </c>
      <c r="T22" s="168">
        <f>'Послуги всього'!T22-'16'!T22</f>
        <v>181</v>
      </c>
      <c r="U22" s="168">
        <f>'Послуги всього'!U22-'16'!U22</f>
        <v>198</v>
      </c>
      <c r="V22" s="168">
        <f>'Послуги всього'!V22-'16'!V22</f>
        <v>123</v>
      </c>
      <c r="W22" s="38">
        <f t="shared" si="6"/>
        <v>62.121212121212125</v>
      </c>
      <c r="X22" s="168">
        <f>'Послуги всього'!X22-'16'!X22</f>
        <v>93</v>
      </c>
      <c r="Y22" s="168">
        <f>'Послуги всього'!Y22-'16'!Y22</f>
        <v>107</v>
      </c>
      <c r="Z22" s="38">
        <f t="shared" si="7"/>
        <v>115.05376344086022</v>
      </c>
      <c r="AA22" s="103"/>
      <c r="AB22" s="104"/>
      <c r="AC22" s="104"/>
      <c r="AD22" s="104"/>
    </row>
    <row r="23" spans="1:30" s="105" customFormat="1" ht="16.2" customHeight="1" x14ac:dyDescent="0.3">
      <c r="A23" s="139" t="s">
        <v>62</v>
      </c>
      <c r="B23" s="168">
        <f>'Послуги всього'!B23-'16'!B23</f>
        <v>1530</v>
      </c>
      <c r="C23" s="168">
        <f>'Послуги всього'!C23-'16'!C23</f>
        <v>1320</v>
      </c>
      <c r="D23" s="38">
        <f t="shared" si="0"/>
        <v>86.274509803921575</v>
      </c>
      <c r="E23" s="168">
        <f>'Послуги всього'!E23-'16'!E23</f>
        <v>934</v>
      </c>
      <c r="F23" s="168">
        <f>'Послуги всього'!F23-'16'!F23</f>
        <v>827</v>
      </c>
      <c r="G23" s="38">
        <f t="shared" si="1"/>
        <v>88.54389721627409</v>
      </c>
      <c r="H23" s="168">
        <f>'Послуги всього'!H23-'16'!H23</f>
        <v>663</v>
      </c>
      <c r="I23" s="168">
        <f>'Послуги всього'!I23-'16'!I23</f>
        <v>540</v>
      </c>
      <c r="J23" s="38">
        <f t="shared" si="2"/>
        <v>81.447963800904972</v>
      </c>
      <c r="K23" s="168">
        <f>'Послуги всього'!K23-'16'!K23</f>
        <v>20</v>
      </c>
      <c r="L23" s="168">
        <f>'Послуги всього'!L23-'16'!L23</f>
        <v>28</v>
      </c>
      <c r="M23" s="38">
        <f t="shared" si="3"/>
        <v>140</v>
      </c>
      <c r="N23" s="168">
        <f>'Послуги всього'!N23-'16'!N23</f>
        <v>25</v>
      </c>
      <c r="O23" s="168">
        <f>'Послуги всього'!O23-'16'!O23</f>
        <v>4</v>
      </c>
      <c r="P23" s="38">
        <f t="shared" si="4"/>
        <v>16</v>
      </c>
      <c r="Q23" s="168">
        <f>'Послуги всього'!Q23-'16'!Q23</f>
        <v>885</v>
      </c>
      <c r="R23" s="168">
        <f>'Послуги всього'!R23-'16'!R23</f>
        <v>802</v>
      </c>
      <c r="S23" s="38">
        <f t="shared" si="5"/>
        <v>90.621468926553675</v>
      </c>
      <c r="T23" s="168">
        <f>'Послуги всього'!T23-'16'!T23</f>
        <v>264</v>
      </c>
      <c r="U23" s="168">
        <f>'Послуги всього'!U23-'16'!U23</f>
        <v>235</v>
      </c>
      <c r="V23" s="168">
        <f>'Послуги всього'!V23-'16'!V23</f>
        <v>208</v>
      </c>
      <c r="W23" s="38">
        <f t="shared" si="6"/>
        <v>88.510638297872333</v>
      </c>
      <c r="X23" s="168">
        <f>'Послуги всього'!X23-'16'!X23</f>
        <v>172</v>
      </c>
      <c r="Y23" s="168">
        <f>'Послуги всього'!Y23-'16'!Y23</f>
        <v>170</v>
      </c>
      <c r="Z23" s="38">
        <f t="shared" si="7"/>
        <v>98.837209302325576</v>
      </c>
      <c r="AA23" s="103"/>
      <c r="AB23" s="104"/>
      <c r="AC23" s="104"/>
      <c r="AD23" s="104"/>
    </row>
    <row r="24" spans="1:30" s="105" customFormat="1" ht="16.2" customHeight="1" x14ac:dyDescent="0.3">
      <c r="A24" s="139" t="s">
        <v>63</v>
      </c>
      <c r="B24" s="168">
        <f>'Послуги всього'!B24-'16'!B24</f>
        <v>1408</v>
      </c>
      <c r="C24" s="168">
        <f>'Послуги всього'!C24-'16'!C24</f>
        <v>1057</v>
      </c>
      <c r="D24" s="38">
        <f t="shared" si="0"/>
        <v>75.071022727272734</v>
      </c>
      <c r="E24" s="168">
        <f>'Послуги всього'!E24-'16'!E24</f>
        <v>1075</v>
      </c>
      <c r="F24" s="168">
        <f>'Послуги всього'!F24-'16'!F24</f>
        <v>993</v>
      </c>
      <c r="G24" s="38">
        <f t="shared" si="1"/>
        <v>92.372093023255815</v>
      </c>
      <c r="H24" s="168">
        <f>'Послуги всього'!H24-'16'!H24</f>
        <v>650</v>
      </c>
      <c r="I24" s="168">
        <f>'Послуги всього'!I24-'16'!I24</f>
        <v>472</v>
      </c>
      <c r="J24" s="38">
        <f t="shared" si="2"/>
        <v>72.615384615384613</v>
      </c>
      <c r="K24" s="168">
        <f>'Послуги всього'!K24-'16'!K24</f>
        <v>36</v>
      </c>
      <c r="L24" s="168">
        <f>'Послуги всього'!L24-'16'!L24</f>
        <v>21</v>
      </c>
      <c r="M24" s="38">
        <f t="shared" si="3"/>
        <v>58.333333333333336</v>
      </c>
      <c r="N24" s="168">
        <f>'Послуги всього'!N24-'16'!N24</f>
        <v>40</v>
      </c>
      <c r="O24" s="168">
        <f>'Послуги всього'!O24-'16'!O24</f>
        <v>1</v>
      </c>
      <c r="P24" s="38">
        <f t="shared" si="4"/>
        <v>2.5</v>
      </c>
      <c r="Q24" s="168">
        <f>'Послуги всього'!Q24-'16'!Q24</f>
        <v>1038</v>
      </c>
      <c r="R24" s="168">
        <f>'Послуги всього'!R24-'16'!R24</f>
        <v>977</v>
      </c>
      <c r="S24" s="38">
        <f t="shared" si="5"/>
        <v>94.123314065510598</v>
      </c>
      <c r="T24" s="168">
        <f>'Послуги всього'!T24-'16'!T24</f>
        <v>214</v>
      </c>
      <c r="U24" s="168">
        <f>'Послуги всього'!U24-'16'!U24</f>
        <v>285</v>
      </c>
      <c r="V24" s="168">
        <f>'Послуги всього'!V24-'16'!V24</f>
        <v>213</v>
      </c>
      <c r="W24" s="38">
        <f t="shared" si="6"/>
        <v>74.73684210526315</v>
      </c>
      <c r="X24" s="168">
        <f>'Послуги всього'!X24-'16'!X24</f>
        <v>181</v>
      </c>
      <c r="Y24" s="168">
        <f>'Послуги всього'!Y24-'16'!Y24</f>
        <v>153</v>
      </c>
      <c r="Z24" s="38">
        <f t="shared" si="7"/>
        <v>84.530386740331494</v>
      </c>
      <c r="AA24" s="103"/>
      <c r="AB24" s="104"/>
      <c r="AC24" s="104"/>
      <c r="AD24" s="104"/>
    </row>
    <row r="25" spans="1:30" s="105" customFormat="1" ht="16.2" customHeight="1" x14ac:dyDescent="0.3">
      <c r="A25" s="139" t="s">
        <v>64</v>
      </c>
      <c r="B25" s="168">
        <f>'Послуги всього'!B25-'16'!B25</f>
        <v>663</v>
      </c>
      <c r="C25" s="168">
        <f>'Послуги всього'!C25-'16'!C25</f>
        <v>61</v>
      </c>
      <c r="D25" s="38">
        <f t="shared" si="0"/>
        <v>9.2006033182503781</v>
      </c>
      <c r="E25" s="168">
        <f>'Послуги всього'!E25-'16'!E25</f>
        <v>503</v>
      </c>
      <c r="F25" s="168">
        <f>'Послуги всього'!F25-'16'!F25</f>
        <v>52</v>
      </c>
      <c r="G25" s="38">
        <f t="shared" si="1"/>
        <v>10.337972166998012</v>
      </c>
      <c r="H25" s="168">
        <f>'Послуги всього'!H25-'16'!H25</f>
        <v>373</v>
      </c>
      <c r="I25" s="168">
        <f>'Послуги всього'!I25-'16'!I25</f>
        <v>50</v>
      </c>
      <c r="J25" s="38">
        <f t="shared" si="2"/>
        <v>13.404825737265416</v>
      </c>
      <c r="K25" s="168">
        <f>'Послуги всього'!K25-'16'!K25</f>
        <v>23</v>
      </c>
      <c r="L25" s="168">
        <f>'Послуги всього'!L25-'16'!L25</f>
        <v>1</v>
      </c>
      <c r="M25" s="38">
        <f t="shared" si="3"/>
        <v>4.3478260869565215</v>
      </c>
      <c r="N25" s="168">
        <f>'Послуги всього'!N25-'16'!N25</f>
        <v>43</v>
      </c>
      <c r="O25" s="168">
        <f>'Послуги всього'!O25-'16'!O25</f>
        <v>6</v>
      </c>
      <c r="P25" s="38">
        <f t="shared" si="4"/>
        <v>13.953488372093023</v>
      </c>
      <c r="Q25" s="168">
        <f>'Послуги всього'!Q25-'16'!Q25</f>
        <v>488</v>
      </c>
      <c r="R25" s="168">
        <f>'Послуги всього'!R25-'16'!R25</f>
        <v>51</v>
      </c>
      <c r="S25" s="38">
        <f t="shared" si="5"/>
        <v>10.450819672131148</v>
      </c>
      <c r="T25" s="168">
        <f>'Послуги всього'!T25-'16'!T25</f>
        <v>12</v>
      </c>
      <c r="U25" s="168">
        <f>'Послуги всього'!U25-'16'!U25</f>
        <v>128</v>
      </c>
      <c r="V25" s="168">
        <f>'Послуги всього'!V25-'16'!V25</f>
        <v>12</v>
      </c>
      <c r="W25" s="38">
        <f t="shared" si="6"/>
        <v>9.375</v>
      </c>
      <c r="X25" s="168">
        <f>'Послуги всього'!X25-'16'!X25</f>
        <v>120</v>
      </c>
      <c r="Y25" s="168">
        <f>'Послуги всього'!Y25-'16'!Y25</f>
        <v>12</v>
      </c>
      <c r="Z25" s="38">
        <f t="shared" si="7"/>
        <v>10</v>
      </c>
      <c r="AA25" s="103"/>
      <c r="AB25" s="104"/>
      <c r="AC25" s="104"/>
      <c r="AD25" s="104"/>
    </row>
    <row r="26" spans="1:30" s="105" customFormat="1" ht="16.2" customHeight="1" x14ac:dyDescent="0.3">
      <c r="A26" s="139" t="s">
        <v>65</v>
      </c>
      <c r="B26" s="168">
        <f>'Послуги всього'!B26-'16'!B26</f>
        <v>1605</v>
      </c>
      <c r="C26" s="168">
        <f>'Послуги всього'!C26-'16'!C26</f>
        <v>1376</v>
      </c>
      <c r="D26" s="38">
        <f t="shared" si="0"/>
        <v>85.73208722741434</v>
      </c>
      <c r="E26" s="168">
        <f>'Послуги всього'!E26-'16'!E26</f>
        <v>1382</v>
      </c>
      <c r="F26" s="168">
        <f>'Послуги всього'!F26-'16'!F26</f>
        <v>1221</v>
      </c>
      <c r="G26" s="38">
        <f t="shared" si="1"/>
        <v>88.350217076700432</v>
      </c>
      <c r="H26" s="168">
        <f>'Послуги всього'!H26-'16'!H26</f>
        <v>631</v>
      </c>
      <c r="I26" s="168">
        <f>'Послуги всього'!I26-'16'!I26</f>
        <v>485</v>
      </c>
      <c r="J26" s="38">
        <f t="shared" si="2"/>
        <v>76.862123613312207</v>
      </c>
      <c r="K26" s="168">
        <f>'Послуги всього'!K26-'16'!K26</f>
        <v>54</v>
      </c>
      <c r="L26" s="168">
        <f>'Послуги всього'!L26-'16'!L26</f>
        <v>28</v>
      </c>
      <c r="M26" s="38">
        <f t="shared" si="3"/>
        <v>51.851851851851848</v>
      </c>
      <c r="N26" s="168">
        <f>'Послуги всього'!N26-'16'!N26</f>
        <v>186</v>
      </c>
      <c r="O26" s="168">
        <f>'Послуги всього'!O26-'16'!O26</f>
        <v>9</v>
      </c>
      <c r="P26" s="38">
        <f t="shared" si="4"/>
        <v>4.838709677419355</v>
      </c>
      <c r="Q26" s="168">
        <f>'Послуги всього'!Q26-'16'!Q26</f>
        <v>1368</v>
      </c>
      <c r="R26" s="168">
        <f>'Послуги всього'!R26-'16'!R26</f>
        <v>1200</v>
      </c>
      <c r="S26" s="38">
        <f t="shared" si="5"/>
        <v>87.719298245614027</v>
      </c>
      <c r="T26" s="168">
        <f>'Послуги всього'!T26-'16'!T26</f>
        <v>450</v>
      </c>
      <c r="U26" s="168">
        <f>'Послуги всього'!U26-'16'!U26</f>
        <v>504</v>
      </c>
      <c r="V26" s="168">
        <f>'Послуги всього'!V26-'16'!V26</f>
        <v>415</v>
      </c>
      <c r="W26" s="38">
        <f t="shared" si="6"/>
        <v>82.341269841269835</v>
      </c>
      <c r="X26" s="168">
        <f>'Послуги всього'!X26-'16'!X26</f>
        <v>428</v>
      </c>
      <c r="Y26" s="168">
        <f>'Послуги всього'!Y26-'16'!Y26</f>
        <v>374</v>
      </c>
      <c r="Z26" s="38">
        <f t="shared" si="7"/>
        <v>87.383177570093466</v>
      </c>
      <c r="AA26" s="103"/>
      <c r="AB26" s="104"/>
      <c r="AC26" s="104"/>
      <c r="AD26" s="104"/>
    </row>
    <row r="27" spans="1:30" s="105" customFormat="1" ht="16.2" customHeight="1" x14ac:dyDescent="0.3">
      <c r="A27" s="139" t="s">
        <v>66</v>
      </c>
      <c r="B27" s="168">
        <f>'Послуги всього'!B27-'16'!B27</f>
        <v>547</v>
      </c>
      <c r="C27" s="168">
        <f>'Послуги всього'!C27-'16'!C27</f>
        <v>17</v>
      </c>
      <c r="D27" s="38">
        <f t="shared" si="0"/>
        <v>3.1078610603290677</v>
      </c>
      <c r="E27" s="168">
        <f>'Послуги всього'!E27-'16'!E27</f>
        <v>382</v>
      </c>
      <c r="F27" s="168">
        <f>'Послуги всього'!F27-'16'!F27</f>
        <v>12</v>
      </c>
      <c r="G27" s="38">
        <f t="shared" si="1"/>
        <v>3.1413612565445024</v>
      </c>
      <c r="H27" s="168">
        <f>'Послуги всього'!H27-'16'!H27</f>
        <v>242</v>
      </c>
      <c r="I27" s="168">
        <f>'Послуги всього'!I27-'16'!I27</f>
        <v>24</v>
      </c>
      <c r="J27" s="38">
        <f t="shared" si="2"/>
        <v>9.9173553719008272</v>
      </c>
      <c r="K27" s="168">
        <f>'Послуги всього'!K27-'16'!K27</f>
        <v>21</v>
      </c>
      <c r="L27" s="168">
        <f>'Послуги всього'!L27-'16'!L27</f>
        <v>0</v>
      </c>
      <c r="M27" s="38">
        <f t="shared" si="3"/>
        <v>0</v>
      </c>
      <c r="N27" s="168">
        <f>'Послуги всього'!N27-'16'!N27</f>
        <v>37</v>
      </c>
      <c r="O27" s="168">
        <f>'Послуги всього'!O27-'16'!O27</f>
        <v>0</v>
      </c>
      <c r="P27" s="38">
        <f t="shared" si="4"/>
        <v>0</v>
      </c>
      <c r="Q27" s="168">
        <f>'Послуги всього'!Q27-'16'!Q27</f>
        <v>381</v>
      </c>
      <c r="R27" s="168">
        <f>'Послуги всього'!R27-'16'!R27</f>
        <v>12</v>
      </c>
      <c r="S27" s="38">
        <f t="shared" si="5"/>
        <v>3.1496062992125982</v>
      </c>
      <c r="T27" s="168">
        <f>'Послуги всього'!T27-'16'!T27</f>
        <v>3</v>
      </c>
      <c r="U27" s="168">
        <f>'Послуги всього'!U27-'16'!U27</f>
        <v>141</v>
      </c>
      <c r="V27" s="168">
        <f>'Послуги всього'!V27-'16'!V27</f>
        <v>3</v>
      </c>
      <c r="W27" s="38">
        <f t="shared" si="6"/>
        <v>2.1276595744680851</v>
      </c>
      <c r="X27" s="168">
        <f>'Послуги всього'!X27-'16'!X27</f>
        <v>133</v>
      </c>
      <c r="Y27" s="168">
        <f>'Послуги всього'!Y27-'16'!Y27</f>
        <v>3</v>
      </c>
      <c r="Z27" s="38">
        <f t="shared" si="7"/>
        <v>2.2556390977443606</v>
      </c>
      <c r="AA27" s="103"/>
      <c r="AB27" s="104"/>
      <c r="AC27" s="104"/>
      <c r="AD27" s="104"/>
    </row>
    <row r="28" spans="1:30" s="105" customFormat="1" ht="16.2" customHeight="1" x14ac:dyDescent="0.3">
      <c r="A28" s="139" t="s">
        <v>67</v>
      </c>
      <c r="B28" s="168">
        <f>'Послуги всього'!B28-'16'!B28</f>
        <v>1540</v>
      </c>
      <c r="C28" s="168">
        <f>'Послуги всього'!C28-'16'!C28</f>
        <v>102</v>
      </c>
      <c r="D28" s="38">
        <f t="shared" si="0"/>
        <v>6.6233766233766227</v>
      </c>
      <c r="E28" s="168">
        <f>'Послуги всього'!E28-'16'!E28</f>
        <v>1080</v>
      </c>
      <c r="F28" s="168">
        <f>'Послуги всього'!F28-'16'!F28</f>
        <v>77</v>
      </c>
      <c r="G28" s="38">
        <f t="shared" si="1"/>
        <v>7.1296296296296298</v>
      </c>
      <c r="H28" s="168">
        <f>'Послуги всього'!H28-'16'!H28</f>
        <v>772</v>
      </c>
      <c r="I28" s="168">
        <f>'Послуги всього'!I28-'16'!I28</f>
        <v>92</v>
      </c>
      <c r="J28" s="38">
        <f t="shared" si="2"/>
        <v>11.917098445595855</v>
      </c>
      <c r="K28" s="168">
        <f>'Послуги всього'!K28-'16'!K28</f>
        <v>46</v>
      </c>
      <c r="L28" s="168">
        <f>'Послуги всього'!L28-'16'!L28</f>
        <v>3</v>
      </c>
      <c r="M28" s="38">
        <f t="shared" si="3"/>
        <v>6.5217391304347823</v>
      </c>
      <c r="N28" s="168">
        <f>'Послуги всього'!N28-'16'!N28</f>
        <v>17</v>
      </c>
      <c r="O28" s="168">
        <f>'Послуги всього'!O28-'16'!O28</f>
        <v>1</v>
      </c>
      <c r="P28" s="38">
        <f t="shared" si="4"/>
        <v>5.8823529411764701</v>
      </c>
      <c r="Q28" s="168">
        <f>'Послуги всього'!Q28-'16'!Q28</f>
        <v>1023</v>
      </c>
      <c r="R28" s="168">
        <f>'Послуги всього'!R28-'16'!R28</f>
        <v>75</v>
      </c>
      <c r="S28" s="38">
        <f t="shared" si="5"/>
        <v>7.3313782991202352</v>
      </c>
      <c r="T28" s="168">
        <f>'Послуги всього'!T28-'16'!T28</f>
        <v>19</v>
      </c>
      <c r="U28" s="168">
        <f>'Послуги всього'!U28-'16'!U28</f>
        <v>368</v>
      </c>
      <c r="V28" s="168">
        <f>'Послуги всього'!V28-'16'!V28</f>
        <v>16</v>
      </c>
      <c r="W28" s="38">
        <f t="shared" si="6"/>
        <v>4.3478260869565215</v>
      </c>
      <c r="X28" s="168">
        <f>'Послуги всього'!X28-'16'!X28</f>
        <v>292</v>
      </c>
      <c r="Y28" s="168">
        <f>'Послуги всього'!Y28-'16'!Y28</f>
        <v>14</v>
      </c>
      <c r="Z28" s="38">
        <f t="shared" si="7"/>
        <v>4.7945205479452051</v>
      </c>
      <c r="AA28" s="103"/>
      <c r="AB28" s="104"/>
      <c r="AC28" s="104"/>
      <c r="AD28" s="104"/>
    </row>
    <row r="29" spans="1:30" ht="48.6" customHeight="1" x14ac:dyDescent="0.3">
      <c r="B29" s="108"/>
      <c r="E29" s="108"/>
      <c r="N29" s="228" t="s">
        <v>81</v>
      </c>
      <c r="O29" s="228"/>
      <c r="P29" s="228"/>
      <c r="Q29" s="228"/>
      <c r="R29" s="228"/>
      <c r="S29" s="228"/>
      <c r="T29" s="228"/>
      <c r="U29" s="228"/>
      <c r="V29" s="228"/>
      <c r="W29" s="228"/>
      <c r="X29" s="228"/>
      <c r="Y29" s="228"/>
      <c r="Z29" s="228"/>
    </row>
  </sheetData>
  <mergeCells count="12">
    <mergeCell ref="N29:Z29"/>
    <mergeCell ref="X4:Z5"/>
    <mergeCell ref="B1:M1"/>
    <mergeCell ref="B2:M2"/>
    <mergeCell ref="B4:D5"/>
    <mergeCell ref="E4:G5"/>
    <mergeCell ref="H4:J5"/>
    <mergeCell ref="K4:M5"/>
    <mergeCell ref="N4:P5"/>
    <mergeCell ref="Q4:S5"/>
    <mergeCell ref="U4:W5"/>
    <mergeCell ref="T4:T5"/>
  </mergeCells>
  <printOptions horizontalCentered="1"/>
  <pageMargins left="0.31496062992125984" right="0.31496062992125984" top="0.35433070866141736" bottom="0.15748031496062992" header="0" footer="0.15748031496062992"/>
  <pageSetup paperSize="9" scale="92" orientation="landscape" r:id="rId1"/>
  <headerFooter alignWithMargins="0"/>
  <colBreaks count="1" manualBreakCount="1">
    <brk id="13" max="28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A29"/>
  <sheetViews>
    <sheetView view="pageBreakPreview" zoomScale="90" zoomScaleNormal="80" zoomScaleSheetLayoutView="90" workbookViewId="0">
      <selection activeCell="N13" sqref="N13"/>
    </sheetView>
  </sheetViews>
  <sheetFormatPr defaultColWidth="9.109375" defaultRowHeight="15.6" x14ac:dyDescent="0.3"/>
  <cols>
    <col min="1" max="1" width="22.109375" style="107" customWidth="1"/>
    <col min="2" max="3" width="10.88671875" style="105" customWidth="1"/>
    <col min="4" max="4" width="8.109375" style="105" customWidth="1"/>
    <col min="5" max="6" width="10.109375" style="105" customWidth="1"/>
    <col min="7" max="7" width="8.88671875" style="105" customWidth="1"/>
    <col min="8" max="9" width="10.44140625" style="105" customWidth="1"/>
    <col min="10" max="10" width="7.88671875" style="105" customWidth="1"/>
    <col min="11" max="11" width="9.33203125" style="105" customWidth="1"/>
    <col min="12" max="12" width="10.109375" style="105" customWidth="1"/>
    <col min="13" max="13" width="8.33203125" style="105" customWidth="1"/>
    <col min="14" max="15" width="9.33203125" style="105" customWidth="1"/>
    <col min="16" max="16" width="7.88671875" style="105" customWidth="1"/>
    <col min="17" max="18" width="9.33203125" style="105" customWidth="1"/>
    <col min="19" max="19" width="7.88671875" style="105" customWidth="1"/>
    <col min="20" max="20" width="16.44140625" style="105" customWidth="1"/>
    <col min="21" max="22" width="9.33203125" style="105" customWidth="1"/>
    <col min="23" max="23" width="7.88671875" style="105" customWidth="1"/>
    <col min="24" max="25" width="9.33203125" style="106" customWidth="1"/>
    <col min="26" max="26" width="7.88671875" style="106" customWidth="1"/>
    <col min="27" max="16384" width="9.109375" style="106"/>
  </cols>
  <sheetData>
    <row r="1" spans="1:27" s="86" customFormat="1" ht="20.399999999999999" customHeight="1" x14ac:dyDescent="0.3">
      <c r="A1" s="83"/>
      <c r="B1" s="292" t="s">
        <v>38</v>
      </c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84"/>
      <c r="O1" s="84"/>
      <c r="P1" s="84"/>
      <c r="Q1" s="84"/>
      <c r="R1" s="84"/>
      <c r="S1" s="84"/>
      <c r="T1" s="84"/>
      <c r="U1" s="85"/>
      <c r="V1" s="85"/>
      <c r="W1" s="84"/>
      <c r="Z1" s="112" t="s">
        <v>23</v>
      </c>
    </row>
    <row r="2" spans="1:27" s="86" customFormat="1" ht="20.399999999999999" customHeight="1" x14ac:dyDescent="0.25">
      <c r="B2" s="292" t="s">
        <v>97</v>
      </c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87"/>
      <c r="O2" s="87"/>
      <c r="P2" s="87"/>
      <c r="Q2" s="87"/>
      <c r="R2" s="87"/>
      <c r="S2" s="87"/>
      <c r="T2" s="87"/>
      <c r="U2" s="88"/>
      <c r="V2" s="88"/>
      <c r="W2" s="87"/>
    </row>
    <row r="3" spans="1:27" s="86" customFormat="1" ht="24.6" customHeight="1" x14ac:dyDescent="0.3"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56" t="s">
        <v>8</v>
      </c>
      <c r="N3" s="89"/>
      <c r="O3" s="89"/>
      <c r="P3" s="89"/>
      <c r="Q3" s="89"/>
      <c r="R3" s="89"/>
      <c r="S3" s="90"/>
      <c r="T3" s="89"/>
      <c r="U3" s="91"/>
      <c r="V3" s="92"/>
      <c r="W3" s="90"/>
      <c r="Z3" s="56" t="s">
        <v>8</v>
      </c>
    </row>
    <row r="4" spans="1:27" s="95" customFormat="1" ht="21.6" customHeight="1" x14ac:dyDescent="0.25">
      <c r="A4" s="113"/>
      <c r="B4" s="293" t="s">
        <v>9</v>
      </c>
      <c r="C4" s="294"/>
      <c r="D4" s="295"/>
      <c r="E4" s="293" t="s">
        <v>24</v>
      </c>
      <c r="F4" s="294"/>
      <c r="G4" s="295"/>
      <c r="H4" s="299" t="s">
        <v>25</v>
      </c>
      <c r="I4" s="299"/>
      <c r="J4" s="299"/>
      <c r="K4" s="293" t="s">
        <v>16</v>
      </c>
      <c r="L4" s="294"/>
      <c r="M4" s="295"/>
      <c r="N4" s="293" t="s">
        <v>22</v>
      </c>
      <c r="O4" s="294"/>
      <c r="P4" s="294"/>
      <c r="Q4" s="293" t="s">
        <v>12</v>
      </c>
      <c r="R4" s="294"/>
      <c r="S4" s="295"/>
      <c r="T4" s="300" t="s">
        <v>83</v>
      </c>
      <c r="U4" s="293" t="s">
        <v>18</v>
      </c>
      <c r="V4" s="294"/>
      <c r="W4" s="294"/>
      <c r="X4" s="286" t="s">
        <v>17</v>
      </c>
      <c r="Y4" s="287"/>
      <c r="Z4" s="288"/>
      <c r="AA4" s="93"/>
    </row>
    <row r="5" spans="1:27" s="96" customFormat="1" ht="35.4" customHeight="1" x14ac:dyDescent="0.25">
      <c r="A5" s="114"/>
      <c r="B5" s="296"/>
      <c r="C5" s="297"/>
      <c r="D5" s="298"/>
      <c r="E5" s="296"/>
      <c r="F5" s="297"/>
      <c r="G5" s="298"/>
      <c r="H5" s="299"/>
      <c r="I5" s="299"/>
      <c r="J5" s="299"/>
      <c r="K5" s="296"/>
      <c r="L5" s="297"/>
      <c r="M5" s="298"/>
      <c r="N5" s="296"/>
      <c r="O5" s="297"/>
      <c r="P5" s="297"/>
      <c r="Q5" s="296"/>
      <c r="R5" s="297"/>
      <c r="S5" s="298"/>
      <c r="T5" s="301"/>
      <c r="U5" s="296"/>
      <c r="V5" s="297"/>
      <c r="W5" s="297"/>
      <c r="X5" s="289"/>
      <c r="Y5" s="290"/>
      <c r="Z5" s="291"/>
      <c r="AA5" s="93"/>
    </row>
    <row r="6" spans="1:27" s="97" customFormat="1" ht="30.6" customHeight="1" x14ac:dyDescent="0.25">
      <c r="A6" s="115"/>
      <c r="B6" s="58">
        <v>2020</v>
      </c>
      <c r="C6" s="58">
        <v>2021</v>
      </c>
      <c r="D6" s="59" t="s">
        <v>2</v>
      </c>
      <c r="E6" s="58">
        <v>2020</v>
      </c>
      <c r="F6" s="58">
        <v>2021</v>
      </c>
      <c r="G6" s="59" t="s">
        <v>2</v>
      </c>
      <c r="H6" s="58">
        <v>2020</v>
      </c>
      <c r="I6" s="58">
        <v>2021</v>
      </c>
      <c r="J6" s="59" t="s">
        <v>2</v>
      </c>
      <c r="K6" s="58">
        <v>2020</v>
      </c>
      <c r="L6" s="58">
        <v>2021</v>
      </c>
      <c r="M6" s="59" t="s">
        <v>2</v>
      </c>
      <c r="N6" s="58">
        <v>2020</v>
      </c>
      <c r="O6" s="58">
        <v>2021</v>
      </c>
      <c r="P6" s="59" t="s">
        <v>2</v>
      </c>
      <c r="Q6" s="58">
        <v>2020</v>
      </c>
      <c r="R6" s="58">
        <v>2021</v>
      </c>
      <c r="S6" s="59" t="s">
        <v>2</v>
      </c>
      <c r="T6" s="58">
        <v>2021</v>
      </c>
      <c r="U6" s="58">
        <v>2020</v>
      </c>
      <c r="V6" s="58">
        <v>2021</v>
      </c>
      <c r="W6" s="59" t="s">
        <v>2</v>
      </c>
      <c r="X6" s="58">
        <v>2020</v>
      </c>
      <c r="Y6" s="58">
        <v>2021</v>
      </c>
      <c r="Z6" s="59" t="s">
        <v>2</v>
      </c>
      <c r="AA6" s="116"/>
    </row>
    <row r="7" spans="1:27" s="95" customFormat="1" ht="12.6" customHeight="1" x14ac:dyDescent="0.25">
      <c r="A7" s="98" t="s">
        <v>4</v>
      </c>
      <c r="B7" s="99">
        <v>1</v>
      </c>
      <c r="C7" s="99">
        <v>2</v>
      </c>
      <c r="D7" s="99">
        <v>3</v>
      </c>
      <c r="E7" s="99">
        <v>4</v>
      </c>
      <c r="F7" s="99">
        <v>5</v>
      </c>
      <c r="G7" s="99">
        <v>6</v>
      </c>
      <c r="H7" s="99">
        <v>7</v>
      </c>
      <c r="I7" s="99">
        <v>8</v>
      </c>
      <c r="J7" s="99">
        <v>9</v>
      </c>
      <c r="K7" s="99">
        <v>10</v>
      </c>
      <c r="L7" s="99">
        <v>11</v>
      </c>
      <c r="M7" s="99">
        <v>12</v>
      </c>
      <c r="N7" s="99">
        <v>13</v>
      </c>
      <c r="O7" s="99">
        <v>14</v>
      </c>
      <c r="P7" s="99">
        <v>15</v>
      </c>
      <c r="Q7" s="99">
        <v>16</v>
      </c>
      <c r="R7" s="99">
        <v>17</v>
      </c>
      <c r="S7" s="99">
        <v>18</v>
      </c>
      <c r="T7" s="99">
        <v>19</v>
      </c>
      <c r="U7" s="99">
        <v>20</v>
      </c>
      <c r="V7" s="99">
        <v>21</v>
      </c>
      <c r="W7" s="99">
        <v>22</v>
      </c>
      <c r="X7" s="99">
        <v>23</v>
      </c>
      <c r="Y7" s="99">
        <v>24</v>
      </c>
      <c r="Z7" s="99">
        <v>25</v>
      </c>
      <c r="AA7" s="100"/>
    </row>
    <row r="8" spans="1:27" s="120" customFormat="1" ht="18.600000000000001" customHeight="1" x14ac:dyDescent="0.3">
      <c r="A8" s="32" t="s">
        <v>47</v>
      </c>
      <c r="B8" s="33">
        <f>SUM(B9:B28)</f>
        <v>25037</v>
      </c>
      <c r="C8" s="33">
        <f>SUM(C9:C28)</f>
        <v>26518</v>
      </c>
      <c r="D8" s="34">
        <f>C8/B8*100</f>
        <v>105.91524543675361</v>
      </c>
      <c r="E8" s="33">
        <f>SUM(E9:E28)</f>
        <v>18417</v>
      </c>
      <c r="F8" s="33">
        <f>SUM(F9:F28)</f>
        <v>21015</v>
      </c>
      <c r="G8" s="34">
        <f>F8/E8*100</f>
        <v>114.10653200847042</v>
      </c>
      <c r="H8" s="33">
        <f>SUM(H9:H28)</f>
        <v>10323</v>
      </c>
      <c r="I8" s="33">
        <f>SUM(I9:I28)</f>
        <v>9719</v>
      </c>
      <c r="J8" s="34">
        <f>I8/H8*100</f>
        <v>94.148987697374793</v>
      </c>
      <c r="K8" s="33">
        <f>SUM(K9:K28)</f>
        <v>571</v>
      </c>
      <c r="L8" s="33">
        <f>SUM(L9:L28)</f>
        <v>518</v>
      </c>
      <c r="M8" s="34">
        <f>L8/K8*100</f>
        <v>90.71803852889667</v>
      </c>
      <c r="N8" s="33">
        <f>SUM(N9:N28)</f>
        <v>3295</v>
      </c>
      <c r="O8" s="33">
        <f>SUM(O9:O28)</f>
        <v>1951</v>
      </c>
      <c r="P8" s="34">
        <f>O8/N8*100</f>
        <v>59.210925644916543</v>
      </c>
      <c r="Q8" s="33">
        <f>SUM(Q9:Q28)</f>
        <v>17798</v>
      </c>
      <c r="R8" s="33">
        <f>SUM(R9:R28)</f>
        <v>20513</v>
      </c>
      <c r="S8" s="34">
        <f>R8/Q8*100</f>
        <v>115.25452298011012</v>
      </c>
      <c r="T8" s="33">
        <f>SUM(T9:T28)</f>
        <v>5785</v>
      </c>
      <c r="U8" s="33">
        <f>SUM(U9:U28)</f>
        <v>5238</v>
      </c>
      <c r="V8" s="33">
        <f>SUM(V9:V28)</f>
        <v>5101</v>
      </c>
      <c r="W8" s="34">
        <f>V8/U8*100</f>
        <v>97.384497899961815</v>
      </c>
      <c r="X8" s="33">
        <f>SUM(X9:X28)</f>
        <v>4138</v>
      </c>
      <c r="Y8" s="33">
        <f>SUM(Y9:Y28)</f>
        <v>4292</v>
      </c>
      <c r="Z8" s="34">
        <f>Y8/X8*100</f>
        <v>103.72160463992266</v>
      </c>
      <c r="AA8" s="118"/>
    </row>
    <row r="9" spans="1:27" s="105" customFormat="1" ht="18" customHeight="1" x14ac:dyDescent="0.3">
      <c r="A9" s="139" t="s">
        <v>48</v>
      </c>
      <c r="B9" s="168">
        <v>1953</v>
      </c>
      <c r="C9" s="176">
        <v>1898</v>
      </c>
      <c r="D9" s="38">
        <f t="shared" ref="D9:D28" si="0">C9/B9*100</f>
        <v>97.183819764464928</v>
      </c>
      <c r="E9" s="168">
        <v>975</v>
      </c>
      <c r="F9" s="176">
        <v>963</v>
      </c>
      <c r="G9" s="38">
        <f t="shared" ref="G9:G28" si="1">F9/E9*100</f>
        <v>98.769230769230759</v>
      </c>
      <c r="H9" s="102">
        <v>495</v>
      </c>
      <c r="I9" s="175">
        <v>320</v>
      </c>
      <c r="J9" s="38">
        <f t="shared" ref="J9:J28" si="2">I9/H9*100</f>
        <v>64.646464646464651</v>
      </c>
      <c r="K9" s="168">
        <v>32</v>
      </c>
      <c r="L9" s="167">
        <v>32</v>
      </c>
      <c r="M9" s="38">
        <f t="shared" ref="M9:M28" si="3">L9/K9*100</f>
        <v>100</v>
      </c>
      <c r="N9" s="102">
        <v>22</v>
      </c>
      <c r="O9" s="167">
        <v>14</v>
      </c>
      <c r="P9" s="38">
        <f t="shared" ref="P9:P28" si="4">O9/N9*100</f>
        <v>63.636363636363633</v>
      </c>
      <c r="Q9" s="102">
        <v>843</v>
      </c>
      <c r="R9" s="167">
        <v>896</v>
      </c>
      <c r="S9" s="38">
        <f t="shared" ref="S9:S28" si="5">R9/Q9*100</f>
        <v>106.28706998813759</v>
      </c>
      <c r="T9" s="167">
        <v>199</v>
      </c>
      <c r="U9" s="174">
        <v>293</v>
      </c>
      <c r="V9" s="167">
        <v>159</v>
      </c>
      <c r="W9" s="38">
        <f t="shared" ref="W9:W28" si="6">V9/U9*100</f>
        <v>54.26621160409556</v>
      </c>
      <c r="X9" s="102">
        <v>240</v>
      </c>
      <c r="Y9" s="167">
        <v>126</v>
      </c>
      <c r="Z9" s="38">
        <f t="shared" ref="Z9:Z28" si="7">Y9/X9*100</f>
        <v>52.5</v>
      </c>
      <c r="AA9" s="103"/>
    </row>
    <row r="10" spans="1:27" s="105" customFormat="1" ht="18" customHeight="1" x14ac:dyDescent="0.3">
      <c r="A10" s="139" t="s">
        <v>49</v>
      </c>
      <c r="B10" s="168">
        <v>1473</v>
      </c>
      <c r="C10" s="176">
        <v>1436</v>
      </c>
      <c r="D10" s="38">
        <f t="shared" si="0"/>
        <v>97.488119484046166</v>
      </c>
      <c r="E10" s="168">
        <v>1124</v>
      </c>
      <c r="F10" s="176">
        <v>1111</v>
      </c>
      <c r="G10" s="38">
        <f t="shared" si="1"/>
        <v>98.843416370106766</v>
      </c>
      <c r="H10" s="102">
        <v>620</v>
      </c>
      <c r="I10" s="175">
        <v>449</v>
      </c>
      <c r="J10" s="38">
        <f t="shared" si="2"/>
        <v>72.41935483870968</v>
      </c>
      <c r="K10" s="168">
        <v>30</v>
      </c>
      <c r="L10" s="167">
        <v>12</v>
      </c>
      <c r="M10" s="38">
        <f t="shared" si="3"/>
        <v>40</v>
      </c>
      <c r="N10" s="102">
        <v>212</v>
      </c>
      <c r="O10" s="167">
        <v>158</v>
      </c>
      <c r="P10" s="38">
        <f t="shared" si="4"/>
        <v>74.528301886792448</v>
      </c>
      <c r="Q10" s="102">
        <v>1116</v>
      </c>
      <c r="R10" s="167">
        <v>1072</v>
      </c>
      <c r="S10" s="38">
        <f t="shared" si="5"/>
        <v>96.057347670250891</v>
      </c>
      <c r="T10" s="167">
        <v>306</v>
      </c>
      <c r="U10" s="174">
        <v>295</v>
      </c>
      <c r="V10" s="167">
        <v>218</v>
      </c>
      <c r="W10" s="38">
        <f t="shared" si="6"/>
        <v>73.898305084745758</v>
      </c>
      <c r="X10" s="102">
        <v>256</v>
      </c>
      <c r="Y10" s="167">
        <v>192</v>
      </c>
      <c r="Z10" s="38">
        <f t="shared" si="7"/>
        <v>75</v>
      </c>
      <c r="AA10" s="103"/>
    </row>
    <row r="11" spans="1:27" s="105" customFormat="1" ht="18" customHeight="1" x14ac:dyDescent="0.3">
      <c r="A11" s="139" t="s">
        <v>50</v>
      </c>
      <c r="B11" s="168">
        <v>1890</v>
      </c>
      <c r="C11" s="176">
        <v>2089</v>
      </c>
      <c r="D11" s="38">
        <f t="shared" si="0"/>
        <v>110.52910052910052</v>
      </c>
      <c r="E11" s="168">
        <v>1141</v>
      </c>
      <c r="F11" s="176">
        <v>1231</v>
      </c>
      <c r="G11" s="38">
        <f t="shared" si="1"/>
        <v>107.88781770376863</v>
      </c>
      <c r="H11" s="102">
        <v>589</v>
      </c>
      <c r="I11" s="175">
        <v>538</v>
      </c>
      <c r="J11" s="38">
        <f t="shared" si="2"/>
        <v>91.341256366723258</v>
      </c>
      <c r="K11" s="168">
        <v>30</v>
      </c>
      <c r="L11" s="167">
        <v>31</v>
      </c>
      <c r="M11" s="38">
        <f t="shared" si="3"/>
        <v>103.33333333333334</v>
      </c>
      <c r="N11" s="102">
        <v>162</v>
      </c>
      <c r="O11" s="167">
        <v>61</v>
      </c>
      <c r="P11" s="38">
        <f t="shared" si="4"/>
        <v>37.654320987654323</v>
      </c>
      <c r="Q11" s="102">
        <v>1072</v>
      </c>
      <c r="R11" s="167">
        <v>1188</v>
      </c>
      <c r="S11" s="38">
        <f t="shared" si="5"/>
        <v>110.82089552238806</v>
      </c>
      <c r="T11" s="167">
        <v>353</v>
      </c>
      <c r="U11" s="174">
        <v>343</v>
      </c>
      <c r="V11" s="167">
        <v>262</v>
      </c>
      <c r="W11" s="38">
        <f t="shared" si="6"/>
        <v>76.384839650145778</v>
      </c>
      <c r="X11" s="102">
        <v>300</v>
      </c>
      <c r="Y11" s="167">
        <v>242</v>
      </c>
      <c r="Z11" s="38">
        <f t="shared" si="7"/>
        <v>80.666666666666657</v>
      </c>
      <c r="AA11" s="103"/>
    </row>
    <row r="12" spans="1:27" s="105" customFormat="1" ht="18" customHeight="1" x14ac:dyDescent="0.3">
      <c r="A12" s="139" t="s">
        <v>51</v>
      </c>
      <c r="B12" s="168">
        <v>1296</v>
      </c>
      <c r="C12" s="176">
        <v>1105</v>
      </c>
      <c r="D12" s="38">
        <f t="shared" si="0"/>
        <v>85.262345679012341</v>
      </c>
      <c r="E12" s="168">
        <v>1097</v>
      </c>
      <c r="F12" s="176">
        <v>901</v>
      </c>
      <c r="G12" s="38">
        <f t="shared" si="1"/>
        <v>82.133090246125789</v>
      </c>
      <c r="H12" s="102">
        <v>415</v>
      </c>
      <c r="I12" s="175">
        <v>281</v>
      </c>
      <c r="J12" s="38">
        <f t="shared" si="2"/>
        <v>67.710843373493972</v>
      </c>
      <c r="K12" s="168">
        <v>14</v>
      </c>
      <c r="L12" s="167">
        <v>4</v>
      </c>
      <c r="M12" s="38">
        <f t="shared" si="3"/>
        <v>28.571428571428569</v>
      </c>
      <c r="N12" s="102">
        <v>203</v>
      </c>
      <c r="O12" s="167">
        <v>49</v>
      </c>
      <c r="P12" s="38">
        <f t="shared" si="4"/>
        <v>24.137931034482758</v>
      </c>
      <c r="Q12" s="102">
        <v>1015</v>
      </c>
      <c r="R12" s="167">
        <v>841</v>
      </c>
      <c r="S12" s="38">
        <f t="shared" si="5"/>
        <v>82.857142857142861</v>
      </c>
      <c r="T12" s="167">
        <v>336</v>
      </c>
      <c r="U12" s="174">
        <v>368</v>
      </c>
      <c r="V12" s="167">
        <v>279</v>
      </c>
      <c r="W12" s="38">
        <f t="shared" si="6"/>
        <v>75.815217391304344</v>
      </c>
      <c r="X12" s="102">
        <v>306</v>
      </c>
      <c r="Y12" s="167">
        <v>262</v>
      </c>
      <c r="Z12" s="38">
        <f t="shared" si="7"/>
        <v>85.620915032679733</v>
      </c>
      <c r="AA12" s="103"/>
    </row>
    <row r="13" spans="1:27" s="105" customFormat="1" ht="18" customHeight="1" x14ac:dyDescent="0.3">
      <c r="A13" s="139" t="s">
        <v>52</v>
      </c>
      <c r="B13" s="168">
        <v>740</v>
      </c>
      <c r="C13" s="176">
        <v>617</v>
      </c>
      <c r="D13" s="38">
        <f t="shared" si="0"/>
        <v>83.378378378378386</v>
      </c>
      <c r="E13" s="168">
        <v>189</v>
      </c>
      <c r="F13" s="176">
        <v>265</v>
      </c>
      <c r="G13" s="38">
        <f t="shared" si="1"/>
        <v>140.2116402116402</v>
      </c>
      <c r="H13" s="102">
        <v>164</v>
      </c>
      <c r="I13" s="175">
        <v>175</v>
      </c>
      <c r="J13" s="38">
        <f t="shared" si="2"/>
        <v>106.70731707317074</v>
      </c>
      <c r="K13" s="168">
        <v>4</v>
      </c>
      <c r="L13" s="167">
        <v>7</v>
      </c>
      <c r="M13" s="38">
        <f t="shared" si="3"/>
        <v>175</v>
      </c>
      <c r="N13" s="102">
        <v>3</v>
      </c>
      <c r="O13" s="167">
        <v>0</v>
      </c>
      <c r="P13" s="38">
        <f t="shared" si="4"/>
        <v>0</v>
      </c>
      <c r="Q13" s="102">
        <v>186</v>
      </c>
      <c r="R13" s="167">
        <v>265</v>
      </c>
      <c r="S13" s="38">
        <f t="shared" si="5"/>
        <v>142.47311827956989</v>
      </c>
      <c r="T13" s="167">
        <v>54</v>
      </c>
      <c r="U13" s="174">
        <v>36</v>
      </c>
      <c r="V13" s="167">
        <v>46</v>
      </c>
      <c r="W13" s="38">
        <f t="shared" si="6"/>
        <v>127.77777777777777</v>
      </c>
      <c r="X13" s="102">
        <v>31</v>
      </c>
      <c r="Y13" s="167">
        <v>39</v>
      </c>
      <c r="Z13" s="38">
        <f t="shared" si="7"/>
        <v>125.80645161290323</v>
      </c>
      <c r="AA13" s="103"/>
    </row>
    <row r="14" spans="1:27" s="105" customFormat="1" ht="18" customHeight="1" x14ac:dyDescent="0.3">
      <c r="A14" s="139" t="s">
        <v>53</v>
      </c>
      <c r="B14" s="168">
        <v>1537</v>
      </c>
      <c r="C14" s="176">
        <v>1692</v>
      </c>
      <c r="D14" s="38">
        <f t="shared" si="0"/>
        <v>110.08458035133377</v>
      </c>
      <c r="E14" s="168">
        <v>958</v>
      </c>
      <c r="F14" s="176">
        <v>1175</v>
      </c>
      <c r="G14" s="38">
        <f t="shared" si="1"/>
        <v>122.65135699373695</v>
      </c>
      <c r="H14" s="102">
        <v>624</v>
      </c>
      <c r="I14" s="175">
        <v>620</v>
      </c>
      <c r="J14" s="38">
        <f t="shared" si="2"/>
        <v>99.358974358974365</v>
      </c>
      <c r="K14" s="168">
        <v>30</v>
      </c>
      <c r="L14" s="167">
        <v>37</v>
      </c>
      <c r="M14" s="38">
        <f t="shared" si="3"/>
        <v>123.33333333333334</v>
      </c>
      <c r="N14" s="102">
        <v>307</v>
      </c>
      <c r="O14" s="167">
        <v>148</v>
      </c>
      <c r="P14" s="38">
        <f t="shared" si="4"/>
        <v>48.208469055374593</v>
      </c>
      <c r="Q14" s="102">
        <v>934</v>
      </c>
      <c r="R14" s="167">
        <v>1134</v>
      </c>
      <c r="S14" s="38">
        <f t="shared" si="5"/>
        <v>121.4132762312634</v>
      </c>
      <c r="T14" s="167">
        <v>278</v>
      </c>
      <c r="U14" s="174">
        <v>239</v>
      </c>
      <c r="V14" s="167">
        <v>234</v>
      </c>
      <c r="W14" s="38">
        <f t="shared" si="6"/>
        <v>97.907949790794973</v>
      </c>
      <c r="X14" s="102">
        <v>189</v>
      </c>
      <c r="Y14" s="167">
        <v>184</v>
      </c>
      <c r="Z14" s="38">
        <f t="shared" si="7"/>
        <v>97.354497354497354</v>
      </c>
      <c r="AA14" s="103"/>
    </row>
    <row r="15" spans="1:27" s="105" customFormat="1" ht="18" customHeight="1" x14ac:dyDescent="0.3">
      <c r="A15" s="139" t="s">
        <v>54</v>
      </c>
      <c r="B15" s="168">
        <v>595</v>
      </c>
      <c r="C15" s="176">
        <v>1027</v>
      </c>
      <c r="D15" s="38">
        <f t="shared" si="0"/>
        <v>172.60504201680672</v>
      </c>
      <c r="E15" s="168">
        <v>467</v>
      </c>
      <c r="F15" s="176">
        <v>923</v>
      </c>
      <c r="G15" s="38">
        <f t="shared" si="1"/>
        <v>197.64453961456104</v>
      </c>
      <c r="H15" s="102">
        <v>290</v>
      </c>
      <c r="I15" s="175">
        <v>480</v>
      </c>
      <c r="J15" s="38">
        <f t="shared" si="2"/>
        <v>165.51724137931035</v>
      </c>
      <c r="K15" s="168">
        <v>49</v>
      </c>
      <c r="L15" s="167">
        <v>63</v>
      </c>
      <c r="M15" s="38">
        <f t="shared" si="3"/>
        <v>128.57142857142858</v>
      </c>
      <c r="N15" s="102">
        <v>43</v>
      </c>
      <c r="O15" s="167">
        <v>34</v>
      </c>
      <c r="P15" s="38">
        <f t="shared" si="4"/>
        <v>79.069767441860463</v>
      </c>
      <c r="Q15" s="102">
        <v>462</v>
      </c>
      <c r="R15" s="167">
        <v>922</v>
      </c>
      <c r="S15" s="38">
        <f t="shared" si="5"/>
        <v>199.56709956709958</v>
      </c>
      <c r="T15" s="167">
        <v>220</v>
      </c>
      <c r="U15" s="174">
        <v>136</v>
      </c>
      <c r="V15" s="167">
        <v>220</v>
      </c>
      <c r="W15" s="38">
        <f t="shared" si="6"/>
        <v>161.76470588235296</v>
      </c>
      <c r="X15" s="102">
        <v>117</v>
      </c>
      <c r="Y15" s="167">
        <v>206</v>
      </c>
      <c r="Z15" s="38">
        <f t="shared" si="7"/>
        <v>176.06837606837607</v>
      </c>
      <c r="AA15" s="103"/>
    </row>
    <row r="16" spans="1:27" s="105" customFormat="1" ht="18" customHeight="1" x14ac:dyDescent="0.3">
      <c r="A16" s="139" t="s">
        <v>55</v>
      </c>
      <c r="B16" s="168">
        <v>1175</v>
      </c>
      <c r="C16" s="176">
        <v>1031</v>
      </c>
      <c r="D16" s="38">
        <f t="shared" si="0"/>
        <v>87.744680851063833</v>
      </c>
      <c r="E16" s="168">
        <v>870</v>
      </c>
      <c r="F16" s="176">
        <v>883</v>
      </c>
      <c r="G16" s="38">
        <f t="shared" si="1"/>
        <v>101.49425287356321</v>
      </c>
      <c r="H16" s="102">
        <v>509</v>
      </c>
      <c r="I16" s="175">
        <v>401</v>
      </c>
      <c r="J16" s="38">
        <f t="shared" si="2"/>
        <v>78.781925343811395</v>
      </c>
      <c r="K16" s="168">
        <v>38</v>
      </c>
      <c r="L16" s="167">
        <v>27</v>
      </c>
      <c r="M16" s="38">
        <f t="shared" si="3"/>
        <v>71.05263157894737</v>
      </c>
      <c r="N16" s="102">
        <v>127</v>
      </c>
      <c r="O16" s="167">
        <v>188</v>
      </c>
      <c r="P16" s="38">
        <f t="shared" si="4"/>
        <v>148.03149606299212</v>
      </c>
      <c r="Q16" s="102">
        <v>849</v>
      </c>
      <c r="R16" s="167">
        <v>865</v>
      </c>
      <c r="S16" s="38">
        <f t="shared" si="5"/>
        <v>101.88457008244993</v>
      </c>
      <c r="T16" s="167">
        <v>206</v>
      </c>
      <c r="U16" s="174">
        <v>240</v>
      </c>
      <c r="V16" s="167">
        <v>204</v>
      </c>
      <c r="W16" s="38">
        <f t="shared" si="6"/>
        <v>85</v>
      </c>
      <c r="X16" s="102">
        <v>199</v>
      </c>
      <c r="Y16" s="167">
        <v>169</v>
      </c>
      <c r="Z16" s="38">
        <f t="shared" si="7"/>
        <v>84.924623115577887</v>
      </c>
      <c r="AA16" s="103"/>
    </row>
    <row r="17" spans="1:27" s="105" customFormat="1" ht="18" customHeight="1" x14ac:dyDescent="0.3">
      <c r="A17" s="139" t="s">
        <v>56</v>
      </c>
      <c r="B17" s="168">
        <v>1047</v>
      </c>
      <c r="C17" s="176">
        <v>964</v>
      </c>
      <c r="D17" s="38">
        <f t="shared" si="0"/>
        <v>92.072588347659973</v>
      </c>
      <c r="E17" s="168">
        <v>886</v>
      </c>
      <c r="F17" s="176">
        <v>913</v>
      </c>
      <c r="G17" s="38">
        <f t="shared" si="1"/>
        <v>103.04740406320543</v>
      </c>
      <c r="H17" s="102">
        <v>441</v>
      </c>
      <c r="I17" s="175">
        <v>373</v>
      </c>
      <c r="J17" s="38">
        <f t="shared" si="2"/>
        <v>84.580498866213148</v>
      </c>
      <c r="K17" s="168">
        <v>7</v>
      </c>
      <c r="L17" s="167">
        <v>5</v>
      </c>
      <c r="M17" s="38">
        <f t="shared" si="3"/>
        <v>71.428571428571431</v>
      </c>
      <c r="N17" s="102">
        <v>186</v>
      </c>
      <c r="O17" s="167">
        <v>198</v>
      </c>
      <c r="P17" s="38">
        <f t="shared" si="4"/>
        <v>106.45161290322579</v>
      </c>
      <c r="Q17" s="102">
        <v>879</v>
      </c>
      <c r="R17" s="167">
        <v>888</v>
      </c>
      <c r="S17" s="38">
        <f t="shared" si="5"/>
        <v>101.02389078498292</v>
      </c>
      <c r="T17" s="167">
        <v>250</v>
      </c>
      <c r="U17" s="174">
        <v>327</v>
      </c>
      <c r="V17" s="167">
        <v>248</v>
      </c>
      <c r="W17" s="38">
        <f t="shared" si="6"/>
        <v>75.840978593272169</v>
      </c>
      <c r="X17" s="102">
        <v>243</v>
      </c>
      <c r="Y17" s="167">
        <v>176</v>
      </c>
      <c r="Z17" s="38">
        <f t="shared" si="7"/>
        <v>72.427983539094654</v>
      </c>
      <c r="AA17" s="103"/>
    </row>
    <row r="18" spans="1:27" s="105" customFormat="1" ht="18" customHeight="1" x14ac:dyDescent="0.3">
      <c r="A18" s="139" t="s">
        <v>57</v>
      </c>
      <c r="B18" s="168">
        <v>754</v>
      </c>
      <c r="C18" s="176">
        <v>1011</v>
      </c>
      <c r="D18" s="38">
        <f t="shared" si="0"/>
        <v>134.08488063660477</v>
      </c>
      <c r="E18" s="168">
        <v>479</v>
      </c>
      <c r="F18" s="176">
        <v>680</v>
      </c>
      <c r="G18" s="38">
        <f t="shared" si="1"/>
        <v>141.96242171189979</v>
      </c>
      <c r="H18" s="102">
        <v>290</v>
      </c>
      <c r="I18" s="175">
        <v>354</v>
      </c>
      <c r="J18" s="38">
        <f t="shared" si="2"/>
        <v>122.06896551724138</v>
      </c>
      <c r="K18" s="168">
        <v>40</v>
      </c>
      <c r="L18" s="167">
        <v>55</v>
      </c>
      <c r="M18" s="38">
        <f t="shared" si="3"/>
        <v>137.5</v>
      </c>
      <c r="N18" s="102">
        <v>126</v>
      </c>
      <c r="O18" s="167">
        <v>54</v>
      </c>
      <c r="P18" s="38">
        <f t="shared" si="4"/>
        <v>42.857142857142854</v>
      </c>
      <c r="Q18" s="102">
        <v>461</v>
      </c>
      <c r="R18" s="167">
        <v>656</v>
      </c>
      <c r="S18" s="38">
        <f t="shared" si="5"/>
        <v>142.29934924078091</v>
      </c>
      <c r="T18" s="167">
        <v>137</v>
      </c>
      <c r="U18" s="174">
        <v>134</v>
      </c>
      <c r="V18" s="167">
        <v>118</v>
      </c>
      <c r="W18" s="38">
        <f t="shared" si="6"/>
        <v>88.059701492537314</v>
      </c>
      <c r="X18" s="102">
        <v>117</v>
      </c>
      <c r="Y18" s="167">
        <v>99</v>
      </c>
      <c r="Z18" s="38">
        <f t="shared" si="7"/>
        <v>84.615384615384613</v>
      </c>
      <c r="AA18" s="103"/>
    </row>
    <row r="19" spans="1:27" s="105" customFormat="1" ht="18" customHeight="1" x14ac:dyDescent="0.3">
      <c r="A19" s="139" t="s">
        <v>58</v>
      </c>
      <c r="B19" s="168">
        <v>1502</v>
      </c>
      <c r="C19" s="176">
        <v>1336</v>
      </c>
      <c r="D19" s="38">
        <f t="shared" si="0"/>
        <v>88.948069241011979</v>
      </c>
      <c r="E19" s="168">
        <v>1198</v>
      </c>
      <c r="F19" s="176">
        <v>1063</v>
      </c>
      <c r="G19" s="38">
        <f t="shared" si="1"/>
        <v>88.731218697829718</v>
      </c>
      <c r="H19" s="102">
        <v>568</v>
      </c>
      <c r="I19" s="175">
        <v>430</v>
      </c>
      <c r="J19" s="38">
        <f t="shared" si="2"/>
        <v>75.704225352112672</v>
      </c>
      <c r="K19" s="168">
        <v>24</v>
      </c>
      <c r="L19" s="167">
        <v>22</v>
      </c>
      <c r="M19" s="38">
        <f t="shared" si="3"/>
        <v>91.666666666666657</v>
      </c>
      <c r="N19" s="102">
        <v>179</v>
      </c>
      <c r="O19" s="167">
        <v>37</v>
      </c>
      <c r="P19" s="38">
        <f t="shared" si="4"/>
        <v>20.670391061452513</v>
      </c>
      <c r="Q19" s="102">
        <v>1162</v>
      </c>
      <c r="R19" s="167">
        <v>1027</v>
      </c>
      <c r="S19" s="38">
        <f t="shared" si="5"/>
        <v>88.382099827882968</v>
      </c>
      <c r="T19" s="167">
        <v>363</v>
      </c>
      <c r="U19" s="174">
        <v>328</v>
      </c>
      <c r="V19" s="167">
        <v>302</v>
      </c>
      <c r="W19" s="38">
        <f t="shared" si="6"/>
        <v>92.073170731707322</v>
      </c>
      <c r="X19" s="102">
        <v>205</v>
      </c>
      <c r="Y19" s="167">
        <v>203</v>
      </c>
      <c r="Z19" s="38">
        <f t="shared" si="7"/>
        <v>99.024390243902445</v>
      </c>
      <c r="AA19" s="103"/>
    </row>
    <row r="20" spans="1:27" s="105" customFormat="1" ht="18" customHeight="1" x14ac:dyDescent="0.3">
      <c r="A20" s="139" t="s">
        <v>59</v>
      </c>
      <c r="B20" s="168">
        <v>1694</v>
      </c>
      <c r="C20" s="176">
        <v>1482</v>
      </c>
      <c r="D20" s="38">
        <f t="shared" si="0"/>
        <v>87.485242030696568</v>
      </c>
      <c r="E20" s="168">
        <v>1460</v>
      </c>
      <c r="F20" s="176">
        <v>1414</v>
      </c>
      <c r="G20" s="38">
        <f t="shared" si="1"/>
        <v>96.849315068493141</v>
      </c>
      <c r="H20" s="102">
        <v>920</v>
      </c>
      <c r="I20" s="175">
        <v>734</v>
      </c>
      <c r="J20" s="38">
        <f t="shared" si="2"/>
        <v>79.782608695652172</v>
      </c>
      <c r="K20" s="168">
        <v>16</v>
      </c>
      <c r="L20" s="167">
        <v>15</v>
      </c>
      <c r="M20" s="38">
        <f t="shared" si="3"/>
        <v>93.75</v>
      </c>
      <c r="N20" s="102">
        <v>330</v>
      </c>
      <c r="O20" s="167">
        <v>191</v>
      </c>
      <c r="P20" s="38">
        <f t="shared" si="4"/>
        <v>57.878787878787875</v>
      </c>
      <c r="Q20" s="102">
        <v>1431</v>
      </c>
      <c r="R20" s="167">
        <v>1371</v>
      </c>
      <c r="S20" s="38">
        <f t="shared" si="5"/>
        <v>95.807127882599588</v>
      </c>
      <c r="T20" s="167">
        <v>353</v>
      </c>
      <c r="U20" s="174">
        <v>367</v>
      </c>
      <c r="V20" s="167">
        <v>348</v>
      </c>
      <c r="W20" s="38">
        <f t="shared" si="6"/>
        <v>94.822888283378745</v>
      </c>
      <c r="X20" s="102">
        <v>255</v>
      </c>
      <c r="Y20" s="167">
        <v>269</v>
      </c>
      <c r="Z20" s="38">
        <f t="shared" si="7"/>
        <v>105.49019607843138</v>
      </c>
      <c r="AA20" s="103"/>
    </row>
    <row r="21" spans="1:27" s="105" customFormat="1" ht="18" customHeight="1" x14ac:dyDescent="0.3">
      <c r="A21" s="139" t="s">
        <v>60</v>
      </c>
      <c r="B21" s="168">
        <v>676</v>
      </c>
      <c r="C21" s="176">
        <v>1518</v>
      </c>
      <c r="D21" s="38">
        <f t="shared" si="0"/>
        <v>224.55621301775147</v>
      </c>
      <c r="E21" s="169">
        <v>585</v>
      </c>
      <c r="F21" s="176">
        <v>1329</v>
      </c>
      <c r="G21" s="38">
        <f t="shared" si="1"/>
        <v>227.17948717948718</v>
      </c>
      <c r="H21" s="121">
        <v>281</v>
      </c>
      <c r="I21" s="175">
        <v>472</v>
      </c>
      <c r="J21" s="38">
        <f t="shared" si="2"/>
        <v>167.97153024911032</v>
      </c>
      <c r="K21" s="169">
        <v>15</v>
      </c>
      <c r="L21" s="167">
        <v>31</v>
      </c>
      <c r="M21" s="38">
        <f t="shared" si="3"/>
        <v>206.66666666666669</v>
      </c>
      <c r="N21" s="121">
        <v>103</v>
      </c>
      <c r="O21" s="167">
        <v>133</v>
      </c>
      <c r="P21" s="38">
        <f t="shared" si="4"/>
        <v>129.12621359223303</v>
      </c>
      <c r="Q21" s="121">
        <v>577</v>
      </c>
      <c r="R21" s="167">
        <v>1322</v>
      </c>
      <c r="S21" s="38">
        <f t="shared" si="5"/>
        <v>229.11611785095323</v>
      </c>
      <c r="T21" s="167">
        <v>411</v>
      </c>
      <c r="U21" s="174">
        <v>178</v>
      </c>
      <c r="V21" s="167">
        <v>374</v>
      </c>
      <c r="W21" s="38">
        <f t="shared" si="6"/>
        <v>210.11235955056179</v>
      </c>
      <c r="X21" s="121">
        <v>150</v>
      </c>
      <c r="Y21" s="167">
        <v>298</v>
      </c>
      <c r="Z21" s="38">
        <f t="shared" si="7"/>
        <v>198.66666666666666</v>
      </c>
      <c r="AA21" s="122"/>
    </row>
    <row r="22" spans="1:27" s="105" customFormat="1" ht="18" customHeight="1" x14ac:dyDescent="0.3">
      <c r="A22" s="139" t="s">
        <v>61</v>
      </c>
      <c r="B22" s="168">
        <v>831</v>
      </c>
      <c r="C22" s="176">
        <v>825</v>
      </c>
      <c r="D22" s="38">
        <f t="shared" si="0"/>
        <v>99.277978339350184</v>
      </c>
      <c r="E22" s="168">
        <v>698</v>
      </c>
      <c r="F22" s="176">
        <v>707</v>
      </c>
      <c r="G22" s="38">
        <f t="shared" si="1"/>
        <v>101.2893982808023</v>
      </c>
      <c r="H22" s="102">
        <v>355</v>
      </c>
      <c r="I22" s="175">
        <v>317</v>
      </c>
      <c r="J22" s="38">
        <f t="shared" si="2"/>
        <v>89.295774647887328</v>
      </c>
      <c r="K22" s="168">
        <v>26</v>
      </c>
      <c r="L22" s="167">
        <v>9</v>
      </c>
      <c r="M22" s="38">
        <f t="shared" si="3"/>
        <v>34.615384615384613</v>
      </c>
      <c r="N22" s="102">
        <v>234</v>
      </c>
      <c r="O22" s="167">
        <v>157</v>
      </c>
      <c r="P22" s="38">
        <f t="shared" si="4"/>
        <v>67.09401709401709</v>
      </c>
      <c r="Q22" s="102">
        <v>692</v>
      </c>
      <c r="R22" s="167">
        <v>700</v>
      </c>
      <c r="S22" s="38">
        <f t="shared" si="5"/>
        <v>101.15606936416187</v>
      </c>
      <c r="T22" s="167">
        <v>191</v>
      </c>
      <c r="U22" s="174">
        <v>173</v>
      </c>
      <c r="V22" s="167">
        <v>106</v>
      </c>
      <c r="W22" s="38">
        <f t="shared" si="6"/>
        <v>61.271676300578036</v>
      </c>
      <c r="X22" s="102">
        <v>61</v>
      </c>
      <c r="Y22" s="167">
        <v>99</v>
      </c>
      <c r="Z22" s="38">
        <f t="shared" si="7"/>
        <v>162.29508196721312</v>
      </c>
      <c r="AA22" s="103"/>
    </row>
    <row r="23" spans="1:27" s="105" customFormat="1" ht="18" customHeight="1" x14ac:dyDescent="0.3">
      <c r="A23" s="139" t="s">
        <v>62</v>
      </c>
      <c r="B23" s="168">
        <v>1460</v>
      </c>
      <c r="C23" s="176">
        <v>1315</v>
      </c>
      <c r="D23" s="38">
        <f t="shared" si="0"/>
        <v>90.06849315068493</v>
      </c>
      <c r="E23" s="168">
        <v>923</v>
      </c>
      <c r="F23" s="176">
        <v>896</v>
      </c>
      <c r="G23" s="38">
        <f t="shared" si="1"/>
        <v>97.074756229685804</v>
      </c>
      <c r="H23" s="102">
        <v>633</v>
      </c>
      <c r="I23" s="175">
        <v>563</v>
      </c>
      <c r="J23" s="38">
        <f t="shared" si="2"/>
        <v>88.941548183254355</v>
      </c>
      <c r="K23" s="168">
        <v>48</v>
      </c>
      <c r="L23" s="167">
        <v>29</v>
      </c>
      <c r="M23" s="38">
        <f t="shared" si="3"/>
        <v>60.416666666666664</v>
      </c>
      <c r="N23" s="102">
        <v>183</v>
      </c>
      <c r="O23" s="167">
        <v>49</v>
      </c>
      <c r="P23" s="38">
        <f t="shared" si="4"/>
        <v>26.775956284153008</v>
      </c>
      <c r="Q23" s="102">
        <v>882</v>
      </c>
      <c r="R23" s="167">
        <v>876</v>
      </c>
      <c r="S23" s="38">
        <f t="shared" si="5"/>
        <v>99.319727891156461</v>
      </c>
      <c r="T23" s="167">
        <v>249</v>
      </c>
      <c r="U23" s="174">
        <v>180</v>
      </c>
      <c r="V23" s="167">
        <v>189</v>
      </c>
      <c r="W23" s="38">
        <f t="shared" si="6"/>
        <v>105</v>
      </c>
      <c r="X23" s="102">
        <v>153</v>
      </c>
      <c r="Y23" s="167">
        <v>162</v>
      </c>
      <c r="Z23" s="38">
        <f t="shared" si="7"/>
        <v>105.88235294117648</v>
      </c>
      <c r="AA23" s="103"/>
    </row>
    <row r="24" spans="1:27" s="105" customFormat="1" ht="18" customHeight="1" x14ac:dyDescent="0.3">
      <c r="A24" s="139" t="s">
        <v>63</v>
      </c>
      <c r="B24" s="168">
        <v>1419</v>
      </c>
      <c r="C24" s="176">
        <v>1138</v>
      </c>
      <c r="D24" s="38">
        <f t="shared" si="0"/>
        <v>80.197322057787176</v>
      </c>
      <c r="E24" s="168">
        <v>1170</v>
      </c>
      <c r="F24" s="176">
        <v>1077</v>
      </c>
      <c r="G24" s="38">
        <f t="shared" si="1"/>
        <v>92.051282051282044</v>
      </c>
      <c r="H24" s="102">
        <v>731</v>
      </c>
      <c r="I24" s="175">
        <v>558</v>
      </c>
      <c r="J24" s="38">
        <f t="shared" si="2"/>
        <v>76.333789329685359</v>
      </c>
      <c r="K24" s="168">
        <v>44</v>
      </c>
      <c r="L24" s="167">
        <v>26</v>
      </c>
      <c r="M24" s="38">
        <f t="shared" si="3"/>
        <v>59.090909090909093</v>
      </c>
      <c r="N24" s="102">
        <v>149</v>
      </c>
      <c r="O24" s="167">
        <v>71</v>
      </c>
      <c r="P24" s="38">
        <f t="shared" si="4"/>
        <v>47.651006711409394</v>
      </c>
      <c r="Q24" s="102">
        <v>1131</v>
      </c>
      <c r="R24" s="167">
        <v>1054</v>
      </c>
      <c r="S24" s="38">
        <f t="shared" si="5"/>
        <v>93.191865605658705</v>
      </c>
      <c r="T24" s="167">
        <v>221</v>
      </c>
      <c r="U24" s="174">
        <v>296</v>
      </c>
      <c r="V24" s="167">
        <v>221</v>
      </c>
      <c r="W24" s="38">
        <f t="shared" si="6"/>
        <v>74.662162162162161</v>
      </c>
      <c r="X24" s="102">
        <v>186</v>
      </c>
      <c r="Y24" s="167">
        <v>146</v>
      </c>
      <c r="Z24" s="38">
        <f t="shared" si="7"/>
        <v>78.494623655913969</v>
      </c>
      <c r="AA24" s="103"/>
    </row>
    <row r="25" spans="1:27" s="105" customFormat="1" ht="18" customHeight="1" x14ac:dyDescent="0.3">
      <c r="A25" s="139" t="s">
        <v>64</v>
      </c>
      <c r="B25" s="168">
        <v>1373</v>
      </c>
      <c r="C25" s="176">
        <v>1537</v>
      </c>
      <c r="D25" s="38">
        <f t="shared" si="0"/>
        <v>111.94464675892206</v>
      </c>
      <c r="E25" s="168">
        <v>1145</v>
      </c>
      <c r="F25" s="176">
        <v>1468</v>
      </c>
      <c r="G25" s="38">
        <f t="shared" si="1"/>
        <v>128.20960698689956</v>
      </c>
      <c r="H25" s="102">
        <v>786</v>
      </c>
      <c r="I25" s="175">
        <v>833</v>
      </c>
      <c r="J25" s="38">
        <f t="shared" si="2"/>
        <v>105.97964376590329</v>
      </c>
      <c r="K25" s="168">
        <v>41</v>
      </c>
      <c r="L25" s="167">
        <v>33</v>
      </c>
      <c r="M25" s="38">
        <f t="shared" si="3"/>
        <v>80.487804878048792</v>
      </c>
      <c r="N25" s="102">
        <v>168</v>
      </c>
      <c r="O25" s="167">
        <v>137</v>
      </c>
      <c r="P25" s="38">
        <f t="shared" si="4"/>
        <v>81.547619047619051</v>
      </c>
      <c r="Q25" s="102">
        <v>1135</v>
      </c>
      <c r="R25" s="167">
        <v>1455</v>
      </c>
      <c r="S25" s="38">
        <f t="shared" si="5"/>
        <v>128.19383259911893</v>
      </c>
      <c r="T25" s="167">
        <v>436</v>
      </c>
      <c r="U25" s="174">
        <v>351</v>
      </c>
      <c r="V25" s="167">
        <v>431</v>
      </c>
      <c r="W25" s="38">
        <f t="shared" si="6"/>
        <v>122.79202279202279</v>
      </c>
      <c r="X25" s="102">
        <v>341</v>
      </c>
      <c r="Y25" s="167">
        <v>425</v>
      </c>
      <c r="Z25" s="38">
        <f t="shared" si="7"/>
        <v>124.63343108504399</v>
      </c>
      <c r="AA25" s="103"/>
    </row>
    <row r="26" spans="1:27" s="105" customFormat="1" ht="18" customHeight="1" x14ac:dyDescent="0.3">
      <c r="A26" s="139" t="s">
        <v>65</v>
      </c>
      <c r="B26" s="168">
        <v>1624</v>
      </c>
      <c r="C26" s="176">
        <v>1407</v>
      </c>
      <c r="D26" s="38">
        <f t="shared" si="0"/>
        <v>86.637931034482762</v>
      </c>
      <c r="E26" s="168">
        <v>1457</v>
      </c>
      <c r="F26" s="176">
        <v>1203</v>
      </c>
      <c r="G26" s="38">
        <f t="shared" si="1"/>
        <v>82.566918325326014</v>
      </c>
      <c r="H26" s="102">
        <v>573</v>
      </c>
      <c r="I26" s="175">
        <v>502</v>
      </c>
      <c r="J26" s="38">
        <f t="shared" si="2"/>
        <v>87.609075043630014</v>
      </c>
      <c r="K26" s="168">
        <v>28</v>
      </c>
      <c r="L26" s="167">
        <v>12</v>
      </c>
      <c r="M26" s="38">
        <f t="shared" si="3"/>
        <v>42.857142857142854</v>
      </c>
      <c r="N26" s="102">
        <v>271</v>
      </c>
      <c r="O26" s="167">
        <v>137</v>
      </c>
      <c r="P26" s="38">
        <f t="shared" si="4"/>
        <v>50.553505535055351</v>
      </c>
      <c r="Q26" s="102">
        <v>1425</v>
      </c>
      <c r="R26" s="167">
        <v>1185</v>
      </c>
      <c r="S26" s="38">
        <f t="shared" si="5"/>
        <v>83.15789473684211</v>
      </c>
      <c r="T26" s="167">
        <v>404</v>
      </c>
      <c r="U26" s="174">
        <v>493</v>
      </c>
      <c r="V26" s="167">
        <v>333</v>
      </c>
      <c r="W26" s="38">
        <f t="shared" si="6"/>
        <v>67.545638945233264</v>
      </c>
      <c r="X26" s="102">
        <v>390</v>
      </c>
      <c r="Y26" s="167">
        <v>289</v>
      </c>
      <c r="Z26" s="38">
        <f t="shared" si="7"/>
        <v>74.102564102564102</v>
      </c>
      <c r="AA26" s="103"/>
    </row>
    <row r="27" spans="1:27" s="105" customFormat="1" ht="18" customHeight="1" x14ac:dyDescent="0.3">
      <c r="A27" s="139" t="s">
        <v>66</v>
      </c>
      <c r="B27" s="168">
        <v>794</v>
      </c>
      <c r="C27" s="176">
        <v>1058</v>
      </c>
      <c r="D27" s="38">
        <f t="shared" si="0"/>
        <v>133.24937027707807</v>
      </c>
      <c r="E27" s="168">
        <v>615</v>
      </c>
      <c r="F27" s="176">
        <v>939</v>
      </c>
      <c r="G27" s="38">
        <f t="shared" si="1"/>
        <v>152.6829268292683</v>
      </c>
      <c r="H27" s="102">
        <v>414</v>
      </c>
      <c r="I27" s="175">
        <v>463</v>
      </c>
      <c r="J27" s="38">
        <f t="shared" si="2"/>
        <v>111.83574879227054</v>
      </c>
      <c r="K27" s="168">
        <v>17</v>
      </c>
      <c r="L27" s="167">
        <v>37</v>
      </c>
      <c r="M27" s="38">
        <f t="shared" si="3"/>
        <v>217.64705882352939</v>
      </c>
      <c r="N27" s="102">
        <v>215</v>
      </c>
      <c r="O27" s="167">
        <v>66</v>
      </c>
      <c r="P27" s="38">
        <f t="shared" si="4"/>
        <v>30.697674418604652</v>
      </c>
      <c r="Q27" s="102">
        <v>607</v>
      </c>
      <c r="R27" s="167">
        <v>937</v>
      </c>
      <c r="S27" s="38">
        <f t="shared" si="5"/>
        <v>154.3657331136738</v>
      </c>
      <c r="T27" s="167">
        <v>272</v>
      </c>
      <c r="U27" s="174">
        <v>187</v>
      </c>
      <c r="V27" s="167">
        <v>269</v>
      </c>
      <c r="W27" s="38">
        <f t="shared" si="6"/>
        <v>143.85026737967914</v>
      </c>
      <c r="X27" s="102">
        <v>172</v>
      </c>
      <c r="Y27" s="167">
        <v>255</v>
      </c>
      <c r="Z27" s="38">
        <f t="shared" si="7"/>
        <v>148.25581395348837</v>
      </c>
      <c r="AA27" s="103"/>
    </row>
    <row r="28" spans="1:27" s="105" customFormat="1" ht="18" customHeight="1" x14ac:dyDescent="0.3">
      <c r="A28" s="139" t="s">
        <v>67</v>
      </c>
      <c r="B28" s="168">
        <v>1204</v>
      </c>
      <c r="C28" s="176">
        <v>2032</v>
      </c>
      <c r="D28" s="38">
        <f t="shared" si="0"/>
        <v>168.77076411960132</v>
      </c>
      <c r="E28" s="168">
        <v>980</v>
      </c>
      <c r="F28" s="176">
        <v>1874</v>
      </c>
      <c r="G28" s="38">
        <f t="shared" si="1"/>
        <v>191.22448979591837</v>
      </c>
      <c r="H28" s="102">
        <v>625</v>
      </c>
      <c r="I28" s="175">
        <v>856</v>
      </c>
      <c r="J28" s="38">
        <f t="shared" si="2"/>
        <v>136.95999999999998</v>
      </c>
      <c r="K28" s="168">
        <v>38</v>
      </c>
      <c r="L28" s="167">
        <v>31</v>
      </c>
      <c r="M28" s="38">
        <f t="shared" si="3"/>
        <v>81.578947368421055</v>
      </c>
      <c r="N28" s="102">
        <v>72</v>
      </c>
      <c r="O28" s="167">
        <v>69</v>
      </c>
      <c r="P28" s="38">
        <f t="shared" si="4"/>
        <v>95.833333333333343</v>
      </c>
      <c r="Q28" s="102">
        <v>939</v>
      </c>
      <c r="R28" s="167">
        <v>1859</v>
      </c>
      <c r="S28" s="38">
        <f t="shared" si="5"/>
        <v>197.97657082002129</v>
      </c>
      <c r="T28" s="167">
        <v>546</v>
      </c>
      <c r="U28" s="174">
        <v>274</v>
      </c>
      <c r="V28" s="167">
        <v>540</v>
      </c>
      <c r="W28" s="38">
        <f t="shared" si="6"/>
        <v>197.08029197080293</v>
      </c>
      <c r="X28" s="102">
        <v>227</v>
      </c>
      <c r="Y28" s="167">
        <v>451</v>
      </c>
      <c r="Z28" s="38">
        <f t="shared" si="7"/>
        <v>198.6784140969163</v>
      </c>
      <c r="AA28" s="103"/>
    </row>
    <row r="29" spans="1:27" ht="58.2" customHeight="1" x14ac:dyDescent="0.3">
      <c r="B29" s="108"/>
      <c r="E29" s="108"/>
      <c r="N29" s="228" t="s">
        <v>81</v>
      </c>
      <c r="O29" s="228"/>
      <c r="P29" s="228"/>
      <c r="Q29" s="228"/>
      <c r="R29" s="228"/>
      <c r="S29" s="228"/>
      <c r="T29" s="228"/>
      <c r="U29" s="228"/>
      <c r="V29" s="228"/>
      <c r="W29" s="228"/>
      <c r="X29" s="228"/>
      <c r="Y29" s="228"/>
      <c r="Z29" s="228"/>
    </row>
  </sheetData>
  <mergeCells count="12">
    <mergeCell ref="N29:Z29"/>
    <mergeCell ref="B1:M1"/>
    <mergeCell ref="B2:M2"/>
    <mergeCell ref="B4:D5"/>
    <mergeCell ref="E4:G5"/>
    <mergeCell ref="H4:J5"/>
    <mergeCell ref="K4:M5"/>
    <mergeCell ref="X4:Z5"/>
    <mergeCell ref="N4:P5"/>
    <mergeCell ref="Q4:S5"/>
    <mergeCell ref="U4:W5"/>
    <mergeCell ref="T4:T5"/>
  </mergeCells>
  <printOptions horizontalCentered="1"/>
  <pageMargins left="0.31496062992125984" right="0.31496062992125984" top="0.15748031496062992" bottom="0.15748031496062992" header="0" footer="0"/>
  <pageSetup paperSize="9" scale="85" orientation="landscape" r:id="rId1"/>
  <headerFooter alignWithMargins="0"/>
  <colBreaks count="1" manualBreakCount="1">
    <brk id="13" max="28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Z29"/>
  <sheetViews>
    <sheetView view="pageBreakPreview" zoomScale="85" zoomScaleNormal="85" zoomScaleSheetLayoutView="85" workbookViewId="0">
      <selection activeCell="X21" sqref="X21"/>
    </sheetView>
  </sheetViews>
  <sheetFormatPr defaultRowHeight="15.6" x14ac:dyDescent="0.3"/>
  <cols>
    <col min="1" max="1" width="19.33203125" style="73" customWidth="1"/>
    <col min="2" max="2" width="9.6640625" style="73" customWidth="1"/>
    <col min="3" max="3" width="9.44140625" style="73" customWidth="1"/>
    <col min="4" max="4" width="8.6640625" style="73" customWidth="1"/>
    <col min="5" max="5" width="9.44140625" style="70" customWidth="1"/>
    <col min="6" max="6" width="9.44140625" style="72" customWidth="1"/>
    <col min="7" max="7" width="7.6640625" style="70" customWidth="1"/>
    <col min="8" max="8" width="8.88671875" style="72" customWidth="1"/>
    <col min="9" max="9" width="8.6640625" style="72" customWidth="1"/>
    <col min="10" max="10" width="7.6640625" style="70" customWidth="1"/>
    <col min="11" max="11" width="7.44140625" style="70" customWidth="1"/>
    <col min="12" max="12" width="7.44140625" style="72" customWidth="1"/>
    <col min="13" max="13" width="6.33203125" style="70" customWidth="1"/>
    <col min="14" max="14" width="8.5546875" style="70" customWidth="1"/>
    <col min="15" max="15" width="8.109375" style="72" customWidth="1"/>
    <col min="16" max="16" width="7.5546875" style="70" customWidth="1"/>
    <col min="17" max="17" width="9.33203125" style="70" customWidth="1"/>
    <col min="18" max="18" width="9.33203125" style="72" customWidth="1"/>
    <col min="19" max="19" width="7.33203125" style="70" customWidth="1"/>
    <col min="20" max="20" width="15.5546875" style="70" customWidth="1"/>
    <col min="21" max="21" width="9.109375" style="70" customWidth="1"/>
    <col min="22" max="22" width="9.109375" style="72" customWidth="1"/>
    <col min="23" max="23" width="8" style="70" customWidth="1"/>
    <col min="24" max="24" width="9" style="70" customWidth="1"/>
    <col min="25" max="25" width="9.33203125" style="72" customWidth="1"/>
    <col min="26" max="26" width="6.88671875" style="70" customWidth="1"/>
    <col min="27" max="247" width="8.88671875" style="70"/>
    <col min="248" max="248" width="19.33203125" style="70" customWidth="1"/>
    <col min="249" max="249" width="9.6640625" style="70" customWidth="1"/>
    <col min="250" max="250" width="9.44140625" style="70" customWidth="1"/>
    <col min="251" max="251" width="8.6640625" style="70" customWidth="1"/>
    <col min="252" max="253" width="9.44140625" style="70" customWidth="1"/>
    <col min="254" max="254" width="7.6640625" style="70" customWidth="1"/>
    <col min="255" max="255" width="8.88671875" style="70" customWidth="1"/>
    <col min="256" max="256" width="8.6640625" style="70" customWidth="1"/>
    <col min="257" max="257" width="7.6640625" style="70" customWidth="1"/>
    <col min="258" max="259" width="8.109375" style="70" customWidth="1"/>
    <col min="260" max="260" width="6.44140625" style="70" customWidth="1"/>
    <col min="261" max="262" width="7.44140625" style="70" customWidth="1"/>
    <col min="263" max="263" width="6.33203125" style="70" customWidth="1"/>
    <col min="264" max="264" width="7.6640625" style="70" customWidth="1"/>
    <col min="265" max="265" width="7.33203125" style="70" customWidth="1"/>
    <col min="266" max="266" width="7.5546875" style="70" customWidth="1"/>
    <col min="267" max="267" width="8.33203125" style="70" customWidth="1"/>
    <col min="268" max="268" width="8.44140625" style="70" customWidth="1"/>
    <col min="269" max="269" width="7.33203125" style="70" customWidth="1"/>
    <col min="270" max="271" width="9.109375" style="70" customWidth="1"/>
    <col min="272" max="272" width="8" style="70" customWidth="1"/>
    <col min="273" max="274" width="9.109375" style="70" customWidth="1"/>
    <col min="275" max="275" width="8" style="70" customWidth="1"/>
    <col min="276" max="276" width="9" style="70" customWidth="1"/>
    <col min="277" max="277" width="9.33203125" style="70" customWidth="1"/>
    <col min="278" max="278" width="6.88671875" style="70" customWidth="1"/>
    <col min="279" max="503" width="8.88671875" style="70"/>
    <col min="504" max="504" width="19.33203125" style="70" customWidth="1"/>
    <col min="505" max="505" width="9.6640625" style="70" customWidth="1"/>
    <col min="506" max="506" width="9.44140625" style="70" customWidth="1"/>
    <col min="507" max="507" width="8.6640625" style="70" customWidth="1"/>
    <col min="508" max="509" width="9.44140625" style="70" customWidth="1"/>
    <col min="510" max="510" width="7.6640625" style="70" customWidth="1"/>
    <col min="511" max="511" width="8.88671875" style="70" customWidth="1"/>
    <col min="512" max="512" width="8.6640625" style="70" customWidth="1"/>
    <col min="513" max="513" width="7.6640625" style="70" customWidth="1"/>
    <col min="514" max="515" width="8.109375" style="70" customWidth="1"/>
    <col min="516" max="516" width="6.44140625" style="70" customWidth="1"/>
    <col min="517" max="518" width="7.44140625" style="70" customWidth="1"/>
    <col min="519" max="519" width="6.33203125" style="70" customWidth="1"/>
    <col min="520" max="520" width="7.6640625" style="70" customWidth="1"/>
    <col min="521" max="521" width="7.33203125" style="70" customWidth="1"/>
    <col min="522" max="522" width="7.5546875" style="70" customWidth="1"/>
    <col min="523" max="523" width="8.33203125" style="70" customWidth="1"/>
    <col min="524" max="524" width="8.44140625" style="70" customWidth="1"/>
    <col min="525" max="525" width="7.33203125" style="70" customWidth="1"/>
    <col min="526" max="527" width="9.109375" style="70" customWidth="1"/>
    <col min="528" max="528" width="8" style="70" customWidth="1"/>
    <col min="529" max="530" width="9.109375" style="70" customWidth="1"/>
    <col min="531" max="531" width="8" style="70" customWidth="1"/>
    <col min="532" max="532" width="9" style="70" customWidth="1"/>
    <col min="533" max="533" width="9.33203125" style="70" customWidth="1"/>
    <col min="534" max="534" width="6.88671875" style="70" customWidth="1"/>
    <col min="535" max="759" width="8.88671875" style="70"/>
    <col min="760" max="760" width="19.33203125" style="70" customWidth="1"/>
    <col min="761" max="761" width="9.6640625" style="70" customWidth="1"/>
    <col min="762" max="762" width="9.44140625" style="70" customWidth="1"/>
    <col min="763" max="763" width="8.6640625" style="70" customWidth="1"/>
    <col min="764" max="765" width="9.44140625" style="70" customWidth="1"/>
    <col min="766" max="766" width="7.6640625" style="70" customWidth="1"/>
    <col min="767" max="767" width="8.88671875" style="70" customWidth="1"/>
    <col min="768" max="768" width="8.6640625" style="70" customWidth="1"/>
    <col min="769" max="769" width="7.6640625" style="70" customWidth="1"/>
    <col min="770" max="771" width="8.109375" style="70" customWidth="1"/>
    <col min="772" max="772" width="6.44140625" style="70" customWidth="1"/>
    <col min="773" max="774" width="7.44140625" style="70" customWidth="1"/>
    <col min="775" max="775" width="6.33203125" style="70" customWidth="1"/>
    <col min="776" max="776" width="7.6640625" style="70" customWidth="1"/>
    <col min="777" max="777" width="7.33203125" style="70" customWidth="1"/>
    <col min="778" max="778" width="7.5546875" style="70" customWidth="1"/>
    <col min="779" max="779" width="8.33203125" style="70" customWidth="1"/>
    <col min="780" max="780" width="8.44140625" style="70" customWidth="1"/>
    <col min="781" max="781" width="7.33203125" style="70" customWidth="1"/>
    <col min="782" max="783" width="9.109375" style="70" customWidth="1"/>
    <col min="784" max="784" width="8" style="70" customWidth="1"/>
    <col min="785" max="786" width="9.109375" style="70" customWidth="1"/>
    <col min="787" max="787" width="8" style="70" customWidth="1"/>
    <col min="788" max="788" width="9" style="70" customWidth="1"/>
    <col min="789" max="789" width="9.33203125" style="70" customWidth="1"/>
    <col min="790" max="790" width="6.88671875" style="70" customWidth="1"/>
    <col min="791" max="1015" width="8.88671875" style="70"/>
    <col min="1016" max="1016" width="19.33203125" style="70" customWidth="1"/>
    <col min="1017" max="1017" width="9.6640625" style="70" customWidth="1"/>
    <col min="1018" max="1018" width="9.44140625" style="70" customWidth="1"/>
    <col min="1019" max="1019" width="8.6640625" style="70" customWidth="1"/>
    <col min="1020" max="1021" width="9.44140625" style="70" customWidth="1"/>
    <col min="1022" max="1022" width="7.6640625" style="70" customWidth="1"/>
    <col min="1023" max="1023" width="8.88671875" style="70" customWidth="1"/>
    <col min="1024" max="1024" width="8.6640625" style="70" customWidth="1"/>
    <col min="1025" max="1025" width="7.6640625" style="70" customWidth="1"/>
    <col min="1026" max="1027" width="8.109375" style="70" customWidth="1"/>
    <col min="1028" max="1028" width="6.44140625" style="70" customWidth="1"/>
    <col min="1029" max="1030" width="7.44140625" style="70" customWidth="1"/>
    <col min="1031" max="1031" width="6.33203125" style="70" customWidth="1"/>
    <col min="1032" max="1032" width="7.6640625" style="70" customWidth="1"/>
    <col min="1033" max="1033" width="7.33203125" style="70" customWidth="1"/>
    <col min="1034" max="1034" width="7.5546875" style="70" customWidth="1"/>
    <col min="1035" max="1035" width="8.33203125" style="70" customWidth="1"/>
    <col min="1036" max="1036" width="8.44140625" style="70" customWidth="1"/>
    <col min="1037" max="1037" width="7.33203125" style="70" customWidth="1"/>
    <col min="1038" max="1039" width="9.109375" style="70" customWidth="1"/>
    <col min="1040" max="1040" width="8" style="70" customWidth="1"/>
    <col min="1041" max="1042" width="9.109375" style="70" customWidth="1"/>
    <col min="1043" max="1043" width="8" style="70" customWidth="1"/>
    <col min="1044" max="1044" width="9" style="70" customWidth="1"/>
    <col min="1045" max="1045" width="9.33203125" style="70" customWidth="1"/>
    <col min="1046" max="1046" width="6.88671875" style="70" customWidth="1"/>
    <col min="1047" max="1271" width="8.88671875" style="70"/>
    <col min="1272" max="1272" width="19.33203125" style="70" customWidth="1"/>
    <col min="1273" max="1273" width="9.6640625" style="70" customWidth="1"/>
    <col min="1274" max="1274" width="9.44140625" style="70" customWidth="1"/>
    <col min="1275" max="1275" width="8.6640625" style="70" customWidth="1"/>
    <col min="1276" max="1277" width="9.44140625" style="70" customWidth="1"/>
    <col min="1278" max="1278" width="7.6640625" style="70" customWidth="1"/>
    <col min="1279" max="1279" width="8.88671875" style="70" customWidth="1"/>
    <col min="1280" max="1280" width="8.6640625" style="70" customWidth="1"/>
    <col min="1281" max="1281" width="7.6640625" style="70" customWidth="1"/>
    <col min="1282" max="1283" width="8.109375" style="70" customWidth="1"/>
    <col min="1284" max="1284" width="6.44140625" style="70" customWidth="1"/>
    <col min="1285" max="1286" width="7.44140625" style="70" customWidth="1"/>
    <col min="1287" max="1287" width="6.33203125" style="70" customWidth="1"/>
    <col min="1288" max="1288" width="7.6640625" style="70" customWidth="1"/>
    <col min="1289" max="1289" width="7.33203125" style="70" customWidth="1"/>
    <col min="1290" max="1290" width="7.5546875" style="70" customWidth="1"/>
    <col min="1291" max="1291" width="8.33203125" style="70" customWidth="1"/>
    <col min="1292" max="1292" width="8.44140625" style="70" customWidth="1"/>
    <col min="1293" max="1293" width="7.33203125" style="70" customWidth="1"/>
    <col min="1294" max="1295" width="9.109375" style="70" customWidth="1"/>
    <col min="1296" max="1296" width="8" style="70" customWidth="1"/>
    <col min="1297" max="1298" width="9.109375" style="70" customWidth="1"/>
    <col min="1299" max="1299" width="8" style="70" customWidth="1"/>
    <col min="1300" max="1300" width="9" style="70" customWidth="1"/>
    <col min="1301" max="1301" width="9.33203125" style="70" customWidth="1"/>
    <col min="1302" max="1302" width="6.88671875" style="70" customWidth="1"/>
    <col min="1303" max="1527" width="8.88671875" style="70"/>
    <col min="1528" max="1528" width="19.33203125" style="70" customWidth="1"/>
    <col min="1529" max="1529" width="9.6640625" style="70" customWidth="1"/>
    <col min="1530" max="1530" width="9.44140625" style="70" customWidth="1"/>
    <col min="1531" max="1531" width="8.6640625" style="70" customWidth="1"/>
    <col min="1532" max="1533" width="9.44140625" style="70" customWidth="1"/>
    <col min="1534" max="1534" width="7.6640625" style="70" customWidth="1"/>
    <col min="1535" max="1535" width="8.88671875" style="70" customWidth="1"/>
    <col min="1536" max="1536" width="8.6640625" style="70" customWidth="1"/>
    <col min="1537" max="1537" width="7.6640625" style="70" customWidth="1"/>
    <col min="1538" max="1539" width="8.109375" style="70" customWidth="1"/>
    <col min="1540" max="1540" width="6.44140625" style="70" customWidth="1"/>
    <col min="1541" max="1542" width="7.44140625" style="70" customWidth="1"/>
    <col min="1543" max="1543" width="6.33203125" style="70" customWidth="1"/>
    <col min="1544" max="1544" width="7.6640625" style="70" customWidth="1"/>
    <col min="1545" max="1545" width="7.33203125" style="70" customWidth="1"/>
    <col min="1546" max="1546" width="7.5546875" style="70" customWidth="1"/>
    <col min="1547" max="1547" width="8.33203125" style="70" customWidth="1"/>
    <col min="1548" max="1548" width="8.44140625" style="70" customWidth="1"/>
    <col min="1549" max="1549" width="7.33203125" style="70" customWidth="1"/>
    <col min="1550" max="1551" width="9.109375" style="70" customWidth="1"/>
    <col min="1552" max="1552" width="8" style="70" customWidth="1"/>
    <col min="1553" max="1554" width="9.109375" style="70" customWidth="1"/>
    <col min="1555" max="1555" width="8" style="70" customWidth="1"/>
    <col min="1556" max="1556" width="9" style="70" customWidth="1"/>
    <col min="1557" max="1557" width="9.33203125" style="70" customWidth="1"/>
    <col min="1558" max="1558" width="6.88671875" style="70" customWidth="1"/>
    <col min="1559" max="1783" width="8.88671875" style="70"/>
    <col min="1784" max="1784" width="19.33203125" style="70" customWidth="1"/>
    <col min="1785" max="1785" width="9.6640625" style="70" customWidth="1"/>
    <col min="1786" max="1786" width="9.44140625" style="70" customWidth="1"/>
    <col min="1787" max="1787" width="8.6640625" style="70" customWidth="1"/>
    <col min="1788" max="1789" width="9.44140625" style="70" customWidth="1"/>
    <col min="1790" max="1790" width="7.6640625" style="70" customWidth="1"/>
    <col min="1791" max="1791" width="8.88671875" style="70" customWidth="1"/>
    <col min="1792" max="1792" width="8.6640625" style="70" customWidth="1"/>
    <col min="1793" max="1793" width="7.6640625" style="70" customWidth="1"/>
    <col min="1794" max="1795" width="8.109375" style="70" customWidth="1"/>
    <col min="1796" max="1796" width="6.44140625" style="70" customWidth="1"/>
    <col min="1797" max="1798" width="7.44140625" style="70" customWidth="1"/>
    <col min="1799" max="1799" width="6.33203125" style="70" customWidth="1"/>
    <col min="1800" max="1800" width="7.6640625" style="70" customWidth="1"/>
    <col min="1801" max="1801" width="7.33203125" style="70" customWidth="1"/>
    <col min="1802" max="1802" width="7.5546875" style="70" customWidth="1"/>
    <col min="1803" max="1803" width="8.33203125" style="70" customWidth="1"/>
    <col min="1804" max="1804" width="8.44140625" style="70" customWidth="1"/>
    <col min="1805" max="1805" width="7.33203125" style="70" customWidth="1"/>
    <col min="1806" max="1807" width="9.109375" style="70" customWidth="1"/>
    <col min="1808" max="1808" width="8" style="70" customWidth="1"/>
    <col min="1809" max="1810" width="9.109375" style="70" customWidth="1"/>
    <col min="1811" max="1811" width="8" style="70" customWidth="1"/>
    <col min="1812" max="1812" width="9" style="70" customWidth="1"/>
    <col min="1813" max="1813" width="9.33203125" style="70" customWidth="1"/>
    <col min="1814" max="1814" width="6.88671875" style="70" customWidth="1"/>
    <col min="1815" max="2039" width="8.88671875" style="70"/>
    <col min="2040" max="2040" width="19.33203125" style="70" customWidth="1"/>
    <col min="2041" max="2041" width="9.6640625" style="70" customWidth="1"/>
    <col min="2042" max="2042" width="9.44140625" style="70" customWidth="1"/>
    <col min="2043" max="2043" width="8.6640625" style="70" customWidth="1"/>
    <col min="2044" max="2045" width="9.44140625" style="70" customWidth="1"/>
    <col min="2046" max="2046" width="7.6640625" style="70" customWidth="1"/>
    <col min="2047" max="2047" width="8.88671875" style="70" customWidth="1"/>
    <col min="2048" max="2048" width="8.6640625" style="70" customWidth="1"/>
    <col min="2049" max="2049" width="7.6640625" style="70" customWidth="1"/>
    <col min="2050" max="2051" width="8.109375" style="70" customWidth="1"/>
    <col min="2052" max="2052" width="6.44140625" style="70" customWidth="1"/>
    <col min="2053" max="2054" width="7.44140625" style="70" customWidth="1"/>
    <col min="2055" max="2055" width="6.33203125" style="70" customWidth="1"/>
    <col min="2056" max="2056" width="7.6640625" style="70" customWidth="1"/>
    <col min="2057" max="2057" width="7.33203125" style="70" customWidth="1"/>
    <col min="2058" max="2058" width="7.5546875" style="70" customWidth="1"/>
    <col min="2059" max="2059" width="8.33203125" style="70" customWidth="1"/>
    <col min="2060" max="2060" width="8.44140625" style="70" customWidth="1"/>
    <col min="2061" max="2061" width="7.33203125" style="70" customWidth="1"/>
    <col min="2062" max="2063" width="9.109375" style="70" customWidth="1"/>
    <col min="2064" max="2064" width="8" style="70" customWidth="1"/>
    <col min="2065" max="2066" width="9.109375" style="70" customWidth="1"/>
    <col min="2067" max="2067" width="8" style="70" customWidth="1"/>
    <col min="2068" max="2068" width="9" style="70" customWidth="1"/>
    <col min="2069" max="2069" width="9.33203125" style="70" customWidth="1"/>
    <col min="2070" max="2070" width="6.88671875" style="70" customWidth="1"/>
    <col min="2071" max="2295" width="8.88671875" style="70"/>
    <col min="2296" max="2296" width="19.33203125" style="70" customWidth="1"/>
    <col min="2297" max="2297" width="9.6640625" style="70" customWidth="1"/>
    <col min="2298" max="2298" width="9.44140625" style="70" customWidth="1"/>
    <col min="2299" max="2299" width="8.6640625" style="70" customWidth="1"/>
    <col min="2300" max="2301" width="9.44140625" style="70" customWidth="1"/>
    <col min="2302" max="2302" width="7.6640625" style="70" customWidth="1"/>
    <col min="2303" max="2303" width="8.88671875" style="70" customWidth="1"/>
    <col min="2304" max="2304" width="8.6640625" style="70" customWidth="1"/>
    <col min="2305" max="2305" width="7.6640625" style="70" customWidth="1"/>
    <col min="2306" max="2307" width="8.109375" style="70" customWidth="1"/>
    <col min="2308" max="2308" width="6.44140625" style="70" customWidth="1"/>
    <col min="2309" max="2310" width="7.44140625" style="70" customWidth="1"/>
    <col min="2311" max="2311" width="6.33203125" style="70" customWidth="1"/>
    <col min="2312" max="2312" width="7.6640625" style="70" customWidth="1"/>
    <col min="2313" max="2313" width="7.33203125" style="70" customWidth="1"/>
    <col min="2314" max="2314" width="7.5546875" style="70" customWidth="1"/>
    <col min="2315" max="2315" width="8.33203125" style="70" customWidth="1"/>
    <col min="2316" max="2316" width="8.44140625" style="70" customWidth="1"/>
    <col min="2317" max="2317" width="7.33203125" style="70" customWidth="1"/>
    <col min="2318" max="2319" width="9.109375" style="70" customWidth="1"/>
    <col min="2320" max="2320" width="8" style="70" customWidth="1"/>
    <col min="2321" max="2322" width="9.109375" style="70" customWidth="1"/>
    <col min="2323" max="2323" width="8" style="70" customWidth="1"/>
    <col min="2324" max="2324" width="9" style="70" customWidth="1"/>
    <col min="2325" max="2325" width="9.33203125" style="70" customWidth="1"/>
    <col min="2326" max="2326" width="6.88671875" style="70" customWidth="1"/>
    <col min="2327" max="2551" width="8.88671875" style="70"/>
    <col min="2552" max="2552" width="19.33203125" style="70" customWidth="1"/>
    <col min="2553" max="2553" width="9.6640625" style="70" customWidth="1"/>
    <col min="2554" max="2554" width="9.44140625" style="70" customWidth="1"/>
    <col min="2555" max="2555" width="8.6640625" style="70" customWidth="1"/>
    <col min="2556" max="2557" width="9.44140625" style="70" customWidth="1"/>
    <col min="2558" max="2558" width="7.6640625" style="70" customWidth="1"/>
    <col min="2559" max="2559" width="8.88671875" style="70" customWidth="1"/>
    <col min="2560" max="2560" width="8.6640625" style="70" customWidth="1"/>
    <col min="2561" max="2561" width="7.6640625" style="70" customWidth="1"/>
    <col min="2562" max="2563" width="8.109375" style="70" customWidth="1"/>
    <col min="2564" max="2564" width="6.44140625" style="70" customWidth="1"/>
    <col min="2565" max="2566" width="7.44140625" style="70" customWidth="1"/>
    <col min="2567" max="2567" width="6.33203125" style="70" customWidth="1"/>
    <col min="2568" max="2568" width="7.6640625" style="70" customWidth="1"/>
    <col min="2569" max="2569" width="7.33203125" style="70" customWidth="1"/>
    <col min="2570" max="2570" width="7.5546875" style="70" customWidth="1"/>
    <col min="2571" max="2571" width="8.33203125" style="70" customWidth="1"/>
    <col min="2572" max="2572" width="8.44140625" style="70" customWidth="1"/>
    <col min="2573" max="2573" width="7.33203125" style="70" customWidth="1"/>
    <col min="2574" max="2575" width="9.109375" style="70" customWidth="1"/>
    <col min="2576" max="2576" width="8" style="70" customWidth="1"/>
    <col min="2577" max="2578" width="9.109375" style="70" customWidth="1"/>
    <col min="2579" max="2579" width="8" style="70" customWidth="1"/>
    <col min="2580" max="2580" width="9" style="70" customWidth="1"/>
    <col min="2581" max="2581" width="9.33203125" style="70" customWidth="1"/>
    <col min="2582" max="2582" width="6.88671875" style="70" customWidth="1"/>
    <col min="2583" max="2807" width="8.88671875" style="70"/>
    <col min="2808" max="2808" width="19.33203125" style="70" customWidth="1"/>
    <col min="2809" max="2809" width="9.6640625" style="70" customWidth="1"/>
    <col min="2810" max="2810" width="9.44140625" style="70" customWidth="1"/>
    <col min="2811" max="2811" width="8.6640625" style="70" customWidth="1"/>
    <col min="2812" max="2813" width="9.44140625" style="70" customWidth="1"/>
    <col min="2814" max="2814" width="7.6640625" style="70" customWidth="1"/>
    <col min="2815" max="2815" width="8.88671875" style="70" customWidth="1"/>
    <col min="2816" max="2816" width="8.6640625" style="70" customWidth="1"/>
    <col min="2817" max="2817" width="7.6640625" style="70" customWidth="1"/>
    <col min="2818" max="2819" width="8.109375" style="70" customWidth="1"/>
    <col min="2820" max="2820" width="6.44140625" style="70" customWidth="1"/>
    <col min="2821" max="2822" width="7.44140625" style="70" customWidth="1"/>
    <col min="2823" max="2823" width="6.33203125" style="70" customWidth="1"/>
    <col min="2824" max="2824" width="7.6640625" style="70" customWidth="1"/>
    <col min="2825" max="2825" width="7.33203125" style="70" customWidth="1"/>
    <col min="2826" max="2826" width="7.5546875" style="70" customWidth="1"/>
    <col min="2827" max="2827" width="8.33203125" style="70" customWidth="1"/>
    <col min="2828" max="2828" width="8.44140625" style="70" customWidth="1"/>
    <col min="2829" max="2829" width="7.33203125" style="70" customWidth="1"/>
    <col min="2830" max="2831" width="9.109375" style="70" customWidth="1"/>
    <col min="2832" max="2832" width="8" style="70" customWidth="1"/>
    <col min="2833" max="2834" width="9.109375" style="70" customWidth="1"/>
    <col min="2835" max="2835" width="8" style="70" customWidth="1"/>
    <col min="2836" max="2836" width="9" style="70" customWidth="1"/>
    <col min="2837" max="2837" width="9.33203125" style="70" customWidth="1"/>
    <col min="2838" max="2838" width="6.88671875" style="70" customWidth="1"/>
    <col min="2839" max="3063" width="8.88671875" style="70"/>
    <col min="3064" max="3064" width="19.33203125" style="70" customWidth="1"/>
    <col min="3065" max="3065" width="9.6640625" style="70" customWidth="1"/>
    <col min="3066" max="3066" width="9.44140625" style="70" customWidth="1"/>
    <col min="3067" max="3067" width="8.6640625" style="70" customWidth="1"/>
    <col min="3068" max="3069" width="9.44140625" style="70" customWidth="1"/>
    <col min="3070" max="3070" width="7.6640625" style="70" customWidth="1"/>
    <col min="3071" max="3071" width="8.88671875" style="70" customWidth="1"/>
    <col min="3072" max="3072" width="8.6640625" style="70" customWidth="1"/>
    <col min="3073" max="3073" width="7.6640625" style="70" customWidth="1"/>
    <col min="3074" max="3075" width="8.109375" style="70" customWidth="1"/>
    <col min="3076" max="3076" width="6.44140625" style="70" customWidth="1"/>
    <col min="3077" max="3078" width="7.44140625" style="70" customWidth="1"/>
    <col min="3079" max="3079" width="6.33203125" style="70" customWidth="1"/>
    <col min="3080" max="3080" width="7.6640625" style="70" customWidth="1"/>
    <col min="3081" max="3081" width="7.33203125" style="70" customWidth="1"/>
    <col min="3082" max="3082" width="7.5546875" style="70" customWidth="1"/>
    <col min="3083" max="3083" width="8.33203125" style="70" customWidth="1"/>
    <col min="3084" max="3084" width="8.44140625" style="70" customWidth="1"/>
    <col min="3085" max="3085" width="7.33203125" style="70" customWidth="1"/>
    <col min="3086" max="3087" width="9.109375" style="70" customWidth="1"/>
    <col min="3088" max="3088" width="8" style="70" customWidth="1"/>
    <col min="3089" max="3090" width="9.109375" style="70" customWidth="1"/>
    <col min="3091" max="3091" width="8" style="70" customWidth="1"/>
    <col min="3092" max="3092" width="9" style="70" customWidth="1"/>
    <col min="3093" max="3093" width="9.33203125" style="70" customWidth="1"/>
    <col min="3094" max="3094" width="6.88671875" style="70" customWidth="1"/>
    <col min="3095" max="3319" width="8.88671875" style="70"/>
    <col min="3320" max="3320" width="19.33203125" style="70" customWidth="1"/>
    <col min="3321" max="3321" width="9.6640625" style="70" customWidth="1"/>
    <col min="3322" max="3322" width="9.44140625" style="70" customWidth="1"/>
    <col min="3323" max="3323" width="8.6640625" style="70" customWidth="1"/>
    <col min="3324" max="3325" width="9.44140625" style="70" customWidth="1"/>
    <col min="3326" max="3326" width="7.6640625" style="70" customWidth="1"/>
    <col min="3327" max="3327" width="8.88671875" style="70" customWidth="1"/>
    <col min="3328" max="3328" width="8.6640625" style="70" customWidth="1"/>
    <col min="3329" max="3329" width="7.6640625" style="70" customWidth="1"/>
    <col min="3330" max="3331" width="8.109375" style="70" customWidth="1"/>
    <col min="3332" max="3332" width="6.44140625" style="70" customWidth="1"/>
    <col min="3333" max="3334" width="7.44140625" style="70" customWidth="1"/>
    <col min="3335" max="3335" width="6.33203125" style="70" customWidth="1"/>
    <col min="3336" max="3336" width="7.6640625" style="70" customWidth="1"/>
    <col min="3337" max="3337" width="7.33203125" style="70" customWidth="1"/>
    <col min="3338" max="3338" width="7.5546875" style="70" customWidth="1"/>
    <col min="3339" max="3339" width="8.33203125" style="70" customWidth="1"/>
    <col min="3340" max="3340" width="8.44140625" style="70" customWidth="1"/>
    <col min="3341" max="3341" width="7.33203125" style="70" customWidth="1"/>
    <col min="3342" max="3343" width="9.109375" style="70" customWidth="1"/>
    <col min="3344" max="3344" width="8" style="70" customWidth="1"/>
    <col min="3345" max="3346" width="9.109375" style="70" customWidth="1"/>
    <col min="3347" max="3347" width="8" style="70" customWidth="1"/>
    <col min="3348" max="3348" width="9" style="70" customWidth="1"/>
    <col min="3349" max="3349" width="9.33203125" style="70" customWidth="1"/>
    <col min="3350" max="3350" width="6.88671875" style="70" customWidth="1"/>
    <col min="3351" max="3575" width="8.88671875" style="70"/>
    <col min="3576" max="3576" width="19.33203125" style="70" customWidth="1"/>
    <col min="3577" max="3577" width="9.6640625" style="70" customWidth="1"/>
    <col min="3578" max="3578" width="9.44140625" style="70" customWidth="1"/>
    <col min="3579" max="3579" width="8.6640625" style="70" customWidth="1"/>
    <col min="3580" max="3581" width="9.44140625" style="70" customWidth="1"/>
    <col min="3582" max="3582" width="7.6640625" style="70" customWidth="1"/>
    <col min="3583" max="3583" width="8.88671875" style="70" customWidth="1"/>
    <col min="3584" max="3584" width="8.6640625" style="70" customWidth="1"/>
    <col min="3585" max="3585" width="7.6640625" style="70" customWidth="1"/>
    <col min="3586" max="3587" width="8.109375" style="70" customWidth="1"/>
    <col min="3588" max="3588" width="6.44140625" style="70" customWidth="1"/>
    <col min="3589" max="3590" width="7.44140625" style="70" customWidth="1"/>
    <col min="3591" max="3591" width="6.33203125" style="70" customWidth="1"/>
    <col min="3592" max="3592" width="7.6640625" style="70" customWidth="1"/>
    <col min="3593" max="3593" width="7.33203125" style="70" customWidth="1"/>
    <col min="3594" max="3594" width="7.5546875" style="70" customWidth="1"/>
    <col min="3595" max="3595" width="8.33203125" style="70" customWidth="1"/>
    <col min="3596" max="3596" width="8.44140625" style="70" customWidth="1"/>
    <col min="3597" max="3597" width="7.33203125" style="70" customWidth="1"/>
    <col min="3598" max="3599" width="9.109375" style="70" customWidth="1"/>
    <col min="3600" max="3600" width="8" style="70" customWidth="1"/>
    <col min="3601" max="3602" width="9.109375" style="70" customWidth="1"/>
    <col min="3603" max="3603" width="8" style="70" customWidth="1"/>
    <col min="3604" max="3604" width="9" style="70" customWidth="1"/>
    <col min="3605" max="3605" width="9.33203125" style="70" customWidth="1"/>
    <col min="3606" max="3606" width="6.88671875" style="70" customWidth="1"/>
    <col min="3607" max="3831" width="8.88671875" style="70"/>
    <col min="3832" max="3832" width="19.33203125" style="70" customWidth="1"/>
    <col min="3833" max="3833" width="9.6640625" style="70" customWidth="1"/>
    <col min="3834" max="3834" width="9.44140625" style="70" customWidth="1"/>
    <col min="3835" max="3835" width="8.6640625" style="70" customWidth="1"/>
    <col min="3836" max="3837" width="9.44140625" style="70" customWidth="1"/>
    <col min="3838" max="3838" width="7.6640625" style="70" customWidth="1"/>
    <col min="3839" max="3839" width="8.88671875" style="70" customWidth="1"/>
    <col min="3840" max="3840" width="8.6640625" style="70" customWidth="1"/>
    <col min="3841" max="3841" width="7.6640625" style="70" customWidth="1"/>
    <col min="3842" max="3843" width="8.109375" style="70" customWidth="1"/>
    <col min="3844" max="3844" width="6.44140625" style="70" customWidth="1"/>
    <col min="3845" max="3846" width="7.44140625" style="70" customWidth="1"/>
    <col min="3847" max="3847" width="6.33203125" style="70" customWidth="1"/>
    <col min="3848" max="3848" width="7.6640625" style="70" customWidth="1"/>
    <col min="3849" max="3849" width="7.33203125" style="70" customWidth="1"/>
    <col min="3850" max="3850" width="7.5546875" style="70" customWidth="1"/>
    <col min="3851" max="3851" width="8.33203125" style="70" customWidth="1"/>
    <col min="3852" max="3852" width="8.44140625" style="70" customWidth="1"/>
    <col min="3853" max="3853" width="7.33203125" style="70" customWidth="1"/>
    <col min="3854" max="3855" width="9.109375" style="70" customWidth="1"/>
    <col min="3856" max="3856" width="8" style="70" customWidth="1"/>
    <col min="3857" max="3858" width="9.109375" style="70" customWidth="1"/>
    <col min="3859" max="3859" width="8" style="70" customWidth="1"/>
    <col min="3860" max="3860" width="9" style="70" customWidth="1"/>
    <col min="3861" max="3861" width="9.33203125" style="70" customWidth="1"/>
    <col min="3862" max="3862" width="6.88671875" style="70" customWidth="1"/>
    <col min="3863" max="4087" width="8.88671875" style="70"/>
    <col min="4088" max="4088" width="19.33203125" style="70" customWidth="1"/>
    <col min="4089" max="4089" width="9.6640625" style="70" customWidth="1"/>
    <col min="4090" max="4090" width="9.44140625" style="70" customWidth="1"/>
    <col min="4091" max="4091" width="8.6640625" style="70" customWidth="1"/>
    <col min="4092" max="4093" width="9.44140625" style="70" customWidth="1"/>
    <col min="4094" max="4094" width="7.6640625" style="70" customWidth="1"/>
    <col min="4095" max="4095" width="8.88671875" style="70" customWidth="1"/>
    <col min="4096" max="4096" width="8.6640625" style="70" customWidth="1"/>
    <col min="4097" max="4097" width="7.6640625" style="70" customWidth="1"/>
    <col min="4098" max="4099" width="8.109375" style="70" customWidth="1"/>
    <col min="4100" max="4100" width="6.44140625" style="70" customWidth="1"/>
    <col min="4101" max="4102" width="7.44140625" style="70" customWidth="1"/>
    <col min="4103" max="4103" width="6.33203125" style="70" customWidth="1"/>
    <col min="4104" max="4104" width="7.6640625" style="70" customWidth="1"/>
    <col min="4105" max="4105" width="7.33203125" style="70" customWidth="1"/>
    <col min="4106" max="4106" width="7.5546875" style="70" customWidth="1"/>
    <col min="4107" max="4107" width="8.33203125" style="70" customWidth="1"/>
    <col min="4108" max="4108" width="8.44140625" style="70" customWidth="1"/>
    <col min="4109" max="4109" width="7.33203125" style="70" customWidth="1"/>
    <col min="4110" max="4111" width="9.109375" style="70" customWidth="1"/>
    <col min="4112" max="4112" width="8" style="70" customWidth="1"/>
    <col min="4113" max="4114" width="9.109375" style="70" customWidth="1"/>
    <col min="4115" max="4115" width="8" style="70" customWidth="1"/>
    <col min="4116" max="4116" width="9" style="70" customWidth="1"/>
    <col min="4117" max="4117" width="9.33203125" style="70" customWidth="1"/>
    <col min="4118" max="4118" width="6.88671875" style="70" customWidth="1"/>
    <col min="4119" max="4343" width="8.88671875" style="70"/>
    <col min="4344" max="4344" width="19.33203125" style="70" customWidth="1"/>
    <col min="4345" max="4345" width="9.6640625" style="70" customWidth="1"/>
    <col min="4346" max="4346" width="9.44140625" style="70" customWidth="1"/>
    <col min="4347" max="4347" width="8.6640625" style="70" customWidth="1"/>
    <col min="4348" max="4349" width="9.44140625" style="70" customWidth="1"/>
    <col min="4350" max="4350" width="7.6640625" style="70" customWidth="1"/>
    <col min="4351" max="4351" width="8.88671875" style="70" customWidth="1"/>
    <col min="4352" max="4352" width="8.6640625" style="70" customWidth="1"/>
    <col min="4353" max="4353" width="7.6640625" style="70" customWidth="1"/>
    <col min="4354" max="4355" width="8.109375" style="70" customWidth="1"/>
    <col min="4356" max="4356" width="6.44140625" style="70" customWidth="1"/>
    <col min="4357" max="4358" width="7.44140625" style="70" customWidth="1"/>
    <col min="4359" max="4359" width="6.33203125" style="70" customWidth="1"/>
    <col min="4360" max="4360" width="7.6640625" style="70" customWidth="1"/>
    <col min="4361" max="4361" width="7.33203125" style="70" customWidth="1"/>
    <col min="4362" max="4362" width="7.5546875" style="70" customWidth="1"/>
    <col min="4363" max="4363" width="8.33203125" style="70" customWidth="1"/>
    <col min="4364" max="4364" width="8.44140625" style="70" customWidth="1"/>
    <col min="4365" max="4365" width="7.33203125" style="70" customWidth="1"/>
    <col min="4366" max="4367" width="9.109375" style="70" customWidth="1"/>
    <col min="4368" max="4368" width="8" style="70" customWidth="1"/>
    <col min="4369" max="4370" width="9.109375" style="70" customWidth="1"/>
    <col min="4371" max="4371" width="8" style="70" customWidth="1"/>
    <col min="4372" max="4372" width="9" style="70" customWidth="1"/>
    <col min="4373" max="4373" width="9.33203125" style="70" customWidth="1"/>
    <col min="4374" max="4374" width="6.88671875" style="70" customWidth="1"/>
    <col min="4375" max="4599" width="8.88671875" style="70"/>
    <col min="4600" max="4600" width="19.33203125" style="70" customWidth="1"/>
    <col min="4601" max="4601" width="9.6640625" style="70" customWidth="1"/>
    <col min="4602" max="4602" width="9.44140625" style="70" customWidth="1"/>
    <col min="4603" max="4603" width="8.6640625" style="70" customWidth="1"/>
    <col min="4604" max="4605" width="9.44140625" style="70" customWidth="1"/>
    <col min="4606" max="4606" width="7.6640625" style="70" customWidth="1"/>
    <col min="4607" max="4607" width="8.88671875" style="70" customWidth="1"/>
    <col min="4608" max="4608" width="8.6640625" style="70" customWidth="1"/>
    <col min="4609" max="4609" width="7.6640625" style="70" customWidth="1"/>
    <col min="4610" max="4611" width="8.109375" style="70" customWidth="1"/>
    <col min="4612" max="4612" width="6.44140625" style="70" customWidth="1"/>
    <col min="4613" max="4614" width="7.44140625" style="70" customWidth="1"/>
    <col min="4615" max="4615" width="6.33203125" style="70" customWidth="1"/>
    <col min="4616" max="4616" width="7.6640625" style="70" customWidth="1"/>
    <col min="4617" max="4617" width="7.33203125" style="70" customWidth="1"/>
    <col min="4618" max="4618" width="7.5546875" style="70" customWidth="1"/>
    <col min="4619" max="4619" width="8.33203125" style="70" customWidth="1"/>
    <col min="4620" max="4620" width="8.44140625" style="70" customWidth="1"/>
    <col min="4621" max="4621" width="7.33203125" style="70" customWidth="1"/>
    <col min="4622" max="4623" width="9.109375" style="70" customWidth="1"/>
    <col min="4624" max="4624" width="8" style="70" customWidth="1"/>
    <col min="4625" max="4626" width="9.109375" style="70" customWidth="1"/>
    <col min="4627" max="4627" width="8" style="70" customWidth="1"/>
    <col min="4628" max="4628" width="9" style="70" customWidth="1"/>
    <col min="4629" max="4629" width="9.33203125" style="70" customWidth="1"/>
    <col min="4630" max="4630" width="6.88671875" style="70" customWidth="1"/>
    <col min="4631" max="4855" width="8.88671875" style="70"/>
    <col min="4856" max="4856" width="19.33203125" style="70" customWidth="1"/>
    <col min="4857" max="4857" width="9.6640625" style="70" customWidth="1"/>
    <col min="4858" max="4858" width="9.44140625" style="70" customWidth="1"/>
    <col min="4859" max="4859" width="8.6640625" style="70" customWidth="1"/>
    <col min="4860" max="4861" width="9.44140625" style="70" customWidth="1"/>
    <col min="4862" max="4862" width="7.6640625" style="70" customWidth="1"/>
    <col min="4863" max="4863" width="8.88671875" style="70" customWidth="1"/>
    <col min="4864" max="4864" width="8.6640625" style="70" customWidth="1"/>
    <col min="4865" max="4865" width="7.6640625" style="70" customWidth="1"/>
    <col min="4866" max="4867" width="8.109375" style="70" customWidth="1"/>
    <col min="4868" max="4868" width="6.44140625" style="70" customWidth="1"/>
    <col min="4869" max="4870" width="7.44140625" style="70" customWidth="1"/>
    <col min="4871" max="4871" width="6.33203125" style="70" customWidth="1"/>
    <col min="4872" max="4872" width="7.6640625" style="70" customWidth="1"/>
    <col min="4873" max="4873" width="7.33203125" style="70" customWidth="1"/>
    <col min="4874" max="4874" width="7.5546875" style="70" customWidth="1"/>
    <col min="4875" max="4875" width="8.33203125" style="70" customWidth="1"/>
    <col min="4876" max="4876" width="8.44140625" style="70" customWidth="1"/>
    <col min="4877" max="4877" width="7.33203125" style="70" customWidth="1"/>
    <col min="4878" max="4879" width="9.109375" style="70" customWidth="1"/>
    <col min="4880" max="4880" width="8" style="70" customWidth="1"/>
    <col min="4881" max="4882" width="9.109375" style="70" customWidth="1"/>
    <col min="4883" max="4883" width="8" style="70" customWidth="1"/>
    <col min="4884" max="4884" width="9" style="70" customWidth="1"/>
    <col min="4885" max="4885" width="9.33203125" style="70" customWidth="1"/>
    <col min="4886" max="4886" width="6.88671875" style="70" customWidth="1"/>
    <col min="4887" max="5111" width="8.88671875" style="70"/>
    <col min="5112" max="5112" width="19.33203125" style="70" customWidth="1"/>
    <col min="5113" max="5113" width="9.6640625" style="70" customWidth="1"/>
    <col min="5114" max="5114" width="9.44140625" style="70" customWidth="1"/>
    <col min="5115" max="5115" width="8.6640625" style="70" customWidth="1"/>
    <col min="5116" max="5117" width="9.44140625" style="70" customWidth="1"/>
    <col min="5118" max="5118" width="7.6640625" style="70" customWidth="1"/>
    <col min="5119" max="5119" width="8.88671875" style="70" customWidth="1"/>
    <col min="5120" max="5120" width="8.6640625" style="70" customWidth="1"/>
    <col min="5121" max="5121" width="7.6640625" style="70" customWidth="1"/>
    <col min="5122" max="5123" width="8.109375" style="70" customWidth="1"/>
    <col min="5124" max="5124" width="6.44140625" style="70" customWidth="1"/>
    <col min="5125" max="5126" width="7.44140625" style="70" customWidth="1"/>
    <col min="5127" max="5127" width="6.33203125" style="70" customWidth="1"/>
    <col min="5128" max="5128" width="7.6640625" style="70" customWidth="1"/>
    <col min="5129" max="5129" width="7.33203125" style="70" customWidth="1"/>
    <col min="5130" max="5130" width="7.5546875" style="70" customWidth="1"/>
    <col min="5131" max="5131" width="8.33203125" style="70" customWidth="1"/>
    <col min="5132" max="5132" width="8.44140625" style="70" customWidth="1"/>
    <col min="5133" max="5133" width="7.33203125" style="70" customWidth="1"/>
    <col min="5134" max="5135" width="9.109375" style="70" customWidth="1"/>
    <col min="5136" max="5136" width="8" style="70" customWidth="1"/>
    <col min="5137" max="5138" width="9.109375" style="70" customWidth="1"/>
    <col min="5139" max="5139" width="8" style="70" customWidth="1"/>
    <col min="5140" max="5140" width="9" style="70" customWidth="1"/>
    <col min="5141" max="5141" width="9.33203125" style="70" customWidth="1"/>
    <col min="5142" max="5142" width="6.88671875" style="70" customWidth="1"/>
    <col min="5143" max="5367" width="8.88671875" style="70"/>
    <col min="5368" max="5368" width="19.33203125" style="70" customWidth="1"/>
    <col min="5369" max="5369" width="9.6640625" style="70" customWidth="1"/>
    <col min="5370" max="5370" width="9.44140625" style="70" customWidth="1"/>
    <col min="5371" max="5371" width="8.6640625" style="70" customWidth="1"/>
    <col min="5372" max="5373" width="9.44140625" style="70" customWidth="1"/>
    <col min="5374" max="5374" width="7.6640625" style="70" customWidth="1"/>
    <col min="5375" max="5375" width="8.88671875" style="70" customWidth="1"/>
    <col min="5376" max="5376" width="8.6640625" style="70" customWidth="1"/>
    <col min="5377" max="5377" width="7.6640625" style="70" customWidth="1"/>
    <col min="5378" max="5379" width="8.109375" style="70" customWidth="1"/>
    <col min="5380" max="5380" width="6.44140625" style="70" customWidth="1"/>
    <col min="5381" max="5382" width="7.44140625" style="70" customWidth="1"/>
    <col min="5383" max="5383" width="6.33203125" style="70" customWidth="1"/>
    <col min="5384" max="5384" width="7.6640625" style="70" customWidth="1"/>
    <col min="5385" max="5385" width="7.33203125" style="70" customWidth="1"/>
    <col min="5386" max="5386" width="7.5546875" style="70" customWidth="1"/>
    <col min="5387" max="5387" width="8.33203125" style="70" customWidth="1"/>
    <col min="5388" max="5388" width="8.44140625" style="70" customWidth="1"/>
    <col min="5389" max="5389" width="7.33203125" style="70" customWidth="1"/>
    <col min="5390" max="5391" width="9.109375" style="70" customWidth="1"/>
    <col min="5392" max="5392" width="8" style="70" customWidth="1"/>
    <col min="5393" max="5394" width="9.109375" style="70" customWidth="1"/>
    <col min="5395" max="5395" width="8" style="70" customWidth="1"/>
    <col min="5396" max="5396" width="9" style="70" customWidth="1"/>
    <col min="5397" max="5397" width="9.33203125" style="70" customWidth="1"/>
    <col min="5398" max="5398" width="6.88671875" style="70" customWidth="1"/>
    <col min="5399" max="5623" width="8.88671875" style="70"/>
    <col min="5624" max="5624" width="19.33203125" style="70" customWidth="1"/>
    <col min="5625" max="5625" width="9.6640625" style="70" customWidth="1"/>
    <col min="5626" max="5626" width="9.44140625" style="70" customWidth="1"/>
    <col min="5627" max="5627" width="8.6640625" style="70" customWidth="1"/>
    <col min="5628" max="5629" width="9.44140625" style="70" customWidth="1"/>
    <col min="5630" max="5630" width="7.6640625" style="70" customWidth="1"/>
    <col min="5631" max="5631" width="8.88671875" style="70" customWidth="1"/>
    <col min="5632" max="5632" width="8.6640625" style="70" customWidth="1"/>
    <col min="5633" max="5633" width="7.6640625" style="70" customWidth="1"/>
    <col min="5634" max="5635" width="8.109375" style="70" customWidth="1"/>
    <col min="5636" max="5636" width="6.44140625" style="70" customWidth="1"/>
    <col min="5637" max="5638" width="7.44140625" style="70" customWidth="1"/>
    <col min="5639" max="5639" width="6.33203125" style="70" customWidth="1"/>
    <col min="5640" max="5640" width="7.6640625" style="70" customWidth="1"/>
    <col min="5641" max="5641" width="7.33203125" style="70" customWidth="1"/>
    <col min="5642" max="5642" width="7.5546875" style="70" customWidth="1"/>
    <col min="5643" max="5643" width="8.33203125" style="70" customWidth="1"/>
    <col min="5644" max="5644" width="8.44140625" style="70" customWidth="1"/>
    <col min="5645" max="5645" width="7.33203125" style="70" customWidth="1"/>
    <col min="5646" max="5647" width="9.109375" style="70" customWidth="1"/>
    <col min="5648" max="5648" width="8" style="70" customWidth="1"/>
    <col min="5649" max="5650" width="9.109375" style="70" customWidth="1"/>
    <col min="5651" max="5651" width="8" style="70" customWidth="1"/>
    <col min="5652" max="5652" width="9" style="70" customWidth="1"/>
    <col min="5653" max="5653" width="9.33203125" style="70" customWidth="1"/>
    <col min="5654" max="5654" width="6.88671875" style="70" customWidth="1"/>
    <col min="5655" max="5879" width="8.88671875" style="70"/>
    <col min="5880" max="5880" width="19.33203125" style="70" customWidth="1"/>
    <col min="5881" max="5881" width="9.6640625" style="70" customWidth="1"/>
    <col min="5882" max="5882" width="9.44140625" style="70" customWidth="1"/>
    <col min="5883" max="5883" width="8.6640625" style="70" customWidth="1"/>
    <col min="5884" max="5885" width="9.44140625" style="70" customWidth="1"/>
    <col min="5886" max="5886" width="7.6640625" style="70" customWidth="1"/>
    <col min="5887" max="5887" width="8.88671875" style="70" customWidth="1"/>
    <col min="5888" max="5888" width="8.6640625" style="70" customWidth="1"/>
    <col min="5889" max="5889" width="7.6640625" style="70" customWidth="1"/>
    <col min="5890" max="5891" width="8.109375" style="70" customWidth="1"/>
    <col min="5892" max="5892" width="6.44140625" style="70" customWidth="1"/>
    <col min="5893" max="5894" width="7.44140625" style="70" customWidth="1"/>
    <col min="5895" max="5895" width="6.33203125" style="70" customWidth="1"/>
    <col min="5896" max="5896" width="7.6640625" style="70" customWidth="1"/>
    <col min="5897" max="5897" width="7.33203125" style="70" customWidth="1"/>
    <col min="5898" max="5898" width="7.5546875" style="70" customWidth="1"/>
    <col min="5899" max="5899" width="8.33203125" style="70" customWidth="1"/>
    <col min="5900" max="5900" width="8.44140625" style="70" customWidth="1"/>
    <col min="5901" max="5901" width="7.33203125" style="70" customWidth="1"/>
    <col min="5902" max="5903" width="9.109375" style="70" customWidth="1"/>
    <col min="5904" max="5904" width="8" style="70" customWidth="1"/>
    <col min="5905" max="5906" width="9.109375" style="70" customWidth="1"/>
    <col min="5907" max="5907" width="8" style="70" customWidth="1"/>
    <col min="5908" max="5908" width="9" style="70" customWidth="1"/>
    <col min="5909" max="5909" width="9.33203125" style="70" customWidth="1"/>
    <col min="5910" max="5910" width="6.88671875" style="70" customWidth="1"/>
    <col min="5911" max="6135" width="8.88671875" style="70"/>
    <col min="6136" max="6136" width="19.33203125" style="70" customWidth="1"/>
    <col min="6137" max="6137" width="9.6640625" style="70" customWidth="1"/>
    <col min="6138" max="6138" width="9.44140625" style="70" customWidth="1"/>
    <col min="6139" max="6139" width="8.6640625" style="70" customWidth="1"/>
    <col min="6140" max="6141" width="9.44140625" style="70" customWidth="1"/>
    <col min="6142" max="6142" width="7.6640625" style="70" customWidth="1"/>
    <col min="6143" max="6143" width="8.88671875" style="70" customWidth="1"/>
    <col min="6144" max="6144" width="8.6640625" style="70" customWidth="1"/>
    <col min="6145" max="6145" width="7.6640625" style="70" customWidth="1"/>
    <col min="6146" max="6147" width="8.109375" style="70" customWidth="1"/>
    <col min="6148" max="6148" width="6.44140625" style="70" customWidth="1"/>
    <col min="6149" max="6150" width="7.44140625" style="70" customWidth="1"/>
    <col min="6151" max="6151" width="6.33203125" style="70" customWidth="1"/>
    <col min="6152" max="6152" width="7.6640625" style="70" customWidth="1"/>
    <col min="6153" max="6153" width="7.33203125" style="70" customWidth="1"/>
    <col min="6154" max="6154" width="7.5546875" style="70" customWidth="1"/>
    <col min="6155" max="6155" width="8.33203125" style="70" customWidth="1"/>
    <col min="6156" max="6156" width="8.44140625" style="70" customWidth="1"/>
    <col min="6157" max="6157" width="7.33203125" style="70" customWidth="1"/>
    <col min="6158" max="6159" width="9.109375" style="70" customWidth="1"/>
    <col min="6160" max="6160" width="8" style="70" customWidth="1"/>
    <col min="6161" max="6162" width="9.109375" style="70" customWidth="1"/>
    <col min="6163" max="6163" width="8" style="70" customWidth="1"/>
    <col min="6164" max="6164" width="9" style="70" customWidth="1"/>
    <col min="6165" max="6165" width="9.33203125" style="70" customWidth="1"/>
    <col min="6166" max="6166" width="6.88671875" style="70" customWidth="1"/>
    <col min="6167" max="6391" width="8.88671875" style="70"/>
    <col min="6392" max="6392" width="19.33203125" style="70" customWidth="1"/>
    <col min="6393" max="6393" width="9.6640625" style="70" customWidth="1"/>
    <col min="6394" max="6394" width="9.44140625" style="70" customWidth="1"/>
    <col min="6395" max="6395" width="8.6640625" style="70" customWidth="1"/>
    <col min="6396" max="6397" width="9.44140625" style="70" customWidth="1"/>
    <col min="6398" max="6398" width="7.6640625" style="70" customWidth="1"/>
    <col min="6399" max="6399" width="8.88671875" style="70" customWidth="1"/>
    <col min="6400" max="6400" width="8.6640625" style="70" customWidth="1"/>
    <col min="6401" max="6401" width="7.6640625" style="70" customWidth="1"/>
    <col min="6402" max="6403" width="8.109375" style="70" customWidth="1"/>
    <col min="6404" max="6404" width="6.44140625" style="70" customWidth="1"/>
    <col min="6405" max="6406" width="7.44140625" style="70" customWidth="1"/>
    <col min="6407" max="6407" width="6.33203125" style="70" customWidth="1"/>
    <col min="6408" max="6408" width="7.6640625" style="70" customWidth="1"/>
    <col min="6409" max="6409" width="7.33203125" style="70" customWidth="1"/>
    <col min="6410" max="6410" width="7.5546875" style="70" customWidth="1"/>
    <col min="6411" max="6411" width="8.33203125" style="70" customWidth="1"/>
    <col min="6412" max="6412" width="8.44140625" style="70" customWidth="1"/>
    <col min="6413" max="6413" width="7.33203125" style="70" customWidth="1"/>
    <col min="6414" max="6415" width="9.109375" style="70" customWidth="1"/>
    <col min="6416" max="6416" width="8" style="70" customWidth="1"/>
    <col min="6417" max="6418" width="9.109375" style="70" customWidth="1"/>
    <col min="6419" max="6419" width="8" style="70" customWidth="1"/>
    <col min="6420" max="6420" width="9" style="70" customWidth="1"/>
    <col min="6421" max="6421" width="9.33203125" style="70" customWidth="1"/>
    <col min="6422" max="6422" width="6.88671875" style="70" customWidth="1"/>
    <col min="6423" max="6647" width="8.88671875" style="70"/>
    <col min="6648" max="6648" width="19.33203125" style="70" customWidth="1"/>
    <col min="6649" max="6649" width="9.6640625" style="70" customWidth="1"/>
    <col min="6650" max="6650" width="9.44140625" style="70" customWidth="1"/>
    <col min="6651" max="6651" width="8.6640625" style="70" customWidth="1"/>
    <col min="6652" max="6653" width="9.44140625" style="70" customWidth="1"/>
    <col min="6654" max="6654" width="7.6640625" style="70" customWidth="1"/>
    <col min="6655" max="6655" width="8.88671875" style="70" customWidth="1"/>
    <col min="6656" max="6656" width="8.6640625" style="70" customWidth="1"/>
    <col min="6657" max="6657" width="7.6640625" style="70" customWidth="1"/>
    <col min="6658" max="6659" width="8.109375" style="70" customWidth="1"/>
    <col min="6660" max="6660" width="6.44140625" style="70" customWidth="1"/>
    <col min="6661" max="6662" width="7.44140625" style="70" customWidth="1"/>
    <col min="6663" max="6663" width="6.33203125" style="70" customWidth="1"/>
    <col min="6664" max="6664" width="7.6640625" style="70" customWidth="1"/>
    <col min="6665" max="6665" width="7.33203125" style="70" customWidth="1"/>
    <col min="6666" max="6666" width="7.5546875" style="70" customWidth="1"/>
    <col min="6667" max="6667" width="8.33203125" style="70" customWidth="1"/>
    <col min="6668" max="6668" width="8.44140625" style="70" customWidth="1"/>
    <col min="6669" max="6669" width="7.33203125" style="70" customWidth="1"/>
    <col min="6670" max="6671" width="9.109375" style="70" customWidth="1"/>
    <col min="6672" max="6672" width="8" style="70" customWidth="1"/>
    <col min="6673" max="6674" width="9.109375" style="70" customWidth="1"/>
    <col min="6675" max="6675" width="8" style="70" customWidth="1"/>
    <col min="6676" max="6676" width="9" style="70" customWidth="1"/>
    <col min="6677" max="6677" width="9.33203125" style="70" customWidth="1"/>
    <col min="6678" max="6678" width="6.88671875" style="70" customWidth="1"/>
    <col min="6679" max="6903" width="8.88671875" style="70"/>
    <col min="6904" max="6904" width="19.33203125" style="70" customWidth="1"/>
    <col min="6905" max="6905" width="9.6640625" style="70" customWidth="1"/>
    <col min="6906" max="6906" width="9.44140625" style="70" customWidth="1"/>
    <col min="6907" max="6907" width="8.6640625" style="70" customWidth="1"/>
    <col min="6908" max="6909" width="9.44140625" style="70" customWidth="1"/>
    <col min="6910" max="6910" width="7.6640625" style="70" customWidth="1"/>
    <col min="6911" max="6911" width="8.88671875" style="70" customWidth="1"/>
    <col min="6912" max="6912" width="8.6640625" style="70" customWidth="1"/>
    <col min="6913" max="6913" width="7.6640625" style="70" customWidth="1"/>
    <col min="6914" max="6915" width="8.109375" style="70" customWidth="1"/>
    <col min="6916" max="6916" width="6.44140625" style="70" customWidth="1"/>
    <col min="6917" max="6918" width="7.44140625" style="70" customWidth="1"/>
    <col min="6919" max="6919" width="6.33203125" style="70" customWidth="1"/>
    <col min="6920" max="6920" width="7.6640625" style="70" customWidth="1"/>
    <col min="6921" max="6921" width="7.33203125" style="70" customWidth="1"/>
    <col min="6922" max="6922" width="7.5546875" style="70" customWidth="1"/>
    <col min="6923" max="6923" width="8.33203125" style="70" customWidth="1"/>
    <col min="6924" max="6924" width="8.44140625" style="70" customWidth="1"/>
    <col min="6925" max="6925" width="7.33203125" style="70" customWidth="1"/>
    <col min="6926" max="6927" width="9.109375" style="70" customWidth="1"/>
    <col min="6928" max="6928" width="8" style="70" customWidth="1"/>
    <col min="6929" max="6930" width="9.109375" style="70" customWidth="1"/>
    <col min="6931" max="6931" width="8" style="70" customWidth="1"/>
    <col min="6932" max="6932" width="9" style="70" customWidth="1"/>
    <col min="6933" max="6933" width="9.33203125" style="70" customWidth="1"/>
    <col min="6934" max="6934" width="6.88671875" style="70" customWidth="1"/>
    <col min="6935" max="7159" width="8.88671875" style="70"/>
    <col min="7160" max="7160" width="19.33203125" style="70" customWidth="1"/>
    <col min="7161" max="7161" width="9.6640625" style="70" customWidth="1"/>
    <col min="7162" max="7162" width="9.44140625" style="70" customWidth="1"/>
    <col min="7163" max="7163" width="8.6640625" style="70" customWidth="1"/>
    <col min="7164" max="7165" width="9.44140625" style="70" customWidth="1"/>
    <col min="7166" max="7166" width="7.6640625" style="70" customWidth="1"/>
    <col min="7167" max="7167" width="8.88671875" style="70" customWidth="1"/>
    <col min="7168" max="7168" width="8.6640625" style="70" customWidth="1"/>
    <col min="7169" max="7169" width="7.6640625" style="70" customWidth="1"/>
    <col min="7170" max="7171" width="8.109375" style="70" customWidth="1"/>
    <col min="7172" max="7172" width="6.44140625" style="70" customWidth="1"/>
    <col min="7173" max="7174" width="7.44140625" style="70" customWidth="1"/>
    <col min="7175" max="7175" width="6.33203125" style="70" customWidth="1"/>
    <col min="7176" max="7176" width="7.6640625" style="70" customWidth="1"/>
    <col min="7177" max="7177" width="7.33203125" style="70" customWidth="1"/>
    <col min="7178" max="7178" width="7.5546875" style="70" customWidth="1"/>
    <col min="7179" max="7179" width="8.33203125" style="70" customWidth="1"/>
    <col min="7180" max="7180" width="8.44140625" style="70" customWidth="1"/>
    <col min="7181" max="7181" width="7.33203125" style="70" customWidth="1"/>
    <col min="7182" max="7183" width="9.109375" style="70" customWidth="1"/>
    <col min="7184" max="7184" width="8" style="70" customWidth="1"/>
    <col min="7185" max="7186" width="9.109375" style="70" customWidth="1"/>
    <col min="7187" max="7187" width="8" style="70" customWidth="1"/>
    <col min="7188" max="7188" width="9" style="70" customWidth="1"/>
    <col min="7189" max="7189" width="9.33203125" style="70" customWidth="1"/>
    <col min="7190" max="7190" width="6.88671875" style="70" customWidth="1"/>
    <col min="7191" max="7415" width="8.88671875" style="70"/>
    <col min="7416" max="7416" width="19.33203125" style="70" customWidth="1"/>
    <col min="7417" max="7417" width="9.6640625" style="70" customWidth="1"/>
    <col min="7418" max="7418" width="9.44140625" style="70" customWidth="1"/>
    <col min="7419" max="7419" width="8.6640625" style="70" customWidth="1"/>
    <col min="7420" max="7421" width="9.44140625" style="70" customWidth="1"/>
    <col min="7422" max="7422" width="7.6640625" style="70" customWidth="1"/>
    <col min="7423" max="7423" width="8.88671875" style="70" customWidth="1"/>
    <col min="7424" max="7424" width="8.6640625" style="70" customWidth="1"/>
    <col min="7425" max="7425" width="7.6640625" style="70" customWidth="1"/>
    <col min="7426" max="7427" width="8.109375" style="70" customWidth="1"/>
    <col min="7428" max="7428" width="6.44140625" style="70" customWidth="1"/>
    <col min="7429" max="7430" width="7.44140625" style="70" customWidth="1"/>
    <col min="7431" max="7431" width="6.33203125" style="70" customWidth="1"/>
    <col min="7432" max="7432" width="7.6640625" style="70" customWidth="1"/>
    <col min="7433" max="7433" width="7.33203125" style="70" customWidth="1"/>
    <col min="7434" max="7434" width="7.5546875" style="70" customWidth="1"/>
    <col min="7435" max="7435" width="8.33203125" style="70" customWidth="1"/>
    <col min="7436" max="7436" width="8.44140625" style="70" customWidth="1"/>
    <col min="7437" max="7437" width="7.33203125" style="70" customWidth="1"/>
    <col min="7438" max="7439" width="9.109375" style="70" customWidth="1"/>
    <col min="7440" max="7440" width="8" style="70" customWidth="1"/>
    <col min="7441" max="7442" width="9.109375" style="70" customWidth="1"/>
    <col min="7443" max="7443" width="8" style="70" customWidth="1"/>
    <col min="7444" max="7444" width="9" style="70" customWidth="1"/>
    <col min="7445" max="7445" width="9.33203125" style="70" customWidth="1"/>
    <col min="7446" max="7446" width="6.88671875" style="70" customWidth="1"/>
    <col min="7447" max="7671" width="8.88671875" style="70"/>
    <col min="7672" max="7672" width="19.33203125" style="70" customWidth="1"/>
    <col min="7673" max="7673" width="9.6640625" style="70" customWidth="1"/>
    <col min="7674" max="7674" width="9.44140625" style="70" customWidth="1"/>
    <col min="7675" max="7675" width="8.6640625" style="70" customWidth="1"/>
    <col min="7676" max="7677" width="9.44140625" style="70" customWidth="1"/>
    <col min="7678" max="7678" width="7.6640625" style="70" customWidth="1"/>
    <col min="7679" max="7679" width="8.88671875" style="70" customWidth="1"/>
    <col min="7680" max="7680" width="8.6640625" style="70" customWidth="1"/>
    <col min="7681" max="7681" width="7.6640625" style="70" customWidth="1"/>
    <col min="7682" max="7683" width="8.109375" style="70" customWidth="1"/>
    <col min="7684" max="7684" width="6.44140625" style="70" customWidth="1"/>
    <col min="7685" max="7686" width="7.44140625" style="70" customWidth="1"/>
    <col min="7687" max="7687" width="6.33203125" style="70" customWidth="1"/>
    <col min="7688" max="7688" width="7.6640625" style="70" customWidth="1"/>
    <col min="7689" max="7689" width="7.33203125" style="70" customWidth="1"/>
    <col min="7690" max="7690" width="7.5546875" style="70" customWidth="1"/>
    <col min="7691" max="7691" width="8.33203125" style="70" customWidth="1"/>
    <col min="7692" max="7692" width="8.44140625" style="70" customWidth="1"/>
    <col min="7693" max="7693" width="7.33203125" style="70" customWidth="1"/>
    <col min="7694" max="7695" width="9.109375" style="70" customWidth="1"/>
    <col min="7696" max="7696" width="8" style="70" customWidth="1"/>
    <col min="7697" max="7698" width="9.109375" style="70" customWidth="1"/>
    <col min="7699" max="7699" width="8" style="70" customWidth="1"/>
    <col min="7700" max="7700" width="9" style="70" customWidth="1"/>
    <col min="7701" max="7701" width="9.33203125" style="70" customWidth="1"/>
    <col min="7702" max="7702" width="6.88671875" style="70" customWidth="1"/>
    <col min="7703" max="7927" width="8.88671875" style="70"/>
    <col min="7928" max="7928" width="19.33203125" style="70" customWidth="1"/>
    <col min="7929" max="7929" width="9.6640625" style="70" customWidth="1"/>
    <col min="7930" max="7930" width="9.44140625" style="70" customWidth="1"/>
    <col min="7931" max="7931" width="8.6640625" style="70" customWidth="1"/>
    <col min="7932" max="7933" width="9.44140625" style="70" customWidth="1"/>
    <col min="7934" max="7934" width="7.6640625" style="70" customWidth="1"/>
    <col min="7935" max="7935" width="8.88671875" style="70" customWidth="1"/>
    <col min="7936" max="7936" width="8.6640625" style="70" customWidth="1"/>
    <col min="7937" max="7937" width="7.6640625" style="70" customWidth="1"/>
    <col min="7938" max="7939" width="8.109375" style="70" customWidth="1"/>
    <col min="7940" max="7940" width="6.44140625" style="70" customWidth="1"/>
    <col min="7941" max="7942" width="7.44140625" style="70" customWidth="1"/>
    <col min="7943" max="7943" width="6.33203125" style="70" customWidth="1"/>
    <col min="7944" max="7944" width="7.6640625" style="70" customWidth="1"/>
    <col min="7945" max="7945" width="7.33203125" style="70" customWidth="1"/>
    <col min="7946" max="7946" width="7.5546875" style="70" customWidth="1"/>
    <col min="7947" max="7947" width="8.33203125" style="70" customWidth="1"/>
    <col min="7948" max="7948" width="8.44140625" style="70" customWidth="1"/>
    <col min="7949" max="7949" width="7.33203125" style="70" customWidth="1"/>
    <col min="7950" max="7951" width="9.109375" style="70" customWidth="1"/>
    <col min="7952" max="7952" width="8" style="70" customWidth="1"/>
    <col min="7953" max="7954" width="9.109375" style="70" customWidth="1"/>
    <col min="7955" max="7955" width="8" style="70" customWidth="1"/>
    <col min="7956" max="7956" width="9" style="70" customWidth="1"/>
    <col min="7957" max="7957" width="9.33203125" style="70" customWidth="1"/>
    <col min="7958" max="7958" width="6.88671875" style="70" customWidth="1"/>
    <col min="7959" max="8183" width="8.88671875" style="70"/>
    <col min="8184" max="8184" width="19.33203125" style="70" customWidth="1"/>
    <col min="8185" max="8185" width="9.6640625" style="70" customWidth="1"/>
    <col min="8186" max="8186" width="9.44140625" style="70" customWidth="1"/>
    <col min="8187" max="8187" width="8.6640625" style="70" customWidth="1"/>
    <col min="8188" max="8189" width="9.44140625" style="70" customWidth="1"/>
    <col min="8190" max="8190" width="7.6640625" style="70" customWidth="1"/>
    <col min="8191" max="8191" width="8.88671875" style="70" customWidth="1"/>
    <col min="8192" max="8192" width="8.6640625" style="70" customWidth="1"/>
    <col min="8193" max="8193" width="7.6640625" style="70" customWidth="1"/>
    <col min="8194" max="8195" width="8.109375" style="70" customWidth="1"/>
    <col min="8196" max="8196" width="6.44140625" style="70" customWidth="1"/>
    <col min="8197" max="8198" width="7.44140625" style="70" customWidth="1"/>
    <col min="8199" max="8199" width="6.33203125" style="70" customWidth="1"/>
    <col min="8200" max="8200" width="7.6640625" style="70" customWidth="1"/>
    <col min="8201" max="8201" width="7.33203125" style="70" customWidth="1"/>
    <col min="8202" max="8202" width="7.5546875" style="70" customWidth="1"/>
    <col min="8203" max="8203" width="8.33203125" style="70" customWidth="1"/>
    <col min="8204" max="8204" width="8.44140625" style="70" customWidth="1"/>
    <col min="8205" max="8205" width="7.33203125" style="70" customWidth="1"/>
    <col min="8206" max="8207" width="9.109375" style="70" customWidth="1"/>
    <col min="8208" max="8208" width="8" style="70" customWidth="1"/>
    <col min="8209" max="8210" width="9.109375" style="70" customWidth="1"/>
    <col min="8211" max="8211" width="8" style="70" customWidth="1"/>
    <col min="8212" max="8212" width="9" style="70" customWidth="1"/>
    <col min="8213" max="8213" width="9.33203125" style="70" customWidth="1"/>
    <col min="8214" max="8214" width="6.88671875" style="70" customWidth="1"/>
    <col min="8215" max="8439" width="8.88671875" style="70"/>
    <col min="8440" max="8440" width="19.33203125" style="70" customWidth="1"/>
    <col min="8441" max="8441" width="9.6640625" style="70" customWidth="1"/>
    <col min="8442" max="8442" width="9.44140625" style="70" customWidth="1"/>
    <col min="8443" max="8443" width="8.6640625" style="70" customWidth="1"/>
    <col min="8444" max="8445" width="9.44140625" style="70" customWidth="1"/>
    <col min="8446" max="8446" width="7.6640625" style="70" customWidth="1"/>
    <col min="8447" max="8447" width="8.88671875" style="70" customWidth="1"/>
    <col min="8448" max="8448" width="8.6640625" style="70" customWidth="1"/>
    <col min="8449" max="8449" width="7.6640625" style="70" customWidth="1"/>
    <col min="8450" max="8451" width="8.109375" style="70" customWidth="1"/>
    <col min="8452" max="8452" width="6.44140625" style="70" customWidth="1"/>
    <col min="8453" max="8454" width="7.44140625" style="70" customWidth="1"/>
    <col min="8455" max="8455" width="6.33203125" style="70" customWidth="1"/>
    <col min="8456" max="8456" width="7.6640625" style="70" customWidth="1"/>
    <col min="8457" max="8457" width="7.33203125" style="70" customWidth="1"/>
    <col min="8458" max="8458" width="7.5546875" style="70" customWidth="1"/>
    <col min="8459" max="8459" width="8.33203125" style="70" customWidth="1"/>
    <col min="8460" max="8460" width="8.44140625" style="70" customWidth="1"/>
    <col min="8461" max="8461" width="7.33203125" style="70" customWidth="1"/>
    <col min="8462" max="8463" width="9.109375" style="70" customWidth="1"/>
    <col min="8464" max="8464" width="8" style="70" customWidth="1"/>
    <col min="8465" max="8466" width="9.109375" style="70" customWidth="1"/>
    <col min="8467" max="8467" width="8" style="70" customWidth="1"/>
    <col min="8468" max="8468" width="9" style="70" customWidth="1"/>
    <col min="8469" max="8469" width="9.33203125" style="70" customWidth="1"/>
    <col min="8470" max="8470" width="6.88671875" style="70" customWidth="1"/>
    <col min="8471" max="8695" width="8.88671875" style="70"/>
    <col min="8696" max="8696" width="19.33203125" style="70" customWidth="1"/>
    <col min="8697" max="8697" width="9.6640625" style="70" customWidth="1"/>
    <col min="8698" max="8698" width="9.44140625" style="70" customWidth="1"/>
    <col min="8699" max="8699" width="8.6640625" style="70" customWidth="1"/>
    <col min="8700" max="8701" width="9.44140625" style="70" customWidth="1"/>
    <col min="8702" max="8702" width="7.6640625" style="70" customWidth="1"/>
    <col min="8703" max="8703" width="8.88671875" style="70" customWidth="1"/>
    <col min="8704" max="8704" width="8.6640625" style="70" customWidth="1"/>
    <col min="8705" max="8705" width="7.6640625" style="70" customWidth="1"/>
    <col min="8706" max="8707" width="8.109375" style="70" customWidth="1"/>
    <col min="8708" max="8708" width="6.44140625" style="70" customWidth="1"/>
    <col min="8709" max="8710" width="7.44140625" style="70" customWidth="1"/>
    <col min="8711" max="8711" width="6.33203125" style="70" customWidth="1"/>
    <col min="8712" max="8712" width="7.6640625" style="70" customWidth="1"/>
    <col min="8713" max="8713" width="7.33203125" style="70" customWidth="1"/>
    <col min="8714" max="8714" width="7.5546875" style="70" customWidth="1"/>
    <col min="8715" max="8715" width="8.33203125" style="70" customWidth="1"/>
    <col min="8716" max="8716" width="8.44140625" style="70" customWidth="1"/>
    <col min="8717" max="8717" width="7.33203125" style="70" customWidth="1"/>
    <col min="8718" max="8719" width="9.109375" style="70" customWidth="1"/>
    <col min="8720" max="8720" width="8" style="70" customWidth="1"/>
    <col min="8721" max="8722" width="9.109375" style="70" customWidth="1"/>
    <col min="8723" max="8723" width="8" style="70" customWidth="1"/>
    <col min="8724" max="8724" width="9" style="70" customWidth="1"/>
    <col min="8725" max="8725" width="9.33203125" style="70" customWidth="1"/>
    <col min="8726" max="8726" width="6.88671875" style="70" customWidth="1"/>
    <col min="8727" max="8951" width="8.88671875" style="70"/>
    <col min="8952" max="8952" width="19.33203125" style="70" customWidth="1"/>
    <col min="8953" max="8953" width="9.6640625" style="70" customWidth="1"/>
    <col min="8954" max="8954" width="9.44140625" style="70" customWidth="1"/>
    <col min="8955" max="8955" width="8.6640625" style="70" customWidth="1"/>
    <col min="8956" max="8957" width="9.44140625" style="70" customWidth="1"/>
    <col min="8958" max="8958" width="7.6640625" style="70" customWidth="1"/>
    <col min="8959" max="8959" width="8.88671875" style="70" customWidth="1"/>
    <col min="8960" max="8960" width="8.6640625" style="70" customWidth="1"/>
    <col min="8961" max="8961" width="7.6640625" style="70" customWidth="1"/>
    <col min="8962" max="8963" width="8.109375" style="70" customWidth="1"/>
    <col min="8964" max="8964" width="6.44140625" style="70" customWidth="1"/>
    <col min="8965" max="8966" width="7.44140625" style="70" customWidth="1"/>
    <col min="8967" max="8967" width="6.33203125" style="70" customWidth="1"/>
    <col min="8968" max="8968" width="7.6640625" style="70" customWidth="1"/>
    <col min="8969" max="8969" width="7.33203125" style="70" customWidth="1"/>
    <col min="8970" max="8970" width="7.5546875" style="70" customWidth="1"/>
    <col min="8971" max="8971" width="8.33203125" style="70" customWidth="1"/>
    <col min="8972" max="8972" width="8.44140625" style="70" customWidth="1"/>
    <col min="8973" max="8973" width="7.33203125" style="70" customWidth="1"/>
    <col min="8974" max="8975" width="9.109375" style="70" customWidth="1"/>
    <col min="8976" max="8976" width="8" style="70" customWidth="1"/>
    <col min="8977" max="8978" width="9.109375" style="70" customWidth="1"/>
    <col min="8979" max="8979" width="8" style="70" customWidth="1"/>
    <col min="8980" max="8980" width="9" style="70" customWidth="1"/>
    <col min="8981" max="8981" width="9.33203125" style="70" customWidth="1"/>
    <col min="8982" max="8982" width="6.88671875" style="70" customWidth="1"/>
    <col min="8983" max="9207" width="8.88671875" style="70"/>
    <col min="9208" max="9208" width="19.33203125" style="70" customWidth="1"/>
    <col min="9209" max="9209" width="9.6640625" style="70" customWidth="1"/>
    <col min="9210" max="9210" width="9.44140625" style="70" customWidth="1"/>
    <col min="9211" max="9211" width="8.6640625" style="70" customWidth="1"/>
    <col min="9212" max="9213" width="9.44140625" style="70" customWidth="1"/>
    <col min="9214" max="9214" width="7.6640625" style="70" customWidth="1"/>
    <col min="9215" max="9215" width="8.88671875" style="70" customWidth="1"/>
    <col min="9216" max="9216" width="8.6640625" style="70" customWidth="1"/>
    <col min="9217" max="9217" width="7.6640625" style="70" customWidth="1"/>
    <col min="9218" max="9219" width="8.109375" style="70" customWidth="1"/>
    <col min="9220" max="9220" width="6.44140625" style="70" customWidth="1"/>
    <col min="9221" max="9222" width="7.44140625" style="70" customWidth="1"/>
    <col min="9223" max="9223" width="6.33203125" style="70" customWidth="1"/>
    <col min="9224" max="9224" width="7.6640625" style="70" customWidth="1"/>
    <col min="9225" max="9225" width="7.33203125" style="70" customWidth="1"/>
    <col min="9226" max="9226" width="7.5546875" style="70" customWidth="1"/>
    <col min="9227" max="9227" width="8.33203125" style="70" customWidth="1"/>
    <col min="9228" max="9228" width="8.44140625" style="70" customWidth="1"/>
    <col min="9229" max="9229" width="7.33203125" style="70" customWidth="1"/>
    <col min="9230" max="9231" width="9.109375" style="70" customWidth="1"/>
    <col min="9232" max="9232" width="8" style="70" customWidth="1"/>
    <col min="9233" max="9234" width="9.109375" style="70" customWidth="1"/>
    <col min="9235" max="9235" width="8" style="70" customWidth="1"/>
    <col min="9236" max="9236" width="9" style="70" customWidth="1"/>
    <col min="9237" max="9237" width="9.33203125" style="70" customWidth="1"/>
    <col min="9238" max="9238" width="6.88671875" style="70" customWidth="1"/>
    <col min="9239" max="9463" width="8.88671875" style="70"/>
    <col min="9464" max="9464" width="19.33203125" style="70" customWidth="1"/>
    <col min="9465" max="9465" width="9.6640625" style="70" customWidth="1"/>
    <col min="9466" max="9466" width="9.44140625" style="70" customWidth="1"/>
    <col min="9467" max="9467" width="8.6640625" style="70" customWidth="1"/>
    <col min="9468" max="9469" width="9.44140625" style="70" customWidth="1"/>
    <col min="9470" max="9470" width="7.6640625" style="70" customWidth="1"/>
    <col min="9471" max="9471" width="8.88671875" style="70" customWidth="1"/>
    <col min="9472" max="9472" width="8.6640625" style="70" customWidth="1"/>
    <col min="9473" max="9473" width="7.6640625" style="70" customWidth="1"/>
    <col min="9474" max="9475" width="8.109375" style="70" customWidth="1"/>
    <col min="9476" max="9476" width="6.44140625" style="70" customWidth="1"/>
    <col min="9477" max="9478" width="7.44140625" style="70" customWidth="1"/>
    <col min="9479" max="9479" width="6.33203125" style="70" customWidth="1"/>
    <col min="9480" max="9480" width="7.6640625" style="70" customWidth="1"/>
    <col min="9481" max="9481" width="7.33203125" style="70" customWidth="1"/>
    <col min="9482" max="9482" width="7.5546875" style="70" customWidth="1"/>
    <col min="9483" max="9483" width="8.33203125" style="70" customWidth="1"/>
    <col min="9484" max="9484" width="8.44140625" style="70" customWidth="1"/>
    <col min="9485" max="9485" width="7.33203125" style="70" customWidth="1"/>
    <col min="9486" max="9487" width="9.109375" style="70" customWidth="1"/>
    <col min="9488" max="9488" width="8" style="70" customWidth="1"/>
    <col min="9489" max="9490" width="9.109375" style="70" customWidth="1"/>
    <col min="9491" max="9491" width="8" style="70" customWidth="1"/>
    <col min="9492" max="9492" width="9" style="70" customWidth="1"/>
    <col min="9493" max="9493" width="9.33203125" style="70" customWidth="1"/>
    <col min="9494" max="9494" width="6.88671875" style="70" customWidth="1"/>
    <col min="9495" max="9719" width="8.88671875" style="70"/>
    <col min="9720" max="9720" width="19.33203125" style="70" customWidth="1"/>
    <col min="9721" max="9721" width="9.6640625" style="70" customWidth="1"/>
    <col min="9722" max="9722" width="9.44140625" style="70" customWidth="1"/>
    <col min="9723" max="9723" width="8.6640625" style="70" customWidth="1"/>
    <col min="9724" max="9725" width="9.44140625" style="70" customWidth="1"/>
    <col min="9726" max="9726" width="7.6640625" style="70" customWidth="1"/>
    <col min="9727" max="9727" width="8.88671875" style="70" customWidth="1"/>
    <col min="9728" max="9728" width="8.6640625" style="70" customWidth="1"/>
    <col min="9729" max="9729" width="7.6640625" style="70" customWidth="1"/>
    <col min="9730" max="9731" width="8.109375" style="70" customWidth="1"/>
    <col min="9732" max="9732" width="6.44140625" style="70" customWidth="1"/>
    <col min="9733" max="9734" width="7.44140625" style="70" customWidth="1"/>
    <col min="9735" max="9735" width="6.33203125" style="70" customWidth="1"/>
    <col min="9736" max="9736" width="7.6640625" style="70" customWidth="1"/>
    <col min="9737" max="9737" width="7.33203125" style="70" customWidth="1"/>
    <col min="9738" max="9738" width="7.5546875" style="70" customWidth="1"/>
    <col min="9739" max="9739" width="8.33203125" style="70" customWidth="1"/>
    <col min="9740" max="9740" width="8.44140625" style="70" customWidth="1"/>
    <col min="9741" max="9741" width="7.33203125" style="70" customWidth="1"/>
    <col min="9742" max="9743" width="9.109375" style="70" customWidth="1"/>
    <col min="9744" max="9744" width="8" style="70" customWidth="1"/>
    <col min="9745" max="9746" width="9.109375" style="70" customWidth="1"/>
    <col min="9747" max="9747" width="8" style="70" customWidth="1"/>
    <col min="9748" max="9748" width="9" style="70" customWidth="1"/>
    <col min="9749" max="9749" width="9.33203125" style="70" customWidth="1"/>
    <col min="9750" max="9750" width="6.88671875" style="70" customWidth="1"/>
    <col min="9751" max="9975" width="8.88671875" style="70"/>
    <col min="9976" max="9976" width="19.33203125" style="70" customWidth="1"/>
    <col min="9977" max="9977" width="9.6640625" style="70" customWidth="1"/>
    <col min="9978" max="9978" width="9.44140625" style="70" customWidth="1"/>
    <col min="9979" max="9979" width="8.6640625" style="70" customWidth="1"/>
    <col min="9980" max="9981" width="9.44140625" style="70" customWidth="1"/>
    <col min="9982" max="9982" width="7.6640625" style="70" customWidth="1"/>
    <col min="9983" max="9983" width="8.88671875" style="70" customWidth="1"/>
    <col min="9984" max="9984" width="8.6640625" style="70" customWidth="1"/>
    <col min="9985" max="9985" width="7.6640625" style="70" customWidth="1"/>
    <col min="9986" max="9987" width="8.109375" style="70" customWidth="1"/>
    <col min="9988" max="9988" width="6.44140625" style="70" customWidth="1"/>
    <col min="9989" max="9990" width="7.44140625" style="70" customWidth="1"/>
    <col min="9991" max="9991" width="6.33203125" style="70" customWidth="1"/>
    <col min="9992" max="9992" width="7.6640625" style="70" customWidth="1"/>
    <col min="9993" max="9993" width="7.33203125" style="70" customWidth="1"/>
    <col min="9994" max="9994" width="7.5546875" style="70" customWidth="1"/>
    <col min="9995" max="9995" width="8.33203125" style="70" customWidth="1"/>
    <col min="9996" max="9996" width="8.44140625" style="70" customWidth="1"/>
    <col min="9997" max="9997" width="7.33203125" style="70" customWidth="1"/>
    <col min="9998" max="9999" width="9.109375" style="70" customWidth="1"/>
    <col min="10000" max="10000" width="8" style="70" customWidth="1"/>
    <col min="10001" max="10002" width="9.109375" style="70" customWidth="1"/>
    <col min="10003" max="10003" width="8" style="70" customWidth="1"/>
    <col min="10004" max="10004" width="9" style="70" customWidth="1"/>
    <col min="10005" max="10005" width="9.33203125" style="70" customWidth="1"/>
    <col min="10006" max="10006" width="6.88671875" style="70" customWidth="1"/>
    <col min="10007" max="10231" width="8.88671875" style="70"/>
    <col min="10232" max="10232" width="19.33203125" style="70" customWidth="1"/>
    <col min="10233" max="10233" width="9.6640625" style="70" customWidth="1"/>
    <col min="10234" max="10234" width="9.44140625" style="70" customWidth="1"/>
    <col min="10235" max="10235" width="8.6640625" style="70" customWidth="1"/>
    <col min="10236" max="10237" width="9.44140625" style="70" customWidth="1"/>
    <col min="10238" max="10238" width="7.6640625" style="70" customWidth="1"/>
    <col min="10239" max="10239" width="8.88671875" style="70" customWidth="1"/>
    <col min="10240" max="10240" width="8.6640625" style="70" customWidth="1"/>
    <col min="10241" max="10241" width="7.6640625" style="70" customWidth="1"/>
    <col min="10242" max="10243" width="8.109375" style="70" customWidth="1"/>
    <col min="10244" max="10244" width="6.44140625" style="70" customWidth="1"/>
    <col min="10245" max="10246" width="7.44140625" style="70" customWidth="1"/>
    <col min="10247" max="10247" width="6.33203125" style="70" customWidth="1"/>
    <col min="10248" max="10248" width="7.6640625" style="70" customWidth="1"/>
    <col min="10249" max="10249" width="7.33203125" style="70" customWidth="1"/>
    <col min="10250" max="10250" width="7.5546875" style="70" customWidth="1"/>
    <col min="10251" max="10251" width="8.33203125" style="70" customWidth="1"/>
    <col min="10252" max="10252" width="8.44140625" style="70" customWidth="1"/>
    <col min="10253" max="10253" width="7.33203125" style="70" customWidth="1"/>
    <col min="10254" max="10255" width="9.109375" style="70" customWidth="1"/>
    <col min="10256" max="10256" width="8" style="70" customWidth="1"/>
    <col min="10257" max="10258" width="9.109375" style="70" customWidth="1"/>
    <col min="10259" max="10259" width="8" style="70" customWidth="1"/>
    <col min="10260" max="10260" width="9" style="70" customWidth="1"/>
    <col min="10261" max="10261" width="9.33203125" style="70" customWidth="1"/>
    <col min="10262" max="10262" width="6.88671875" style="70" customWidth="1"/>
    <col min="10263" max="10487" width="8.88671875" style="70"/>
    <col min="10488" max="10488" width="19.33203125" style="70" customWidth="1"/>
    <col min="10489" max="10489" width="9.6640625" style="70" customWidth="1"/>
    <col min="10490" max="10490" width="9.44140625" style="70" customWidth="1"/>
    <col min="10491" max="10491" width="8.6640625" style="70" customWidth="1"/>
    <col min="10492" max="10493" width="9.44140625" style="70" customWidth="1"/>
    <col min="10494" max="10494" width="7.6640625" style="70" customWidth="1"/>
    <col min="10495" max="10495" width="8.88671875" style="70" customWidth="1"/>
    <col min="10496" max="10496" width="8.6640625" style="70" customWidth="1"/>
    <col min="10497" max="10497" width="7.6640625" style="70" customWidth="1"/>
    <col min="10498" max="10499" width="8.109375" style="70" customWidth="1"/>
    <col min="10500" max="10500" width="6.44140625" style="70" customWidth="1"/>
    <col min="10501" max="10502" width="7.44140625" style="70" customWidth="1"/>
    <col min="10503" max="10503" width="6.33203125" style="70" customWidth="1"/>
    <col min="10504" max="10504" width="7.6640625" style="70" customWidth="1"/>
    <col min="10505" max="10505" width="7.33203125" style="70" customWidth="1"/>
    <col min="10506" max="10506" width="7.5546875" style="70" customWidth="1"/>
    <col min="10507" max="10507" width="8.33203125" style="70" customWidth="1"/>
    <col min="10508" max="10508" width="8.44140625" style="70" customWidth="1"/>
    <col min="10509" max="10509" width="7.33203125" style="70" customWidth="1"/>
    <col min="10510" max="10511" width="9.109375" style="70" customWidth="1"/>
    <col min="10512" max="10512" width="8" style="70" customWidth="1"/>
    <col min="10513" max="10514" width="9.109375" style="70" customWidth="1"/>
    <col min="10515" max="10515" width="8" style="70" customWidth="1"/>
    <col min="10516" max="10516" width="9" style="70" customWidth="1"/>
    <col min="10517" max="10517" width="9.33203125" style="70" customWidth="1"/>
    <col min="10518" max="10518" width="6.88671875" style="70" customWidth="1"/>
    <col min="10519" max="10743" width="8.88671875" style="70"/>
    <col min="10744" max="10744" width="19.33203125" style="70" customWidth="1"/>
    <col min="10745" max="10745" width="9.6640625" style="70" customWidth="1"/>
    <col min="10746" max="10746" width="9.44140625" style="70" customWidth="1"/>
    <col min="10747" max="10747" width="8.6640625" style="70" customWidth="1"/>
    <col min="10748" max="10749" width="9.44140625" style="70" customWidth="1"/>
    <col min="10750" max="10750" width="7.6640625" style="70" customWidth="1"/>
    <col min="10751" max="10751" width="8.88671875" style="70" customWidth="1"/>
    <col min="10752" max="10752" width="8.6640625" style="70" customWidth="1"/>
    <col min="10753" max="10753" width="7.6640625" style="70" customWidth="1"/>
    <col min="10754" max="10755" width="8.109375" style="70" customWidth="1"/>
    <col min="10756" max="10756" width="6.44140625" style="70" customWidth="1"/>
    <col min="10757" max="10758" width="7.44140625" style="70" customWidth="1"/>
    <col min="10759" max="10759" width="6.33203125" style="70" customWidth="1"/>
    <col min="10760" max="10760" width="7.6640625" style="70" customWidth="1"/>
    <col min="10761" max="10761" width="7.33203125" style="70" customWidth="1"/>
    <col min="10762" max="10762" width="7.5546875" style="70" customWidth="1"/>
    <col min="10763" max="10763" width="8.33203125" style="70" customWidth="1"/>
    <col min="10764" max="10764" width="8.44140625" style="70" customWidth="1"/>
    <col min="10765" max="10765" width="7.33203125" style="70" customWidth="1"/>
    <col min="10766" max="10767" width="9.109375" style="70" customWidth="1"/>
    <col min="10768" max="10768" width="8" style="70" customWidth="1"/>
    <col min="10769" max="10770" width="9.109375" style="70" customWidth="1"/>
    <col min="10771" max="10771" width="8" style="70" customWidth="1"/>
    <col min="10772" max="10772" width="9" style="70" customWidth="1"/>
    <col min="10773" max="10773" width="9.33203125" style="70" customWidth="1"/>
    <col min="10774" max="10774" width="6.88671875" style="70" customWidth="1"/>
    <col min="10775" max="10999" width="8.88671875" style="70"/>
    <col min="11000" max="11000" width="19.33203125" style="70" customWidth="1"/>
    <col min="11001" max="11001" width="9.6640625" style="70" customWidth="1"/>
    <col min="11002" max="11002" width="9.44140625" style="70" customWidth="1"/>
    <col min="11003" max="11003" width="8.6640625" style="70" customWidth="1"/>
    <col min="11004" max="11005" width="9.44140625" style="70" customWidth="1"/>
    <col min="11006" max="11006" width="7.6640625" style="70" customWidth="1"/>
    <col min="11007" max="11007" width="8.88671875" style="70" customWidth="1"/>
    <col min="11008" max="11008" width="8.6640625" style="70" customWidth="1"/>
    <col min="11009" max="11009" width="7.6640625" style="70" customWidth="1"/>
    <col min="11010" max="11011" width="8.109375" style="70" customWidth="1"/>
    <col min="11012" max="11012" width="6.44140625" style="70" customWidth="1"/>
    <col min="11013" max="11014" width="7.44140625" style="70" customWidth="1"/>
    <col min="11015" max="11015" width="6.33203125" style="70" customWidth="1"/>
    <col min="11016" max="11016" width="7.6640625" style="70" customWidth="1"/>
    <col min="11017" max="11017" width="7.33203125" style="70" customWidth="1"/>
    <col min="11018" max="11018" width="7.5546875" style="70" customWidth="1"/>
    <col min="11019" max="11019" width="8.33203125" style="70" customWidth="1"/>
    <col min="11020" max="11020" width="8.44140625" style="70" customWidth="1"/>
    <col min="11021" max="11021" width="7.33203125" style="70" customWidth="1"/>
    <col min="11022" max="11023" width="9.109375" style="70" customWidth="1"/>
    <col min="11024" max="11024" width="8" style="70" customWidth="1"/>
    <col min="11025" max="11026" width="9.109375" style="70" customWidth="1"/>
    <col min="11027" max="11027" width="8" style="70" customWidth="1"/>
    <col min="11028" max="11028" width="9" style="70" customWidth="1"/>
    <col min="11029" max="11029" width="9.33203125" style="70" customWidth="1"/>
    <col min="11030" max="11030" width="6.88671875" style="70" customWidth="1"/>
    <col min="11031" max="11255" width="8.88671875" style="70"/>
    <col min="11256" max="11256" width="19.33203125" style="70" customWidth="1"/>
    <col min="11257" max="11257" width="9.6640625" style="70" customWidth="1"/>
    <col min="11258" max="11258" width="9.44140625" style="70" customWidth="1"/>
    <col min="11259" max="11259" width="8.6640625" style="70" customWidth="1"/>
    <col min="11260" max="11261" width="9.44140625" style="70" customWidth="1"/>
    <col min="11262" max="11262" width="7.6640625" style="70" customWidth="1"/>
    <col min="11263" max="11263" width="8.88671875" style="70" customWidth="1"/>
    <col min="11264" max="11264" width="8.6640625" style="70" customWidth="1"/>
    <col min="11265" max="11265" width="7.6640625" style="70" customWidth="1"/>
    <col min="11266" max="11267" width="8.109375" style="70" customWidth="1"/>
    <col min="11268" max="11268" width="6.44140625" style="70" customWidth="1"/>
    <col min="11269" max="11270" width="7.44140625" style="70" customWidth="1"/>
    <col min="11271" max="11271" width="6.33203125" style="70" customWidth="1"/>
    <col min="11272" max="11272" width="7.6640625" style="70" customWidth="1"/>
    <col min="11273" max="11273" width="7.33203125" style="70" customWidth="1"/>
    <col min="11274" max="11274" width="7.5546875" style="70" customWidth="1"/>
    <col min="11275" max="11275" width="8.33203125" style="70" customWidth="1"/>
    <col min="11276" max="11276" width="8.44140625" style="70" customWidth="1"/>
    <col min="11277" max="11277" width="7.33203125" style="70" customWidth="1"/>
    <col min="11278" max="11279" width="9.109375" style="70" customWidth="1"/>
    <col min="11280" max="11280" width="8" style="70" customWidth="1"/>
    <col min="11281" max="11282" width="9.109375" style="70" customWidth="1"/>
    <col min="11283" max="11283" width="8" style="70" customWidth="1"/>
    <col min="11284" max="11284" width="9" style="70" customWidth="1"/>
    <col min="11285" max="11285" width="9.33203125" style="70" customWidth="1"/>
    <col min="11286" max="11286" width="6.88671875" style="70" customWidth="1"/>
    <col min="11287" max="11511" width="8.88671875" style="70"/>
    <col min="11512" max="11512" width="19.33203125" style="70" customWidth="1"/>
    <col min="11513" max="11513" width="9.6640625" style="70" customWidth="1"/>
    <col min="11514" max="11514" width="9.44140625" style="70" customWidth="1"/>
    <col min="11515" max="11515" width="8.6640625" style="70" customWidth="1"/>
    <col min="11516" max="11517" width="9.44140625" style="70" customWidth="1"/>
    <col min="11518" max="11518" width="7.6640625" style="70" customWidth="1"/>
    <col min="11519" max="11519" width="8.88671875" style="70" customWidth="1"/>
    <col min="11520" max="11520" width="8.6640625" style="70" customWidth="1"/>
    <col min="11521" max="11521" width="7.6640625" style="70" customWidth="1"/>
    <col min="11522" max="11523" width="8.109375" style="70" customWidth="1"/>
    <col min="11524" max="11524" width="6.44140625" style="70" customWidth="1"/>
    <col min="11525" max="11526" width="7.44140625" style="70" customWidth="1"/>
    <col min="11527" max="11527" width="6.33203125" style="70" customWidth="1"/>
    <col min="11528" max="11528" width="7.6640625" style="70" customWidth="1"/>
    <col min="11529" max="11529" width="7.33203125" style="70" customWidth="1"/>
    <col min="11530" max="11530" width="7.5546875" style="70" customWidth="1"/>
    <col min="11531" max="11531" width="8.33203125" style="70" customWidth="1"/>
    <col min="11532" max="11532" width="8.44140625" style="70" customWidth="1"/>
    <col min="11533" max="11533" width="7.33203125" style="70" customWidth="1"/>
    <col min="11534" max="11535" width="9.109375" style="70" customWidth="1"/>
    <col min="11536" max="11536" width="8" style="70" customWidth="1"/>
    <col min="11537" max="11538" width="9.109375" style="70" customWidth="1"/>
    <col min="11539" max="11539" width="8" style="70" customWidth="1"/>
    <col min="11540" max="11540" width="9" style="70" customWidth="1"/>
    <col min="11541" max="11541" width="9.33203125" style="70" customWidth="1"/>
    <col min="11542" max="11542" width="6.88671875" style="70" customWidth="1"/>
    <col min="11543" max="11767" width="8.88671875" style="70"/>
    <col min="11768" max="11768" width="19.33203125" style="70" customWidth="1"/>
    <col min="11769" max="11769" width="9.6640625" style="70" customWidth="1"/>
    <col min="11770" max="11770" width="9.44140625" style="70" customWidth="1"/>
    <col min="11771" max="11771" width="8.6640625" style="70" customWidth="1"/>
    <col min="11772" max="11773" width="9.44140625" style="70" customWidth="1"/>
    <col min="11774" max="11774" width="7.6640625" style="70" customWidth="1"/>
    <col min="11775" max="11775" width="8.88671875" style="70" customWidth="1"/>
    <col min="11776" max="11776" width="8.6640625" style="70" customWidth="1"/>
    <col min="11777" max="11777" width="7.6640625" style="70" customWidth="1"/>
    <col min="11778" max="11779" width="8.109375" style="70" customWidth="1"/>
    <col min="11780" max="11780" width="6.44140625" style="70" customWidth="1"/>
    <col min="11781" max="11782" width="7.44140625" style="70" customWidth="1"/>
    <col min="11783" max="11783" width="6.33203125" style="70" customWidth="1"/>
    <col min="11784" max="11784" width="7.6640625" style="70" customWidth="1"/>
    <col min="11785" max="11785" width="7.33203125" style="70" customWidth="1"/>
    <col min="11786" max="11786" width="7.5546875" style="70" customWidth="1"/>
    <col min="11787" max="11787" width="8.33203125" style="70" customWidth="1"/>
    <col min="11788" max="11788" width="8.44140625" style="70" customWidth="1"/>
    <col min="11789" max="11789" width="7.33203125" style="70" customWidth="1"/>
    <col min="11790" max="11791" width="9.109375" style="70" customWidth="1"/>
    <col min="11792" max="11792" width="8" style="70" customWidth="1"/>
    <col min="11793" max="11794" width="9.109375" style="70" customWidth="1"/>
    <col min="11795" max="11795" width="8" style="70" customWidth="1"/>
    <col min="11796" max="11796" width="9" style="70" customWidth="1"/>
    <col min="11797" max="11797" width="9.33203125" style="70" customWidth="1"/>
    <col min="11798" max="11798" width="6.88671875" style="70" customWidth="1"/>
    <col min="11799" max="12023" width="8.88671875" style="70"/>
    <col min="12024" max="12024" width="19.33203125" style="70" customWidth="1"/>
    <col min="12025" max="12025" width="9.6640625" style="70" customWidth="1"/>
    <col min="12026" max="12026" width="9.44140625" style="70" customWidth="1"/>
    <col min="12027" max="12027" width="8.6640625" style="70" customWidth="1"/>
    <col min="12028" max="12029" width="9.44140625" style="70" customWidth="1"/>
    <col min="12030" max="12030" width="7.6640625" style="70" customWidth="1"/>
    <col min="12031" max="12031" width="8.88671875" style="70" customWidth="1"/>
    <col min="12032" max="12032" width="8.6640625" style="70" customWidth="1"/>
    <col min="12033" max="12033" width="7.6640625" style="70" customWidth="1"/>
    <col min="12034" max="12035" width="8.109375" style="70" customWidth="1"/>
    <col min="12036" max="12036" width="6.44140625" style="70" customWidth="1"/>
    <col min="12037" max="12038" width="7.44140625" style="70" customWidth="1"/>
    <col min="12039" max="12039" width="6.33203125" style="70" customWidth="1"/>
    <col min="12040" max="12040" width="7.6640625" style="70" customWidth="1"/>
    <col min="12041" max="12041" width="7.33203125" style="70" customWidth="1"/>
    <col min="12042" max="12042" width="7.5546875" style="70" customWidth="1"/>
    <col min="12043" max="12043" width="8.33203125" style="70" customWidth="1"/>
    <col min="12044" max="12044" width="8.44140625" style="70" customWidth="1"/>
    <col min="12045" max="12045" width="7.33203125" style="70" customWidth="1"/>
    <col min="12046" max="12047" width="9.109375" style="70" customWidth="1"/>
    <col min="12048" max="12048" width="8" style="70" customWidth="1"/>
    <col min="12049" max="12050" width="9.109375" style="70" customWidth="1"/>
    <col min="12051" max="12051" width="8" style="70" customWidth="1"/>
    <col min="12052" max="12052" width="9" style="70" customWidth="1"/>
    <col min="12053" max="12053" width="9.33203125" style="70" customWidth="1"/>
    <col min="12054" max="12054" width="6.88671875" style="70" customWidth="1"/>
    <col min="12055" max="12279" width="8.88671875" style="70"/>
    <col min="12280" max="12280" width="19.33203125" style="70" customWidth="1"/>
    <col min="12281" max="12281" width="9.6640625" style="70" customWidth="1"/>
    <col min="12282" max="12282" width="9.44140625" style="70" customWidth="1"/>
    <col min="12283" max="12283" width="8.6640625" style="70" customWidth="1"/>
    <col min="12284" max="12285" width="9.44140625" style="70" customWidth="1"/>
    <col min="12286" max="12286" width="7.6640625" style="70" customWidth="1"/>
    <col min="12287" max="12287" width="8.88671875" style="70" customWidth="1"/>
    <col min="12288" max="12288" width="8.6640625" style="70" customWidth="1"/>
    <col min="12289" max="12289" width="7.6640625" style="70" customWidth="1"/>
    <col min="12290" max="12291" width="8.109375" style="70" customWidth="1"/>
    <col min="12292" max="12292" width="6.44140625" style="70" customWidth="1"/>
    <col min="12293" max="12294" width="7.44140625" style="70" customWidth="1"/>
    <col min="12295" max="12295" width="6.33203125" style="70" customWidth="1"/>
    <col min="12296" max="12296" width="7.6640625" style="70" customWidth="1"/>
    <col min="12297" max="12297" width="7.33203125" style="70" customWidth="1"/>
    <col min="12298" max="12298" width="7.5546875" style="70" customWidth="1"/>
    <col min="12299" max="12299" width="8.33203125" style="70" customWidth="1"/>
    <col min="12300" max="12300" width="8.44140625" style="70" customWidth="1"/>
    <col min="12301" max="12301" width="7.33203125" style="70" customWidth="1"/>
    <col min="12302" max="12303" width="9.109375" style="70" customWidth="1"/>
    <col min="12304" max="12304" width="8" style="70" customWidth="1"/>
    <col min="12305" max="12306" width="9.109375" style="70" customWidth="1"/>
    <col min="12307" max="12307" width="8" style="70" customWidth="1"/>
    <col min="12308" max="12308" width="9" style="70" customWidth="1"/>
    <col min="12309" max="12309" width="9.33203125" style="70" customWidth="1"/>
    <col min="12310" max="12310" width="6.88671875" style="70" customWidth="1"/>
    <col min="12311" max="12535" width="8.88671875" style="70"/>
    <col min="12536" max="12536" width="19.33203125" style="70" customWidth="1"/>
    <col min="12537" max="12537" width="9.6640625" style="70" customWidth="1"/>
    <col min="12538" max="12538" width="9.44140625" style="70" customWidth="1"/>
    <col min="12539" max="12539" width="8.6640625" style="70" customWidth="1"/>
    <col min="12540" max="12541" width="9.44140625" style="70" customWidth="1"/>
    <col min="12542" max="12542" width="7.6640625" style="70" customWidth="1"/>
    <col min="12543" max="12543" width="8.88671875" style="70" customWidth="1"/>
    <col min="12544" max="12544" width="8.6640625" style="70" customWidth="1"/>
    <col min="12545" max="12545" width="7.6640625" style="70" customWidth="1"/>
    <col min="12546" max="12547" width="8.109375" style="70" customWidth="1"/>
    <col min="12548" max="12548" width="6.44140625" style="70" customWidth="1"/>
    <col min="12549" max="12550" width="7.44140625" style="70" customWidth="1"/>
    <col min="12551" max="12551" width="6.33203125" style="70" customWidth="1"/>
    <col min="12552" max="12552" width="7.6640625" style="70" customWidth="1"/>
    <col min="12553" max="12553" width="7.33203125" style="70" customWidth="1"/>
    <col min="12554" max="12554" width="7.5546875" style="70" customWidth="1"/>
    <col min="12555" max="12555" width="8.33203125" style="70" customWidth="1"/>
    <col min="12556" max="12556" width="8.44140625" style="70" customWidth="1"/>
    <col min="12557" max="12557" width="7.33203125" style="70" customWidth="1"/>
    <col min="12558" max="12559" width="9.109375" style="70" customWidth="1"/>
    <col min="12560" max="12560" width="8" style="70" customWidth="1"/>
    <col min="12561" max="12562" width="9.109375" style="70" customWidth="1"/>
    <col min="12563" max="12563" width="8" style="70" customWidth="1"/>
    <col min="12564" max="12564" width="9" style="70" customWidth="1"/>
    <col min="12565" max="12565" width="9.33203125" style="70" customWidth="1"/>
    <col min="12566" max="12566" width="6.88671875" style="70" customWidth="1"/>
    <col min="12567" max="12791" width="8.88671875" style="70"/>
    <col min="12792" max="12792" width="19.33203125" style="70" customWidth="1"/>
    <col min="12793" max="12793" width="9.6640625" style="70" customWidth="1"/>
    <col min="12794" max="12794" width="9.44140625" style="70" customWidth="1"/>
    <col min="12795" max="12795" width="8.6640625" style="70" customWidth="1"/>
    <col min="12796" max="12797" width="9.44140625" style="70" customWidth="1"/>
    <col min="12798" max="12798" width="7.6640625" style="70" customWidth="1"/>
    <col min="12799" max="12799" width="8.88671875" style="70" customWidth="1"/>
    <col min="12800" max="12800" width="8.6640625" style="70" customWidth="1"/>
    <col min="12801" max="12801" width="7.6640625" style="70" customWidth="1"/>
    <col min="12802" max="12803" width="8.109375" style="70" customWidth="1"/>
    <col min="12804" max="12804" width="6.44140625" style="70" customWidth="1"/>
    <col min="12805" max="12806" width="7.44140625" style="70" customWidth="1"/>
    <col min="12807" max="12807" width="6.33203125" style="70" customWidth="1"/>
    <col min="12808" max="12808" width="7.6640625" style="70" customWidth="1"/>
    <col min="12809" max="12809" width="7.33203125" style="70" customWidth="1"/>
    <col min="12810" max="12810" width="7.5546875" style="70" customWidth="1"/>
    <col min="12811" max="12811" width="8.33203125" style="70" customWidth="1"/>
    <col min="12812" max="12812" width="8.44140625" style="70" customWidth="1"/>
    <col min="12813" max="12813" width="7.33203125" style="70" customWidth="1"/>
    <col min="12814" max="12815" width="9.109375" style="70" customWidth="1"/>
    <col min="12816" max="12816" width="8" style="70" customWidth="1"/>
    <col min="12817" max="12818" width="9.109375" style="70" customWidth="1"/>
    <col min="12819" max="12819" width="8" style="70" customWidth="1"/>
    <col min="12820" max="12820" width="9" style="70" customWidth="1"/>
    <col min="12821" max="12821" width="9.33203125" style="70" customWidth="1"/>
    <col min="12822" max="12822" width="6.88671875" style="70" customWidth="1"/>
    <col min="12823" max="13047" width="8.88671875" style="70"/>
    <col min="13048" max="13048" width="19.33203125" style="70" customWidth="1"/>
    <col min="13049" max="13049" width="9.6640625" style="70" customWidth="1"/>
    <col min="13050" max="13050" width="9.44140625" style="70" customWidth="1"/>
    <col min="13051" max="13051" width="8.6640625" style="70" customWidth="1"/>
    <col min="13052" max="13053" width="9.44140625" style="70" customWidth="1"/>
    <col min="13054" max="13054" width="7.6640625" style="70" customWidth="1"/>
    <col min="13055" max="13055" width="8.88671875" style="70" customWidth="1"/>
    <col min="13056" max="13056" width="8.6640625" style="70" customWidth="1"/>
    <col min="13057" max="13057" width="7.6640625" style="70" customWidth="1"/>
    <col min="13058" max="13059" width="8.109375" style="70" customWidth="1"/>
    <col min="13060" max="13060" width="6.44140625" style="70" customWidth="1"/>
    <col min="13061" max="13062" width="7.44140625" style="70" customWidth="1"/>
    <col min="13063" max="13063" width="6.33203125" style="70" customWidth="1"/>
    <col min="13064" max="13064" width="7.6640625" style="70" customWidth="1"/>
    <col min="13065" max="13065" width="7.33203125" style="70" customWidth="1"/>
    <col min="13066" max="13066" width="7.5546875" style="70" customWidth="1"/>
    <col min="13067" max="13067" width="8.33203125" style="70" customWidth="1"/>
    <col min="13068" max="13068" width="8.44140625" style="70" customWidth="1"/>
    <col min="13069" max="13069" width="7.33203125" style="70" customWidth="1"/>
    <col min="13070" max="13071" width="9.109375" style="70" customWidth="1"/>
    <col min="13072" max="13072" width="8" style="70" customWidth="1"/>
    <col min="13073" max="13074" width="9.109375" style="70" customWidth="1"/>
    <col min="13075" max="13075" width="8" style="70" customWidth="1"/>
    <col min="13076" max="13076" width="9" style="70" customWidth="1"/>
    <col min="13077" max="13077" width="9.33203125" style="70" customWidth="1"/>
    <col min="13078" max="13078" width="6.88671875" style="70" customWidth="1"/>
    <col min="13079" max="13303" width="8.88671875" style="70"/>
    <col min="13304" max="13304" width="19.33203125" style="70" customWidth="1"/>
    <col min="13305" max="13305" width="9.6640625" style="70" customWidth="1"/>
    <col min="13306" max="13306" width="9.44140625" style="70" customWidth="1"/>
    <col min="13307" max="13307" width="8.6640625" style="70" customWidth="1"/>
    <col min="13308" max="13309" width="9.44140625" style="70" customWidth="1"/>
    <col min="13310" max="13310" width="7.6640625" style="70" customWidth="1"/>
    <col min="13311" max="13311" width="8.88671875" style="70" customWidth="1"/>
    <col min="13312" max="13312" width="8.6640625" style="70" customWidth="1"/>
    <col min="13313" max="13313" width="7.6640625" style="70" customWidth="1"/>
    <col min="13314" max="13315" width="8.109375" style="70" customWidth="1"/>
    <col min="13316" max="13316" width="6.44140625" style="70" customWidth="1"/>
    <col min="13317" max="13318" width="7.44140625" style="70" customWidth="1"/>
    <col min="13319" max="13319" width="6.33203125" style="70" customWidth="1"/>
    <col min="13320" max="13320" width="7.6640625" style="70" customWidth="1"/>
    <col min="13321" max="13321" width="7.33203125" style="70" customWidth="1"/>
    <col min="13322" max="13322" width="7.5546875" style="70" customWidth="1"/>
    <col min="13323" max="13323" width="8.33203125" style="70" customWidth="1"/>
    <col min="13324" max="13324" width="8.44140625" style="70" customWidth="1"/>
    <col min="13325" max="13325" width="7.33203125" style="70" customWidth="1"/>
    <col min="13326" max="13327" width="9.109375" style="70" customWidth="1"/>
    <col min="13328" max="13328" width="8" style="70" customWidth="1"/>
    <col min="13329" max="13330" width="9.109375" style="70" customWidth="1"/>
    <col min="13331" max="13331" width="8" style="70" customWidth="1"/>
    <col min="13332" max="13332" width="9" style="70" customWidth="1"/>
    <col min="13333" max="13333" width="9.33203125" style="70" customWidth="1"/>
    <col min="13334" max="13334" width="6.88671875" style="70" customWidth="1"/>
    <col min="13335" max="13559" width="8.88671875" style="70"/>
    <col min="13560" max="13560" width="19.33203125" style="70" customWidth="1"/>
    <col min="13561" max="13561" width="9.6640625" style="70" customWidth="1"/>
    <col min="13562" max="13562" width="9.44140625" style="70" customWidth="1"/>
    <col min="13563" max="13563" width="8.6640625" style="70" customWidth="1"/>
    <col min="13564" max="13565" width="9.44140625" style="70" customWidth="1"/>
    <col min="13566" max="13566" width="7.6640625" style="70" customWidth="1"/>
    <col min="13567" max="13567" width="8.88671875" style="70" customWidth="1"/>
    <col min="13568" max="13568" width="8.6640625" style="70" customWidth="1"/>
    <col min="13569" max="13569" width="7.6640625" style="70" customWidth="1"/>
    <col min="13570" max="13571" width="8.109375" style="70" customWidth="1"/>
    <col min="13572" max="13572" width="6.44140625" style="70" customWidth="1"/>
    <col min="13573" max="13574" width="7.44140625" style="70" customWidth="1"/>
    <col min="13575" max="13575" width="6.33203125" style="70" customWidth="1"/>
    <col min="13576" max="13576" width="7.6640625" style="70" customWidth="1"/>
    <col min="13577" max="13577" width="7.33203125" style="70" customWidth="1"/>
    <col min="13578" max="13578" width="7.5546875" style="70" customWidth="1"/>
    <col min="13579" max="13579" width="8.33203125" style="70" customWidth="1"/>
    <col min="13580" max="13580" width="8.44140625" style="70" customWidth="1"/>
    <col min="13581" max="13581" width="7.33203125" style="70" customWidth="1"/>
    <col min="13582" max="13583" width="9.109375" style="70" customWidth="1"/>
    <col min="13584" max="13584" width="8" style="70" customWidth="1"/>
    <col min="13585" max="13586" width="9.109375" style="70" customWidth="1"/>
    <col min="13587" max="13587" width="8" style="70" customWidth="1"/>
    <col min="13588" max="13588" width="9" style="70" customWidth="1"/>
    <col min="13589" max="13589" width="9.33203125" style="70" customWidth="1"/>
    <col min="13590" max="13590" width="6.88671875" style="70" customWidth="1"/>
    <col min="13591" max="13815" width="8.88671875" style="70"/>
    <col min="13816" max="13816" width="19.33203125" style="70" customWidth="1"/>
    <col min="13817" max="13817" width="9.6640625" style="70" customWidth="1"/>
    <col min="13818" max="13818" width="9.44140625" style="70" customWidth="1"/>
    <col min="13819" max="13819" width="8.6640625" style="70" customWidth="1"/>
    <col min="13820" max="13821" width="9.44140625" style="70" customWidth="1"/>
    <col min="13822" max="13822" width="7.6640625" style="70" customWidth="1"/>
    <col min="13823" max="13823" width="8.88671875" style="70" customWidth="1"/>
    <col min="13824" max="13824" width="8.6640625" style="70" customWidth="1"/>
    <col min="13825" max="13825" width="7.6640625" style="70" customWidth="1"/>
    <col min="13826" max="13827" width="8.109375" style="70" customWidth="1"/>
    <col min="13828" max="13828" width="6.44140625" style="70" customWidth="1"/>
    <col min="13829" max="13830" width="7.44140625" style="70" customWidth="1"/>
    <col min="13831" max="13831" width="6.33203125" style="70" customWidth="1"/>
    <col min="13832" max="13832" width="7.6640625" style="70" customWidth="1"/>
    <col min="13833" max="13833" width="7.33203125" style="70" customWidth="1"/>
    <col min="13834" max="13834" width="7.5546875" style="70" customWidth="1"/>
    <col min="13835" max="13835" width="8.33203125" style="70" customWidth="1"/>
    <col min="13836" max="13836" width="8.44140625" style="70" customWidth="1"/>
    <col min="13837" max="13837" width="7.33203125" style="70" customWidth="1"/>
    <col min="13838" max="13839" width="9.109375" style="70" customWidth="1"/>
    <col min="13840" max="13840" width="8" style="70" customWidth="1"/>
    <col min="13841" max="13842" width="9.109375" style="70" customWidth="1"/>
    <col min="13843" max="13843" width="8" style="70" customWidth="1"/>
    <col min="13844" max="13844" width="9" style="70" customWidth="1"/>
    <col min="13845" max="13845" width="9.33203125" style="70" customWidth="1"/>
    <col min="13846" max="13846" width="6.88671875" style="70" customWidth="1"/>
    <col min="13847" max="14071" width="8.88671875" style="70"/>
    <col min="14072" max="14072" width="19.33203125" style="70" customWidth="1"/>
    <col min="14073" max="14073" width="9.6640625" style="70" customWidth="1"/>
    <col min="14074" max="14074" width="9.44140625" style="70" customWidth="1"/>
    <col min="14075" max="14075" width="8.6640625" style="70" customWidth="1"/>
    <col min="14076" max="14077" width="9.44140625" style="70" customWidth="1"/>
    <col min="14078" max="14078" width="7.6640625" style="70" customWidth="1"/>
    <col min="14079" max="14079" width="8.88671875" style="70" customWidth="1"/>
    <col min="14080" max="14080" width="8.6640625" style="70" customWidth="1"/>
    <col min="14081" max="14081" width="7.6640625" style="70" customWidth="1"/>
    <col min="14082" max="14083" width="8.109375" style="70" customWidth="1"/>
    <col min="14084" max="14084" width="6.44140625" style="70" customWidth="1"/>
    <col min="14085" max="14086" width="7.44140625" style="70" customWidth="1"/>
    <col min="14087" max="14087" width="6.33203125" style="70" customWidth="1"/>
    <col min="14088" max="14088" width="7.6640625" style="70" customWidth="1"/>
    <col min="14089" max="14089" width="7.33203125" style="70" customWidth="1"/>
    <col min="14090" max="14090" width="7.5546875" style="70" customWidth="1"/>
    <col min="14091" max="14091" width="8.33203125" style="70" customWidth="1"/>
    <col min="14092" max="14092" width="8.44140625" style="70" customWidth="1"/>
    <col min="14093" max="14093" width="7.33203125" style="70" customWidth="1"/>
    <col min="14094" max="14095" width="9.109375" style="70" customWidth="1"/>
    <col min="14096" max="14096" width="8" style="70" customWidth="1"/>
    <col min="14097" max="14098" width="9.109375" style="70" customWidth="1"/>
    <col min="14099" max="14099" width="8" style="70" customWidth="1"/>
    <col min="14100" max="14100" width="9" style="70" customWidth="1"/>
    <col min="14101" max="14101" width="9.33203125" style="70" customWidth="1"/>
    <col min="14102" max="14102" width="6.88671875" style="70" customWidth="1"/>
    <col min="14103" max="14327" width="8.88671875" style="70"/>
    <col min="14328" max="14328" width="19.33203125" style="70" customWidth="1"/>
    <col min="14329" max="14329" width="9.6640625" style="70" customWidth="1"/>
    <col min="14330" max="14330" width="9.44140625" style="70" customWidth="1"/>
    <col min="14331" max="14331" width="8.6640625" style="70" customWidth="1"/>
    <col min="14332" max="14333" width="9.44140625" style="70" customWidth="1"/>
    <col min="14334" max="14334" width="7.6640625" style="70" customWidth="1"/>
    <col min="14335" max="14335" width="8.88671875" style="70" customWidth="1"/>
    <col min="14336" max="14336" width="8.6640625" style="70" customWidth="1"/>
    <col min="14337" max="14337" width="7.6640625" style="70" customWidth="1"/>
    <col min="14338" max="14339" width="8.109375" style="70" customWidth="1"/>
    <col min="14340" max="14340" width="6.44140625" style="70" customWidth="1"/>
    <col min="14341" max="14342" width="7.44140625" style="70" customWidth="1"/>
    <col min="14343" max="14343" width="6.33203125" style="70" customWidth="1"/>
    <col min="14344" max="14344" width="7.6640625" style="70" customWidth="1"/>
    <col min="14345" max="14345" width="7.33203125" style="70" customWidth="1"/>
    <col min="14346" max="14346" width="7.5546875" style="70" customWidth="1"/>
    <col min="14347" max="14347" width="8.33203125" style="70" customWidth="1"/>
    <col min="14348" max="14348" width="8.44140625" style="70" customWidth="1"/>
    <col min="14349" max="14349" width="7.33203125" style="70" customWidth="1"/>
    <col min="14350" max="14351" width="9.109375" style="70" customWidth="1"/>
    <col min="14352" max="14352" width="8" style="70" customWidth="1"/>
    <col min="14353" max="14354" width="9.109375" style="70" customWidth="1"/>
    <col min="14355" max="14355" width="8" style="70" customWidth="1"/>
    <col min="14356" max="14356" width="9" style="70" customWidth="1"/>
    <col min="14357" max="14357" width="9.33203125" style="70" customWidth="1"/>
    <col min="14358" max="14358" width="6.88671875" style="70" customWidth="1"/>
    <col min="14359" max="14583" width="8.88671875" style="70"/>
    <col min="14584" max="14584" width="19.33203125" style="70" customWidth="1"/>
    <col min="14585" max="14585" width="9.6640625" style="70" customWidth="1"/>
    <col min="14586" max="14586" width="9.44140625" style="70" customWidth="1"/>
    <col min="14587" max="14587" width="8.6640625" style="70" customWidth="1"/>
    <col min="14588" max="14589" width="9.44140625" style="70" customWidth="1"/>
    <col min="14590" max="14590" width="7.6640625" style="70" customWidth="1"/>
    <col min="14591" max="14591" width="8.88671875" style="70" customWidth="1"/>
    <col min="14592" max="14592" width="8.6640625" style="70" customWidth="1"/>
    <col min="14593" max="14593" width="7.6640625" style="70" customWidth="1"/>
    <col min="14594" max="14595" width="8.109375" style="70" customWidth="1"/>
    <col min="14596" max="14596" width="6.44140625" style="70" customWidth="1"/>
    <col min="14597" max="14598" width="7.44140625" style="70" customWidth="1"/>
    <col min="14599" max="14599" width="6.33203125" style="70" customWidth="1"/>
    <col min="14600" max="14600" width="7.6640625" style="70" customWidth="1"/>
    <col min="14601" max="14601" width="7.33203125" style="70" customWidth="1"/>
    <col min="14602" max="14602" width="7.5546875" style="70" customWidth="1"/>
    <col min="14603" max="14603" width="8.33203125" style="70" customWidth="1"/>
    <col min="14604" max="14604" width="8.44140625" style="70" customWidth="1"/>
    <col min="14605" max="14605" width="7.33203125" style="70" customWidth="1"/>
    <col min="14606" max="14607" width="9.109375" style="70" customWidth="1"/>
    <col min="14608" max="14608" width="8" style="70" customWidth="1"/>
    <col min="14609" max="14610" width="9.109375" style="70" customWidth="1"/>
    <col min="14611" max="14611" width="8" style="70" customWidth="1"/>
    <col min="14612" max="14612" width="9" style="70" customWidth="1"/>
    <col min="14613" max="14613" width="9.33203125" style="70" customWidth="1"/>
    <col min="14614" max="14614" width="6.88671875" style="70" customWidth="1"/>
    <col min="14615" max="14839" width="8.88671875" style="70"/>
    <col min="14840" max="14840" width="19.33203125" style="70" customWidth="1"/>
    <col min="14841" max="14841" width="9.6640625" style="70" customWidth="1"/>
    <col min="14842" max="14842" width="9.44140625" style="70" customWidth="1"/>
    <col min="14843" max="14843" width="8.6640625" style="70" customWidth="1"/>
    <col min="14844" max="14845" width="9.44140625" style="70" customWidth="1"/>
    <col min="14846" max="14846" width="7.6640625" style="70" customWidth="1"/>
    <col min="14847" max="14847" width="8.88671875" style="70" customWidth="1"/>
    <col min="14848" max="14848" width="8.6640625" style="70" customWidth="1"/>
    <col min="14849" max="14849" width="7.6640625" style="70" customWidth="1"/>
    <col min="14850" max="14851" width="8.109375" style="70" customWidth="1"/>
    <col min="14852" max="14852" width="6.44140625" style="70" customWidth="1"/>
    <col min="14853" max="14854" width="7.44140625" style="70" customWidth="1"/>
    <col min="14855" max="14855" width="6.33203125" style="70" customWidth="1"/>
    <col min="14856" max="14856" width="7.6640625" style="70" customWidth="1"/>
    <col min="14857" max="14857" width="7.33203125" style="70" customWidth="1"/>
    <col min="14858" max="14858" width="7.5546875" style="70" customWidth="1"/>
    <col min="14859" max="14859" width="8.33203125" style="70" customWidth="1"/>
    <col min="14860" max="14860" width="8.44140625" style="70" customWidth="1"/>
    <col min="14861" max="14861" width="7.33203125" style="70" customWidth="1"/>
    <col min="14862" max="14863" width="9.109375" style="70" customWidth="1"/>
    <col min="14864" max="14864" width="8" style="70" customWidth="1"/>
    <col min="14865" max="14866" width="9.109375" style="70" customWidth="1"/>
    <col min="14867" max="14867" width="8" style="70" customWidth="1"/>
    <col min="14868" max="14868" width="9" style="70" customWidth="1"/>
    <col min="14869" max="14869" width="9.33203125" style="70" customWidth="1"/>
    <col min="14870" max="14870" width="6.88671875" style="70" customWidth="1"/>
    <col min="14871" max="15095" width="8.88671875" style="70"/>
    <col min="15096" max="15096" width="19.33203125" style="70" customWidth="1"/>
    <col min="15097" max="15097" width="9.6640625" style="70" customWidth="1"/>
    <col min="15098" max="15098" width="9.44140625" style="70" customWidth="1"/>
    <col min="15099" max="15099" width="8.6640625" style="70" customWidth="1"/>
    <col min="15100" max="15101" width="9.44140625" style="70" customWidth="1"/>
    <col min="15102" max="15102" width="7.6640625" style="70" customWidth="1"/>
    <col min="15103" max="15103" width="8.88671875" style="70" customWidth="1"/>
    <col min="15104" max="15104" width="8.6640625" style="70" customWidth="1"/>
    <col min="15105" max="15105" width="7.6640625" style="70" customWidth="1"/>
    <col min="15106" max="15107" width="8.109375" style="70" customWidth="1"/>
    <col min="15108" max="15108" width="6.44140625" style="70" customWidth="1"/>
    <col min="15109" max="15110" width="7.44140625" style="70" customWidth="1"/>
    <col min="15111" max="15111" width="6.33203125" style="70" customWidth="1"/>
    <col min="15112" max="15112" width="7.6640625" style="70" customWidth="1"/>
    <col min="15113" max="15113" width="7.33203125" style="70" customWidth="1"/>
    <col min="15114" max="15114" width="7.5546875" style="70" customWidth="1"/>
    <col min="15115" max="15115" width="8.33203125" style="70" customWidth="1"/>
    <col min="15116" max="15116" width="8.44140625" style="70" customWidth="1"/>
    <col min="15117" max="15117" width="7.33203125" style="70" customWidth="1"/>
    <col min="15118" max="15119" width="9.109375" style="70" customWidth="1"/>
    <col min="15120" max="15120" width="8" style="70" customWidth="1"/>
    <col min="15121" max="15122" width="9.109375" style="70" customWidth="1"/>
    <col min="15123" max="15123" width="8" style="70" customWidth="1"/>
    <col min="15124" max="15124" width="9" style="70" customWidth="1"/>
    <col min="15125" max="15125" width="9.33203125" style="70" customWidth="1"/>
    <col min="15126" max="15126" width="6.88671875" style="70" customWidth="1"/>
    <col min="15127" max="15351" width="8.88671875" style="70"/>
    <col min="15352" max="15352" width="19.33203125" style="70" customWidth="1"/>
    <col min="15353" max="15353" width="9.6640625" style="70" customWidth="1"/>
    <col min="15354" max="15354" width="9.44140625" style="70" customWidth="1"/>
    <col min="15355" max="15355" width="8.6640625" style="70" customWidth="1"/>
    <col min="15356" max="15357" width="9.44140625" style="70" customWidth="1"/>
    <col min="15358" max="15358" width="7.6640625" style="70" customWidth="1"/>
    <col min="15359" max="15359" width="8.88671875" style="70" customWidth="1"/>
    <col min="15360" max="15360" width="8.6640625" style="70" customWidth="1"/>
    <col min="15361" max="15361" width="7.6640625" style="70" customWidth="1"/>
    <col min="15362" max="15363" width="8.109375" style="70" customWidth="1"/>
    <col min="15364" max="15364" width="6.44140625" style="70" customWidth="1"/>
    <col min="15365" max="15366" width="7.44140625" style="70" customWidth="1"/>
    <col min="15367" max="15367" width="6.33203125" style="70" customWidth="1"/>
    <col min="15368" max="15368" width="7.6640625" style="70" customWidth="1"/>
    <col min="15369" max="15369" width="7.33203125" style="70" customWidth="1"/>
    <col min="15370" max="15370" width="7.5546875" style="70" customWidth="1"/>
    <col min="15371" max="15371" width="8.33203125" style="70" customWidth="1"/>
    <col min="15372" max="15372" width="8.44140625" style="70" customWidth="1"/>
    <col min="15373" max="15373" width="7.33203125" style="70" customWidth="1"/>
    <col min="15374" max="15375" width="9.109375" style="70" customWidth="1"/>
    <col min="15376" max="15376" width="8" style="70" customWidth="1"/>
    <col min="15377" max="15378" width="9.109375" style="70" customWidth="1"/>
    <col min="15379" max="15379" width="8" style="70" customWidth="1"/>
    <col min="15380" max="15380" width="9" style="70" customWidth="1"/>
    <col min="15381" max="15381" width="9.33203125" style="70" customWidth="1"/>
    <col min="15382" max="15382" width="6.88671875" style="70" customWidth="1"/>
    <col min="15383" max="15607" width="8.88671875" style="70"/>
    <col min="15608" max="15608" width="19.33203125" style="70" customWidth="1"/>
    <col min="15609" max="15609" width="9.6640625" style="70" customWidth="1"/>
    <col min="15610" max="15610" width="9.44140625" style="70" customWidth="1"/>
    <col min="15611" max="15611" width="8.6640625" style="70" customWidth="1"/>
    <col min="15612" max="15613" width="9.44140625" style="70" customWidth="1"/>
    <col min="15614" max="15614" width="7.6640625" style="70" customWidth="1"/>
    <col min="15615" max="15615" width="8.88671875" style="70" customWidth="1"/>
    <col min="15616" max="15616" width="8.6640625" style="70" customWidth="1"/>
    <col min="15617" max="15617" width="7.6640625" style="70" customWidth="1"/>
    <col min="15618" max="15619" width="8.109375" style="70" customWidth="1"/>
    <col min="15620" max="15620" width="6.44140625" style="70" customWidth="1"/>
    <col min="15621" max="15622" width="7.44140625" style="70" customWidth="1"/>
    <col min="15623" max="15623" width="6.33203125" style="70" customWidth="1"/>
    <col min="15624" max="15624" width="7.6640625" style="70" customWidth="1"/>
    <col min="15625" max="15625" width="7.33203125" style="70" customWidth="1"/>
    <col min="15626" max="15626" width="7.5546875" style="70" customWidth="1"/>
    <col min="15627" max="15627" width="8.33203125" style="70" customWidth="1"/>
    <col min="15628" max="15628" width="8.44140625" style="70" customWidth="1"/>
    <col min="15629" max="15629" width="7.33203125" style="70" customWidth="1"/>
    <col min="15630" max="15631" width="9.109375" style="70" customWidth="1"/>
    <col min="15632" max="15632" width="8" style="70" customWidth="1"/>
    <col min="15633" max="15634" width="9.109375" style="70" customWidth="1"/>
    <col min="15635" max="15635" width="8" style="70" customWidth="1"/>
    <col min="15636" max="15636" width="9" style="70" customWidth="1"/>
    <col min="15637" max="15637" width="9.33203125" style="70" customWidth="1"/>
    <col min="15638" max="15638" width="6.88671875" style="70" customWidth="1"/>
    <col min="15639" max="15863" width="8.88671875" style="70"/>
    <col min="15864" max="15864" width="19.33203125" style="70" customWidth="1"/>
    <col min="15865" max="15865" width="9.6640625" style="70" customWidth="1"/>
    <col min="15866" max="15866" width="9.44140625" style="70" customWidth="1"/>
    <col min="15867" max="15867" width="8.6640625" style="70" customWidth="1"/>
    <col min="15868" max="15869" width="9.44140625" style="70" customWidth="1"/>
    <col min="15870" max="15870" width="7.6640625" style="70" customWidth="1"/>
    <col min="15871" max="15871" width="8.88671875" style="70" customWidth="1"/>
    <col min="15872" max="15872" width="8.6640625" style="70" customWidth="1"/>
    <col min="15873" max="15873" width="7.6640625" style="70" customWidth="1"/>
    <col min="15874" max="15875" width="8.109375" style="70" customWidth="1"/>
    <col min="15876" max="15876" width="6.44140625" style="70" customWidth="1"/>
    <col min="15877" max="15878" width="7.44140625" style="70" customWidth="1"/>
    <col min="15879" max="15879" width="6.33203125" style="70" customWidth="1"/>
    <col min="15880" max="15880" width="7.6640625" style="70" customWidth="1"/>
    <col min="15881" max="15881" width="7.33203125" style="70" customWidth="1"/>
    <col min="15882" max="15882" width="7.5546875" style="70" customWidth="1"/>
    <col min="15883" max="15883" width="8.33203125" style="70" customWidth="1"/>
    <col min="15884" max="15884" width="8.44140625" style="70" customWidth="1"/>
    <col min="15885" max="15885" width="7.33203125" style="70" customWidth="1"/>
    <col min="15886" max="15887" width="9.109375" style="70" customWidth="1"/>
    <col min="15888" max="15888" width="8" style="70" customWidth="1"/>
    <col min="15889" max="15890" width="9.109375" style="70" customWidth="1"/>
    <col min="15891" max="15891" width="8" style="70" customWidth="1"/>
    <col min="15892" max="15892" width="9" style="70" customWidth="1"/>
    <col min="15893" max="15893" width="9.33203125" style="70" customWidth="1"/>
    <col min="15894" max="15894" width="6.88671875" style="70" customWidth="1"/>
    <col min="15895" max="16119" width="8.88671875" style="70"/>
    <col min="16120" max="16120" width="19.33203125" style="70" customWidth="1"/>
    <col min="16121" max="16121" width="9.6640625" style="70" customWidth="1"/>
    <col min="16122" max="16122" width="9.44140625" style="70" customWidth="1"/>
    <col min="16123" max="16123" width="8.6640625" style="70" customWidth="1"/>
    <col min="16124" max="16125" width="9.44140625" style="70" customWidth="1"/>
    <col min="16126" max="16126" width="7.6640625" style="70" customWidth="1"/>
    <col min="16127" max="16127" width="8.88671875" style="70" customWidth="1"/>
    <col min="16128" max="16128" width="8.6640625" style="70" customWidth="1"/>
    <col min="16129" max="16129" width="7.6640625" style="70" customWidth="1"/>
    <col min="16130" max="16131" width="8.109375" style="70" customWidth="1"/>
    <col min="16132" max="16132" width="6.44140625" style="70" customWidth="1"/>
    <col min="16133" max="16134" width="7.44140625" style="70" customWidth="1"/>
    <col min="16135" max="16135" width="6.33203125" style="70" customWidth="1"/>
    <col min="16136" max="16136" width="7.6640625" style="70" customWidth="1"/>
    <col min="16137" max="16137" width="7.33203125" style="70" customWidth="1"/>
    <col min="16138" max="16138" width="7.5546875" style="70" customWidth="1"/>
    <col min="16139" max="16139" width="8.33203125" style="70" customWidth="1"/>
    <col min="16140" max="16140" width="8.44140625" style="70" customWidth="1"/>
    <col min="16141" max="16141" width="7.33203125" style="70" customWidth="1"/>
    <col min="16142" max="16143" width="9.109375" style="70" customWidth="1"/>
    <col min="16144" max="16144" width="8" style="70" customWidth="1"/>
    <col min="16145" max="16146" width="9.109375" style="70" customWidth="1"/>
    <col min="16147" max="16147" width="8" style="70" customWidth="1"/>
    <col min="16148" max="16148" width="9" style="70" customWidth="1"/>
    <col min="16149" max="16149" width="9.33203125" style="70" customWidth="1"/>
    <col min="16150" max="16150" width="6.88671875" style="70" customWidth="1"/>
    <col min="16151" max="16384" width="8.88671875" style="70"/>
  </cols>
  <sheetData>
    <row r="1" spans="1:26" s="54" customFormat="1" ht="40.5" customHeight="1" x14ac:dyDescent="0.35">
      <c r="A1" s="128"/>
      <c r="B1" s="274" t="s">
        <v>92</v>
      </c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77"/>
      <c r="P1" s="51"/>
      <c r="Q1" s="50"/>
      <c r="R1" s="78"/>
      <c r="S1" s="50"/>
      <c r="T1" s="50"/>
      <c r="U1" s="51"/>
      <c r="V1" s="77"/>
      <c r="W1" s="51"/>
      <c r="Y1" s="55"/>
      <c r="Z1" s="151" t="s">
        <v>23</v>
      </c>
    </row>
    <row r="2" spans="1:26" s="54" customFormat="1" ht="11.4" customHeight="1" x14ac:dyDescent="0.3">
      <c r="E2" s="79"/>
      <c r="F2" s="80"/>
      <c r="G2" s="79"/>
      <c r="H2" s="80"/>
      <c r="I2" s="80"/>
      <c r="J2" s="79"/>
      <c r="K2" s="79"/>
      <c r="M2" s="56" t="s">
        <v>8</v>
      </c>
      <c r="Q2" s="79"/>
      <c r="R2" s="80"/>
      <c r="S2" s="79"/>
      <c r="T2" s="79"/>
      <c r="U2" s="79"/>
      <c r="V2" s="110"/>
      <c r="W2" s="111"/>
      <c r="X2" s="111"/>
      <c r="Y2" s="111"/>
      <c r="Z2" s="56" t="s">
        <v>8</v>
      </c>
    </row>
    <row r="3" spans="1:26" s="81" customFormat="1" ht="21.75" customHeight="1" x14ac:dyDescent="0.25">
      <c r="A3" s="240"/>
      <c r="B3" s="252" t="s">
        <v>9</v>
      </c>
      <c r="C3" s="253"/>
      <c r="D3" s="237"/>
      <c r="E3" s="252" t="s">
        <v>21</v>
      </c>
      <c r="F3" s="253"/>
      <c r="G3" s="237"/>
      <c r="H3" s="258" t="s">
        <v>35</v>
      </c>
      <c r="I3" s="258"/>
      <c r="J3" s="258"/>
      <c r="K3" s="252" t="s">
        <v>16</v>
      </c>
      <c r="L3" s="253"/>
      <c r="M3" s="237"/>
      <c r="N3" s="252" t="s">
        <v>22</v>
      </c>
      <c r="O3" s="253"/>
      <c r="P3" s="237"/>
      <c r="Q3" s="252" t="s">
        <v>12</v>
      </c>
      <c r="R3" s="253"/>
      <c r="S3" s="237"/>
      <c r="T3" s="253" t="s">
        <v>83</v>
      </c>
      <c r="U3" s="259" t="s">
        <v>18</v>
      </c>
      <c r="V3" s="260"/>
      <c r="W3" s="261"/>
      <c r="X3" s="252" t="s">
        <v>17</v>
      </c>
      <c r="Y3" s="253"/>
      <c r="Z3" s="237"/>
    </row>
    <row r="4" spans="1:26" s="82" customFormat="1" ht="18.75" customHeight="1" x14ac:dyDescent="0.25">
      <c r="A4" s="241"/>
      <c r="B4" s="254"/>
      <c r="C4" s="255"/>
      <c r="D4" s="238"/>
      <c r="E4" s="254"/>
      <c r="F4" s="255"/>
      <c r="G4" s="238"/>
      <c r="H4" s="258"/>
      <c r="I4" s="258"/>
      <c r="J4" s="258"/>
      <c r="K4" s="255"/>
      <c r="L4" s="255"/>
      <c r="M4" s="238"/>
      <c r="N4" s="254"/>
      <c r="O4" s="255"/>
      <c r="P4" s="238"/>
      <c r="Q4" s="254"/>
      <c r="R4" s="255"/>
      <c r="S4" s="238"/>
      <c r="T4" s="255"/>
      <c r="U4" s="262"/>
      <c r="V4" s="263"/>
      <c r="W4" s="264"/>
      <c r="X4" s="254"/>
      <c r="Y4" s="255"/>
      <c r="Z4" s="238"/>
    </row>
    <row r="5" spans="1:26" s="82" customFormat="1" ht="17.25" customHeight="1" x14ac:dyDescent="0.25">
      <c r="A5" s="241"/>
      <c r="B5" s="256"/>
      <c r="C5" s="257"/>
      <c r="D5" s="239"/>
      <c r="E5" s="256"/>
      <c r="F5" s="257"/>
      <c r="G5" s="239"/>
      <c r="H5" s="258"/>
      <c r="I5" s="258"/>
      <c r="J5" s="258"/>
      <c r="K5" s="257"/>
      <c r="L5" s="257"/>
      <c r="M5" s="239"/>
      <c r="N5" s="256"/>
      <c r="O5" s="257"/>
      <c r="P5" s="239"/>
      <c r="Q5" s="256"/>
      <c r="R5" s="257"/>
      <c r="S5" s="239"/>
      <c r="T5" s="257"/>
      <c r="U5" s="265"/>
      <c r="V5" s="266"/>
      <c r="W5" s="267"/>
      <c r="X5" s="256"/>
      <c r="Y5" s="257"/>
      <c r="Z5" s="239"/>
    </row>
    <row r="6" spans="1:26" s="57" customFormat="1" ht="24.75" customHeight="1" x14ac:dyDescent="0.25">
      <c r="A6" s="242"/>
      <c r="B6" s="58">
        <v>2020</v>
      </c>
      <c r="C6" s="58">
        <v>2021</v>
      </c>
      <c r="D6" s="59" t="s">
        <v>2</v>
      </c>
      <c r="E6" s="58">
        <v>2020</v>
      </c>
      <c r="F6" s="58">
        <v>2021</v>
      </c>
      <c r="G6" s="59" t="s">
        <v>2</v>
      </c>
      <c r="H6" s="58">
        <v>2020</v>
      </c>
      <c r="I6" s="58">
        <v>2021</v>
      </c>
      <c r="J6" s="59" t="s">
        <v>2</v>
      </c>
      <c r="K6" s="58">
        <v>2020</v>
      </c>
      <c r="L6" s="58">
        <v>2021</v>
      </c>
      <c r="M6" s="59" t="s">
        <v>2</v>
      </c>
      <c r="N6" s="58">
        <v>2020</v>
      </c>
      <c r="O6" s="58">
        <v>2021</v>
      </c>
      <c r="P6" s="59" t="s">
        <v>2</v>
      </c>
      <c r="Q6" s="58">
        <v>2020</v>
      </c>
      <c r="R6" s="58">
        <v>2021</v>
      </c>
      <c r="S6" s="59" t="s">
        <v>2</v>
      </c>
      <c r="T6" s="58">
        <v>2021</v>
      </c>
      <c r="U6" s="58">
        <v>2020</v>
      </c>
      <c r="V6" s="58">
        <v>2021</v>
      </c>
      <c r="W6" s="59" t="s">
        <v>2</v>
      </c>
      <c r="X6" s="58">
        <v>2020</v>
      </c>
      <c r="Y6" s="58">
        <v>2021</v>
      </c>
      <c r="Z6" s="59" t="s">
        <v>2</v>
      </c>
    </row>
    <row r="7" spans="1:26" s="61" customFormat="1" ht="12" customHeight="1" x14ac:dyDescent="0.2">
      <c r="A7" s="60" t="s">
        <v>4</v>
      </c>
      <c r="B7" s="60">
        <v>1</v>
      </c>
      <c r="C7" s="60">
        <v>2</v>
      </c>
      <c r="D7" s="60">
        <v>3</v>
      </c>
      <c r="E7" s="60">
        <v>4</v>
      </c>
      <c r="F7" s="60">
        <v>5</v>
      </c>
      <c r="G7" s="60">
        <v>6</v>
      </c>
      <c r="H7" s="60">
        <v>7</v>
      </c>
      <c r="I7" s="60">
        <v>8</v>
      </c>
      <c r="J7" s="60">
        <v>9</v>
      </c>
      <c r="K7" s="60">
        <v>10</v>
      </c>
      <c r="L7" s="60">
        <v>11</v>
      </c>
      <c r="M7" s="60">
        <v>12</v>
      </c>
      <c r="N7" s="60">
        <v>13</v>
      </c>
      <c r="O7" s="60">
        <v>14</v>
      </c>
      <c r="P7" s="60">
        <v>15</v>
      </c>
      <c r="Q7" s="60">
        <v>16</v>
      </c>
      <c r="R7" s="60">
        <v>17</v>
      </c>
      <c r="S7" s="60">
        <v>18</v>
      </c>
      <c r="T7" s="60">
        <v>19</v>
      </c>
      <c r="U7" s="60">
        <v>20</v>
      </c>
      <c r="V7" s="60">
        <v>21</v>
      </c>
      <c r="W7" s="60">
        <v>22</v>
      </c>
      <c r="X7" s="60">
        <v>23</v>
      </c>
      <c r="Y7" s="60">
        <v>24</v>
      </c>
      <c r="Z7" s="60">
        <v>25</v>
      </c>
    </row>
    <row r="8" spans="1:26" s="62" customFormat="1" ht="24.6" customHeight="1" x14ac:dyDescent="0.3">
      <c r="A8" s="32" t="s">
        <v>47</v>
      </c>
      <c r="B8" s="33">
        <f>SUM(B9:B28)</f>
        <v>90511</v>
      </c>
      <c r="C8" s="33">
        <f>SUM(C9:C28)</f>
        <v>75442</v>
      </c>
      <c r="D8" s="34">
        <f>C8/B8*100</f>
        <v>83.35119488238999</v>
      </c>
      <c r="E8" s="33">
        <f>SUM(E9:E28)</f>
        <v>60139</v>
      </c>
      <c r="F8" s="33">
        <f>SUM(F9:F28)</f>
        <v>53947</v>
      </c>
      <c r="G8" s="34">
        <f>F8/E8*100</f>
        <v>89.703852741149674</v>
      </c>
      <c r="H8" s="33">
        <f>SUM(H9:H28)</f>
        <v>30441</v>
      </c>
      <c r="I8" s="33">
        <f>SUM(I9:I28)</f>
        <v>22041</v>
      </c>
      <c r="J8" s="34">
        <f>I8/H8*100</f>
        <v>72.405637134128312</v>
      </c>
      <c r="K8" s="33">
        <f>SUM(K9:K28)</f>
        <v>1707</v>
      </c>
      <c r="L8" s="33">
        <f>SUM(L9:L28)</f>
        <v>1242</v>
      </c>
      <c r="M8" s="34">
        <f>L8/K8*100</f>
        <v>72.759226713532513</v>
      </c>
      <c r="N8" s="33">
        <f>SUM(N9:N28)</f>
        <v>5197</v>
      </c>
      <c r="O8" s="33">
        <f>SUM(O9:O28)</f>
        <v>2545</v>
      </c>
      <c r="P8" s="34">
        <f>O8/N8*100</f>
        <v>48.970559938426014</v>
      </c>
      <c r="Q8" s="33">
        <f>SUM(Q9:Q28)</f>
        <v>56380</v>
      </c>
      <c r="R8" s="33">
        <f>SUM(R9:R28)</f>
        <v>51715</v>
      </c>
      <c r="S8" s="34">
        <f>R8/Q8*100</f>
        <v>91.725789286981197</v>
      </c>
      <c r="T8" s="33">
        <f>SUM(T9:T28)</f>
        <v>14039</v>
      </c>
      <c r="U8" s="33">
        <f>SUM(U9:U28)</f>
        <v>18733</v>
      </c>
      <c r="V8" s="33">
        <f>SUM(V9:V28)</f>
        <v>12291</v>
      </c>
      <c r="W8" s="34">
        <f>V8/U8*100</f>
        <v>65.61148774889233</v>
      </c>
      <c r="X8" s="33">
        <f>SUM(X9:X28)</f>
        <v>15243</v>
      </c>
      <c r="Y8" s="33">
        <f>SUM(Y9:Y28)</f>
        <v>10324</v>
      </c>
      <c r="Z8" s="34">
        <f>Y8/X8*100</f>
        <v>67.729449583415331</v>
      </c>
    </row>
    <row r="9" spans="1:26" ht="16.5" customHeight="1" x14ac:dyDescent="0.3">
      <c r="A9" s="139" t="s">
        <v>48</v>
      </c>
      <c r="B9" s="63">
        <v>30871</v>
      </c>
      <c r="C9" s="63">
        <v>21695</v>
      </c>
      <c r="D9" s="38">
        <f>C9/B9*100</f>
        <v>70.276311101033329</v>
      </c>
      <c r="E9" s="163">
        <v>17896</v>
      </c>
      <c r="F9" s="68">
        <v>12303</v>
      </c>
      <c r="G9" s="38">
        <f>F9/E9*100</f>
        <v>68.747206079570859</v>
      </c>
      <c r="H9" s="71">
        <v>7415</v>
      </c>
      <c r="I9" s="71">
        <v>3633</v>
      </c>
      <c r="J9" s="38">
        <f>I9/H9*100</f>
        <v>48.995279838165878</v>
      </c>
      <c r="K9" s="68">
        <v>335</v>
      </c>
      <c r="L9" s="68">
        <v>229</v>
      </c>
      <c r="M9" s="38">
        <f>L9/K9*100</f>
        <v>68.358208955223873</v>
      </c>
      <c r="N9" s="71">
        <v>200</v>
      </c>
      <c r="O9" s="71">
        <v>144</v>
      </c>
      <c r="P9" s="38">
        <f>O9/N9*100</f>
        <v>72</v>
      </c>
      <c r="Q9" s="71">
        <v>15402</v>
      </c>
      <c r="R9" s="71">
        <v>11296</v>
      </c>
      <c r="S9" s="38">
        <f>R9/Q9*100</f>
        <v>73.341124529281913</v>
      </c>
      <c r="T9" s="71">
        <v>2557</v>
      </c>
      <c r="U9" s="68">
        <v>6146</v>
      </c>
      <c r="V9" s="68">
        <v>2249</v>
      </c>
      <c r="W9" s="38">
        <f>V9/U9*100</f>
        <v>36.592905955092739</v>
      </c>
      <c r="X9" s="68">
        <v>5147</v>
      </c>
      <c r="Y9" s="68">
        <v>1840</v>
      </c>
      <c r="Z9" s="38">
        <f>Y9/X9*100</f>
        <v>35.748979988342725</v>
      </c>
    </row>
    <row r="10" spans="1:26" ht="16.5" customHeight="1" x14ac:dyDescent="0.3">
      <c r="A10" s="139" t="s">
        <v>49</v>
      </c>
      <c r="B10" s="63">
        <v>7690</v>
      </c>
      <c r="C10" s="63">
        <v>6375</v>
      </c>
      <c r="D10" s="38">
        <f t="shared" ref="D10:D28" si="0">C10/B10*100</f>
        <v>82.899869960988298</v>
      </c>
      <c r="E10" s="163">
        <v>5729</v>
      </c>
      <c r="F10" s="68">
        <v>4914</v>
      </c>
      <c r="G10" s="38">
        <f t="shared" ref="G10:G28" si="1">F10/E10*100</f>
        <v>85.77413161110141</v>
      </c>
      <c r="H10" s="71">
        <v>2747</v>
      </c>
      <c r="I10" s="71">
        <v>1811</v>
      </c>
      <c r="J10" s="38">
        <f t="shared" ref="J10:J28" si="2">I10/H10*100</f>
        <v>65.926465234801597</v>
      </c>
      <c r="K10" s="68">
        <v>143</v>
      </c>
      <c r="L10" s="68">
        <v>69</v>
      </c>
      <c r="M10" s="38">
        <f t="shared" ref="M10:M28" si="3">L10/K10*100</f>
        <v>48.251748251748253</v>
      </c>
      <c r="N10" s="71">
        <v>509</v>
      </c>
      <c r="O10" s="71">
        <v>165</v>
      </c>
      <c r="P10" s="38">
        <f t="shared" ref="P10:P28" si="4">O10/N10*100</f>
        <v>32.416502946954814</v>
      </c>
      <c r="Q10" s="71">
        <v>5691</v>
      </c>
      <c r="R10" s="71">
        <v>4768</v>
      </c>
      <c r="S10" s="38">
        <f t="shared" ref="S10:S28" si="5">R10/Q10*100</f>
        <v>83.781409242663855</v>
      </c>
      <c r="T10" s="71">
        <v>1203</v>
      </c>
      <c r="U10" s="68">
        <v>1824</v>
      </c>
      <c r="V10" s="68">
        <v>983</v>
      </c>
      <c r="W10" s="38">
        <f t="shared" ref="W10:W28" si="6">V10/U10*100</f>
        <v>53.892543859649123</v>
      </c>
      <c r="X10" s="68">
        <v>1576</v>
      </c>
      <c r="Y10" s="68">
        <v>876</v>
      </c>
      <c r="Z10" s="38">
        <f t="shared" ref="Z10:Z28" si="7">Y10/X10*100</f>
        <v>55.583756345177662</v>
      </c>
    </row>
    <row r="11" spans="1:26" ht="16.5" customHeight="1" x14ac:dyDescent="0.3">
      <c r="A11" s="139" t="s">
        <v>50</v>
      </c>
      <c r="B11" s="63">
        <v>7433</v>
      </c>
      <c r="C11" s="63">
        <v>6585</v>
      </c>
      <c r="D11" s="38">
        <f t="shared" si="0"/>
        <v>88.591416655455404</v>
      </c>
      <c r="E11" s="163">
        <v>4281</v>
      </c>
      <c r="F11" s="68">
        <v>3886</v>
      </c>
      <c r="G11" s="38">
        <f t="shared" si="1"/>
        <v>90.773183835552445</v>
      </c>
      <c r="H11" s="71">
        <v>2385</v>
      </c>
      <c r="I11" s="71">
        <v>1461</v>
      </c>
      <c r="J11" s="38">
        <f t="shared" si="2"/>
        <v>61.257861635220124</v>
      </c>
      <c r="K11" s="68">
        <v>114</v>
      </c>
      <c r="L11" s="68">
        <v>99</v>
      </c>
      <c r="M11" s="38">
        <f t="shared" si="3"/>
        <v>86.842105263157904</v>
      </c>
      <c r="N11" s="71">
        <v>256</v>
      </c>
      <c r="O11" s="71">
        <v>111</v>
      </c>
      <c r="P11" s="38">
        <f t="shared" si="4"/>
        <v>43.359375</v>
      </c>
      <c r="Q11" s="71">
        <v>4061</v>
      </c>
      <c r="R11" s="71">
        <v>3710</v>
      </c>
      <c r="S11" s="38">
        <f t="shared" si="5"/>
        <v>91.356808667815812</v>
      </c>
      <c r="T11" s="71">
        <v>1091</v>
      </c>
      <c r="U11" s="68">
        <v>1157</v>
      </c>
      <c r="V11" s="68">
        <v>846</v>
      </c>
      <c r="W11" s="38">
        <f t="shared" si="6"/>
        <v>73.120138288677623</v>
      </c>
      <c r="X11" s="68">
        <v>1032</v>
      </c>
      <c r="Y11" s="68">
        <v>765</v>
      </c>
      <c r="Z11" s="38">
        <f t="shared" si="7"/>
        <v>74.127906976744185</v>
      </c>
    </row>
    <row r="12" spans="1:26" ht="16.5" customHeight="1" x14ac:dyDescent="0.3">
      <c r="A12" s="139" t="s">
        <v>51</v>
      </c>
      <c r="B12" s="63">
        <v>4826</v>
      </c>
      <c r="C12" s="63">
        <v>4192</v>
      </c>
      <c r="D12" s="38">
        <f t="shared" si="0"/>
        <v>86.862826357231654</v>
      </c>
      <c r="E12" s="163">
        <v>4054</v>
      </c>
      <c r="F12" s="68">
        <v>3424</v>
      </c>
      <c r="G12" s="38">
        <f t="shared" si="1"/>
        <v>84.459792797237299</v>
      </c>
      <c r="H12" s="71">
        <v>1360</v>
      </c>
      <c r="I12" s="71">
        <v>977</v>
      </c>
      <c r="J12" s="38">
        <f t="shared" si="2"/>
        <v>71.838235294117652</v>
      </c>
      <c r="K12" s="68">
        <v>85</v>
      </c>
      <c r="L12" s="68">
        <v>69</v>
      </c>
      <c r="M12" s="38">
        <f t="shared" si="3"/>
        <v>81.17647058823529</v>
      </c>
      <c r="N12" s="71">
        <v>501</v>
      </c>
      <c r="O12" s="71">
        <v>171</v>
      </c>
      <c r="P12" s="38">
        <f t="shared" si="4"/>
        <v>34.131736526946113</v>
      </c>
      <c r="Q12" s="71">
        <v>3786</v>
      </c>
      <c r="R12" s="71">
        <v>3111</v>
      </c>
      <c r="S12" s="38">
        <f t="shared" si="5"/>
        <v>82.17115689381933</v>
      </c>
      <c r="T12" s="71">
        <v>1218</v>
      </c>
      <c r="U12" s="68">
        <v>1520</v>
      </c>
      <c r="V12" s="68">
        <v>979</v>
      </c>
      <c r="W12" s="38">
        <f t="shared" si="6"/>
        <v>64.40789473684211</v>
      </c>
      <c r="X12" s="68">
        <v>1275</v>
      </c>
      <c r="Y12" s="68">
        <v>899</v>
      </c>
      <c r="Z12" s="38">
        <f t="shared" si="7"/>
        <v>70.509803921568619</v>
      </c>
    </row>
    <row r="13" spans="1:26" ht="16.5" customHeight="1" x14ac:dyDescent="0.3">
      <c r="A13" s="139" t="s">
        <v>52</v>
      </c>
      <c r="B13" s="63">
        <v>4754</v>
      </c>
      <c r="C13" s="63">
        <v>3680</v>
      </c>
      <c r="D13" s="38">
        <f t="shared" si="0"/>
        <v>77.40849810685738</v>
      </c>
      <c r="E13" s="163">
        <v>1466</v>
      </c>
      <c r="F13" s="68">
        <v>1720</v>
      </c>
      <c r="G13" s="38">
        <f t="shared" si="1"/>
        <v>117.32605729877217</v>
      </c>
      <c r="H13" s="71">
        <v>1086</v>
      </c>
      <c r="I13" s="71">
        <v>1070</v>
      </c>
      <c r="J13" s="38">
        <f t="shared" si="2"/>
        <v>98.52670349907919</v>
      </c>
      <c r="K13" s="68">
        <v>52</v>
      </c>
      <c r="L13" s="68">
        <v>41</v>
      </c>
      <c r="M13" s="38">
        <f t="shared" si="3"/>
        <v>78.84615384615384</v>
      </c>
      <c r="N13" s="71">
        <v>29</v>
      </c>
      <c r="O13" s="71">
        <v>8</v>
      </c>
      <c r="P13" s="38">
        <f t="shared" si="4"/>
        <v>27.586206896551722</v>
      </c>
      <c r="Q13" s="71">
        <v>1433</v>
      </c>
      <c r="R13" s="71">
        <v>1691</v>
      </c>
      <c r="S13" s="38">
        <f t="shared" si="5"/>
        <v>118.00418702023727</v>
      </c>
      <c r="T13" s="71">
        <v>353</v>
      </c>
      <c r="U13" s="68">
        <v>311</v>
      </c>
      <c r="V13" s="68">
        <v>317</v>
      </c>
      <c r="W13" s="38">
        <f t="shared" si="6"/>
        <v>101.92926045016077</v>
      </c>
      <c r="X13" s="68">
        <v>263</v>
      </c>
      <c r="Y13" s="68">
        <v>274</v>
      </c>
      <c r="Z13" s="38">
        <f t="shared" si="7"/>
        <v>104.18250950570342</v>
      </c>
    </row>
    <row r="14" spans="1:26" ht="16.5" customHeight="1" x14ac:dyDescent="0.3">
      <c r="A14" s="139" t="s">
        <v>53</v>
      </c>
      <c r="B14" s="63">
        <v>3712</v>
      </c>
      <c r="C14" s="63">
        <v>3585</v>
      </c>
      <c r="D14" s="38">
        <f t="shared" si="0"/>
        <v>96.578663793103445</v>
      </c>
      <c r="E14" s="163">
        <v>2334</v>
      </c>
      <c r="F14" s="68">
        <v>2517</v>
      </c>
      <c r="G14" s="38">
        <f t="shared" si="1"/>
        <v>107.84061696658098</v>
      </c>
      <c r="H14" s="71">
        <v>1542</v>
      </c>
      <c r="I14" s="71">
        <v>1362</v>
      </c>
      <c r="J14" s="38">
        <f t="shared" si="2"/>
        <v>88.326848249027236</v>
      </c>
      <c r="K14" s="68">
        <v>95</v>
      </c>
      <c r="L14" s="68">
        <v>81</v>
      </c>
      <c r="M14" s="38">
        <f t="shared" si="3"/>
        <v>85.263157894736835</v>
      </c>
      <c r="N14" s="71">
        <v>395</v>
      </c>
      <c r="O14" s="71">
        <v>161</v>
      </c>
      <c r="P14" s="38">
        <f t="shared" si="4"/>
        <v>40.75949367088608</v>
      </c>
      <c r="Q14" s="71">
        <v>2279</v>
      </c>
      <c r="R14" s="71">
        <v>2440</v>
      </c>
      <c r="S14" s="38">
        <f t="shared" si="5"/>
        <v>107.06450197455024</v>
      </c>
      <c r="T14" s="71">
        <v>580</v>
      </c>
      <c r="U14" s="68">
        <v>574</v>
      </c>
      <c r="V14" s="68">
        <v>494</v>
      </c>
      <c r="W14" s="38">
        <f t="shared" si="6"/>
        <v>86.062717770034851</v>
      </c>
      <c r="X14" s="68">
        <v>475</v>
      </c>
      <c r="Y14" s="68">
        <v>389</v>
      </c>
      <c r="Z14" s="38">
        <f t="shared" si="7"/>
        <v>81.89473684210526</v>
      </c>
    </row>
    <row r="15" spans="1:26" ht="16.5" customHeight="1" x14ac:dyDescent="0.3">
      <c r="A15" s="139" t="s">
        <v>54</v>
      </c>
      <c r="B15" s="63">
        <v>1299</v>
      </c>
      <c r="C15" s="63">
        <v>1060</v>
      </c>
      <c r="D15" s="38">
        <f t="shared" si="0"/>
        <v>81.601231716705158</v>
      </c>
      <c r="E15" s="163">
        <v>955</v>
      </c>
      <c r="F15" s="68">
        <v>952</v>
      </c>
      <c r="G15" s="38">
        <f t="shared" si="1"/>
        <v>99.685863874345543</v>
      </c>
      <c r="H15" s="71">
        <v>654</v>
      </c>
      <c r="I15" s="71">
        <v>520</v>
      </c>
      <c r="J15" s="38">
        <f t="shared" si="2"/>
        <v>79.510703363914374</v>
      </c>
      <c r="K15" s="68">
        <v>65</v>
      </c>
      <c r="L15" s="68">
        <v>66</v>
      </c>
      <c r="M15" s="38">
        <f t="shared" si="3"/>
        <v>101.53846153846153</v>
      </c>
      <c r="N15" s="71">
        <v>81</v>
      </c>
      <c r="O15" s="71">
        <v>34</v>
      </c>
      <c r="P15" s="38">
        <f t="shared" si="4"/>
        <v>41.975308641975303</v>
      </c>
      <c r="Q15" s="71">
        <v>945</v>
      </c>
      <c r="R15" s="71">
        <v>951</v>
      </c>
      <c r="S15" s="38">
        <f t="shared" si="5"/>
        <v>100.63492063492063</v>
      </c>
      <c r="T15" s="71">
        <v>231</v>
      </c>
      <c r="U15" s="68">
        <v>268</v>
      </c>
      <c r="V15" s="68">
        <v>231</v>
      </c>
      <c r="W15" s="38">
        <f t="shared" si="6"/>
        <v>86.194029850746261</v>
      </c>
      <c r="X15" s="68">
        <v>230</v>
      </c>
      <c r="Y15" s="68">
        <v>217</v>
      </c>
      <c r="Z15" s="38">
        <f t="shared" si="7"/>
        <v>94.347826086956516</v>
      </c>
    </row>
    <row r="16" spans="1:26" ht="16.5" customHeight="1" x14ac:dyDescent="0.3">
      <c r="A16" s="139" t="s">
        <v>55</v>
      </c>
      <c r="B16" s="63">
        <v>2122</v>
      </c>
      <c r="C16" s="63">
        <v>1776</v>
      </c>
      <c r="D16" s="38">
        <f t="shared" si="0"/>
        <v>83.694627709707831</v>
      </c>
      <c r="E16" s="163">
        <v>1591</v>
      </c>
      <c r="F16" s="68">
        <v>1514</v>
      </c>
      <c r="G16" s="38">
        <f t="shared" si="1"/>
        <v>95.160276555625387</v>
      </c>
      <c r="H16" s="71">
        <v>928</v>
      </c>
      <c r="I16" s="71">
        <v>723</v>
      </c>
      <c r="J16" s="38">
        <f t="shared" si="2"/>
        <v>77.909482758620683</v>
      </c>
      <c r="K16" s="68">
        <v>65</v>
      </c>
      <c r="L16" s="68">
        <v>48</v>
      </c>
      <c r="M16" s="38">
        <f t="shared" si="3"/>
        <v>73.846153846153854</v>
      </c>
      <c r="N16" s="71">
        <v>219</v>
      </c>
      <c r="O16" s="71">
        <v>215</v>
      </c>
      <c r="P16" s="38">
        <f t="shared" si="4"/>
        <v>98.173515981735164</v>
      </c>
      <c r="Q16" s="71">
        <v>1542</v>
      </c>
      <c r="R16" s="71">
        <v>1489</v>
      </c>
      <c r="S16" s="38">
        <f t="shared" si="5"/>
        <v>96.562905317769136</v>
      </c>
      <c r="T16" s="71">
        <v>344</v>
      </c>
      <c r="U16" s="68">
        <v>425</v>
      </c>
      <c r="V16" s="68">
        <v>340</v>
      </c>
      <c r="W16" s="38">
        <f t="shared" si="6"/>
        <v>80</v>
      </c>
      <c r="X16" s="68">
        <v>351</v>
      </c>
      <c r="Y16" s="68">
        <v>285</v>
      </c>
      <c r="Z16" s="38">
        <f t="shared" si="7"/>
        <v>81.196581196581192</v>
      </c>
    </row>
    <row r="17" spans="1:26" ht="16.5" customHeight="1" x14ac:dyDescent="0.3">
      <c r="A17" s="139" t="s">
        <v>56</v>
      </c>
      <c r="B17" s="63">
        <v>2375</v>
      </c>
      <c r="C17" s="63">
        <v>2165</v>
      </c>
      <c r="D17" s="38">
        <f t="shared" si="0"/>
        <v>91.15789473684211</v>
      </c>
      <c r="E17" s="163">
        <v>2029</v>
      </c>
      <c r="F17" s="68">
        <v>2048</v>
      </c>
      <c r="G17" s="38">
        <f t="shared" si="1"/>
        <v>100.93642188270084</v>
      </c>
      <c r="H17" s="71">
        <v>915</v>
      </c>
      <c r="I17" s="71">
        <v>758</v>
      </c>
      <c r="J17" s="38">
        <f t="shared" si="2"/>
        <v>82.841530054644807</v>
      </c>
      <c r="K17" s="68">
        <v>52</v>
      </c>
      <c r="L17" s="68">
        <v>31</v>
      </c>
      <c r="M17" s="38">
        <f t="shared" si="3"/>
        <v>59.615384615384613</v>
      </c>
      <c r="N17" s="71">
        <v>296</v>
      </c>
      <c r="O17" s="71">
        <v>266</v>
      </c>
      <c r="P17" s="38">
        <f t="shared" si="4"/>
        <v>89.86486486486487</v>
      </c>
      <c r="Q17" s="71">
        <v>2004</v>
      </c>
      <c r="R17" s="71">
        <v>1982</v>
      </c>
      <c r="S17" s="38">
        <f t="shared" si="5"/>
        <v>98.902195608782435</v>
      </c>
      <c r="T17" s="71">
        <v>567</v>
      </c>
      <c r="U17" s="68">
        <v>730</v>
      </c>
      <c r="V17" s="68">
        <v>564</v>
      </c>
      <c r="W17" s="38">
        <f t="shared" si="6"/>
        <v>77.260273972602747</v>
      </c>
      <c r="X17" s="68">
        <v>489</v>
      </c>
      <c r="Y17" s="68">
        <v>394</v>
      </c>
      <c r="Z17" s="38">
        <f t="shared" si="7"/>
        <v>80.572597137014313</v>
      </c>
    </row>
    <row r="18" spans="1:26" ht="16.5" customHeight="1" x14ac:dyDescent="0.3">
      <c r="A18" s="139" t="s">
        <v>57</v>
      </c>
      <c r="B18" s="63">
        <v>1642</v>
      </c>
      <c r="C18" s="63">
        <v>4092</v>
      </c>
      <c r="D18" s="38">
        <f t="shared" si="0"/>
        <v>249.20828258221678</v>
      </c>
      <c r="E18" s="163">
        <v>1042</v>
      </c>
      <c r="F18" s="68">
        <v>3246</v>
      </c>
      <c r="G18" s="38">
        <f t="shared" si="1"/>
        <v>311.51631477927066</v>
      </c>
      <c r="H18" s="71">
        <v>661</v>
      </c>
      <c r="I18" s="71">
        <v>1365</v>
      </c>
      <c r="J18" s="38">
        <f t="shared" si="2"/>
        <v>206.50529500756431</v>
      </c>
      <c r="K18" s="68">
        <v>108</v>
      </c>
      <c r="L18" s="68">
        <v>128</v>
      </c>
      <c r="M18" s="38">
        <f t="shared" si="3"/>
        <v>118.5185185185185</v>
      </c>
      <c r="N18" s="71">
        <v>155</v>
      </c>
      <c r="O18" s="71">
        <v>71</v>
      </c>
      <c r="P18" s="38">
        <f t="shared" si="4"/>
        <v>45.806451612903224</v>
      </c>
      <c r="Q18" s="71">
        <v>959</v>
      </c>
      <c r="R18" s="71">
        <v>3166</v>
      </c>
      <c r="S18" s="38">
        <f t="shared" si="5"/>
        <v>330.13555787278415</v>
      </c>
      <c r="T18" s="71">
        <v>849</v>
      </c>
      <c r="U18" s="68">
        <v>319</v>
      </c>
      <c r="V18" s="68">
        <v>762</v>
      </c>
      <c r="W18" s="38">
        <f t="shared" si="6"/>
        <v>238.87147335423197</v>
      </c>
      <c r="X18" s="68">
        <v>274</v>
      </c>
      <c r="Y18" s="68">
        <v>625</v>
      </c>
      <c r="Z18" s="38">
        <f t="shared" si="7"/>
        <v>228.10218978102191</v>
      </c>
    </row>
    <row r="19" spans="1:26" ht="16.5" customHeight="1" x14ac:dyDescent="0.3">
      <c r="A19" s="139" t="s">
        <v>58</v>
      </c>
      <c r="B19" s="63">
        <v>2451</v>
      </c>
      <c r="C19" s="63">
        <v>2200</v>
      </c>
      <c r="D19" s="38">
        <f t="shared" si="0"/>
        <v>89.759281925744588</v>
      </c>
      <c r="E19" s="163">
        <v>1868</v>
      </c>
      <c r="F19" s="68">
        <v>1701</v>
      </c>
      <c r="G19" s="38">
        <f t="shared" si="1"/>
        <v>91.059957173447543</v>
      </c>
      <c r="H19" s="71">
        <v>952</v>
      </c>
      <c r="I19" s="71">
        <v>688</v>
      </c>
      <c r="J19" s="38">
        <f t="shared" si="2"/>
        <v>72.268907563025209</v>
      </c>
      <c r="K19" s="68">
        <v>40</v>
      </c>
      <c r="L19" s="68">
        <v>33</v>
      </c>
      <c r="M19" s="38">
        <f t="shared" si="3"/>
        <v>82.5</v>
      </c>
      <c r="N19" s="71">
        <v>202</v>
      </c>
      <c r="O19" s="71">
        <v>39</v>
      </c>
      <c r="P19" s="38">
        <f t="shared" si="4"/>
        <v>19.306930693069308</v>
      </c>
      <c r="Q19" s="71">
        <v>1808</v>
      </c>
      <c r="R19" s="71">
        <v>1641</v>
      </c>
      <c r="S19" s="38">
        <f t="shared" si="5"/>
        <v>90.763274336283189</v>
      </c>
      <c r="T19" s="71">
        <v>583</v>
      </c>
      <c r="U19" s="68">
        <v>531</v>
      </c>
      <c r="V19" s="68">
        <v>492</v>
      </c>
      <c r="W19" s="38">
        <f t="shared" si="6"/>
        <v>92.655367231638422</v>
      </c>
      <c r="X19" s="68">
        <v>357</v>
      </c>
      <c r="Y19" s="68">
        <v>344</v>
      </c>
      <c r="Z19" s="38">
        <f t="shared" si="7"/>
        <v>96.358543417366946</v>
      </c>
    </row>
    <row r="20" spans="1:26" ht="16.5" customHeight="1" x14ac:dyDescent="0.3">
      <c r="A20" s="139" t="s">
        <v>59</v>
      </c>
      <c r="B20" s="63">
        <v>2843</v>
      </c>
      <c r="C20" s="63">
        <v>2509</v>
      </c>
      <c r="D20" s="38">
        <f t="shared" si="0"/>
        <v>88.251846640872316</v>
      </c>
      <c r="E20" s="163">
        <v>2431</v>
      </c>
      <c r="F20" s="68">
        <v>2383</v>
      </c>
      <c r="G20" s="38">
        <f t="shared" si="1"/>
        <v>98.025503907856844</v>
      </c>
      <c r="H20" s="71">
        <v>1424</v>
      </c>
      <c r="I20" s="71">
        <v>1160</v>
      </c>
      <c r="J20" s="38">
        <f t="shared" si="2"/>
        <v>81.460674157303373</v>
      </c>
      <c r="K20" s="68">
        <v>44</v>
      </c>
      <c r="L20" s="68">
        <v>40</v>
      </c>
      <c r="M20" s="38">
        <f t="shared" si="3"/>
        <v>90.909090909090907</v>
      </c>
      <c r="N20" s="71">
        <v>423</v>
      </c>
      <c r="O20" s="71">
        <v>275</v>
      </c>
      <c r="P20" s="38">
        <f t="shared" si="4"/>
        <v>65.011820330969272</v>
      </c>
      <c r="Q20" s="71">
        <v>2374</v>
      </c>
      <c r="R20" s="71">
        <v>2302</v>
      </c>
      <c r="S20" s="38">
        <f t="shared" si="5"/>
        <v>96.96714406065712</v>
      </c>
      <c r="T20" s="71">
        <v>588</v>
      </c>
      <c r="U20" s="68">
        <v>646</v>
      </c>
      <c r="V20" s="68">
        <v>579</v>
      </c>
      <c r="W20" s="38">
        <f t="shared" si="6"/>
        <v>89.628482972136226</v>
      </c>
      <c r="X20" s="68">
        <v>463</v>
      </c>
      <c r="Y20" s="68">
        <v>456</v>
      </c>
      <c r="Z20" s="38">
        <f t="shared" si="7"/>
        <v>98.488120950323975</v>
      </c>
    </row>
    <row r="21" spans="1:26" ht="16.5" customHeight="1" x14ac:dyDescent="0.3">
      <c r="A21" s="139" t="s">
        <v>60</v>
      </c>
      <c r="B21" s="63">
        <v>1686</v>
      </c>
      <c r="C21" s="63">
        <v>1544</v>
      </c>
      <c r="D21" s="38">
        <f t="shared" si="0"/>
        <v>91.577698695136419</v>
      </c>
      <c r="E21" s="163">
        <v>1435</v>
      </c>
      <c r="F21" s="68">
        <v>1352</v>
      </c>
      <c r="G21" s="38">
        <f t="shared" si="1"/>
        <v>94.21602787456446</v>
      </c>
      <c r="H21" s="71">
        <v>621</v>
      </c>
      <c r="I21" s="71">
        <v>488</v>
      </c>
      <c r="J21" s="38">
        <f t="shared" si="2"/>
        <v>78.582930756843808</v>
      </c>
      <c r="K21" s="68">
        <v>31</v>
      </c>
      <c r="L21" s="68">
        <v>31</v>
      </c>
      <c r="M21" s="38">
        <f t="shared" si="3"/>
        <v>100</v>
      </c>
      <c r="N21" s="71">
        <v>251</v>
      </c>
      <c r="O21" s="71">
        <v>133</v>
      </c>
      <c r="P21" s="38">
        <f t="shared" si="4"/>
        <v>52.988047808764939</v>
      </c>
      <c r="Q21" s="71">
        <v>1422</v>
      </c>
      <c r="R21" s="71">
        <v>1345</v>
      </c>
      <c r="S21" s="38">
        <f t="shared" si="5"/>
        <v>94.585091420534468</v>
      </c>
      <c r="T21" s="71">
        <v>413</v>
      </c>
      <c r="U21" s="68">
        <v>469</v>
      </c>
      <c r="V21" s="68">
        <v>376</v>
      </c>
      <c r="W21" s="38">
        <f t="shared" si="6"/>
        <v>80.170575692963752</v>
      </c>
      <c r="X21" s="68">
        <v>362</v>
      </c>
      <c r="Y21" s="68">
        <v>300</v>
      </c>
      <c r="Z21" s="38">
        <f t="shared" si="7"/>
        <v>82.872928176795583</v>
      </c>
    </row>
    <row r="22" spans="1:26" ht="16.5" customHeight="1" x14ac:dyDescent="0.3">
      <c r="A22" s="139" t="s">
        <v>61</v>
      </c>
      <c r="B22" s="63">
        <v>1640</v>
      </c>
      <c r="C22" s="63">
        <v>1564</v>
      </c>
      <c r="D22" s="38">
        <f t="shared" si="0"/>
        <v>95.365853658536579</v>
      </c>
      <c r="E22" s="163">
        <v>1382</v>
      </c>
      <c r="F22" s="68">
        <v>1348</v>
      </c>
      <c r="G22" s="38">
        <f t="shared" si="1"/>
        <v>97.539797395079603</v>
      </c>
      <c r="H22" s="71">
        <v>658</v>
      </c>
      <c r="I22" s="71">
        <v>587</v>
      </c>
      <c r="J22" s="38">
        <f t="shared" si="2"/>
        <v>89.209726443769</v>
      </c>
      <c r="K22" s="68">
        <v>62</v>
      </c>
      <c r="L22" s="68">
        <v>28</v>
      </c>
      <c r="M22" s="38">
        <f t="shared" si="3"/>
        <v>45.161290322580641</v>
      </c>
      <c r="N22" s="71">
        <v>274</v>
      </c>
      <c r="O22" s="71">
        <v>202</v>
      </c>
      <c r="P22" s="38">
        <f t="shared" si="4"/>
        <v>73.722627737226276</v>
      </c>
      <c r="Q22" s="71">
        <v>1372</v>
      </c>
      <c r="R22" s="71">
        <v>1340</v>
      </c>
      <c r="S22" s="38">
        <f t="shared" si="5"/>
        <v>97.667638483965007</v>
      </c>
      <c r="T22" s="71">
        <v>372</v>
      </c>
      <c r="U22" s="68">
        <v>371</v>
      </c>
      <c r="V22" s="68">
        <v>229</v>
      </c>
      <c r="W22" s="38">
        <f t="shared" si="6"/>
        <v>61.725067385444746</v>
      </c>
      <c r="X22" s="68">
        <v>154</v>
      </c>
      <c r="Y22" s="68">
        <v>206</v>
      </c>
      <c r="Z22" s="38">
        <f t="shared" si="7"/>
        <v>133.76623376623377</v>
      </c>
    </row>
    <row r="23" spans="1:26" ht="16.5" customHeight="1" x14ac:dyDescent="0.3">
      <c r="A23" s="139" t="s">
        <v>62</v>
      </c>
      <c r="B23" s="63">
        <v>2990</v>
      </c>
      <c r="C23" s="63">
        <v>2635</v>
      </c>
      <c r="D23" s="38">
        <f t="shared" si="0"/>
        <v>88.127090301003335</v>
      </c>
      <c r="E23" s="163">
        <v>1857</v>
      </c>
      <c r="F23" s="68">
        <v>1723</v>
      </c>
      <c r="G23" s="38">
        <f t="shared" si="1"/>
        <v>92.784060312331718</v>
      </c>
      <c r="H23" s="71">
        <v>1296</v>
      </c>
      <c r="I23" s="71">
        <v>1103</v>
      </c>
      <c r="J23" s="38">
        <f t="shared" si="2"/>
        <v>85.108024691358025</v>
      </c>
      <c r="K23" s="68">
        <v>68</v>
      </c>
      <c r="L23" s="68">
        <v>57</v>
      </c>
      <c r="M23" s="38">
        <f t="shared" si="3"/>
        <v>83.82352941176471</v>
      </c>
      <c r="N23" s="71">
        <v>208</v>
      </c>
      <c r="O23" s="71">
        <v>53</v>
      </c>
      <c r="P23" s="38">
        <f t="shared" si="4"/>
        <v>25.48076923076923</v>
      </c>
      <c r="Q23" s="71">
        <v>1767</v>
      </c>
      <c r="R23" s="71">
        <v>1678</v>
      </c>
      <c r="S23" s="38">
        <f t="shared" si="5"/>
        <v>94.963214487832488</v>
      </c>
      <c r="T23" s="71">
        <v>513</v>
      </c>
      <c r="U23" s="68">
        <v>415</v>
      </c>
      <c r="V23" s="68">
        <v>397</v>
      </c>
      <c r="W23" s="38">
        <f t="shared" si="6"/>
        <v>95.662650602409641</v>
      </c>
      <c r="X23" s="68">
        <v>325</v>
      </c>
      <c r="Y23" s="68">
        <v>332</v>
      </c>
      <c r="Z23" s="38">
        <f t="shared" si="7"/>
        <v>102.15384615384615</v>
      </c>
    </row>
    <row r="24" spans="1:26" ht="16.5" customHeight="1" x14ac:dyDescent="0.3">
      <c r="A24" s="139" t="s">
        <v>63</v>
      </c>
      <c r="B24" s="63">
        <v>2827</v>
      </c>
      <c r="C24" s="63">
        <v>2195</v>
      </c>
      <c r="D24" s="38">
        <f t="shared" si="0"/>
        <v>77.644145737530962</v>
      </c>
      <c r="E24" s="163">
        <v>2245</v>
      </c>
      <c r="F24" s="68">
        <v>2070</v>
      </c>
      <c r="G24" s="38">
        <f t="shared" si="1"/>
        <v>92.204899777282861</v>
      </c>
      <c r="H24" s="71">
        <v>1381</v>
      </c>
      <c r="I24" s="71">
        <v>1030</v>
      </c>
      <c r="J24" s="38">
        <f t="shared" si="2"/>
        <v>74.583635047067347</v>
      </c>
      <c r="K24" s="68">
        <v>80</v>
      </c>
      <c r="L24" s="68">
        <v>47</v>
      </c>
      <c r="M24" s="38">
        <f t="shared" si="3"/>
        <v>58.75</v>
      </c>
      <c r="N24" s="71">
        <v>189</v>
      </c>
      <c r="O24" s="71">
        <v>72</v>
      </c>
      <c r="P24" s="38">
        <f t="shared" si="4"/>
        <v>38.095238095238095</v>
      </c>
      <c r="Q24" s="71">
        <v>2169</v>
      </c>
      <c r="R24" s="71">
        <v>2031</v>
      </c>
      <c r="S24" s="38">
        <f t="shared" si="5"/>
        <v>93.637621023513134</v>
      </c>
      <c r="T24" s="71">
        <v>435</v>
      </c>
      <c r="U24" s="68">
        <v>581</v>
      </c>
      <c r="V24" s="68">
        <v>434</v>
      </c>
      <c r="W24" s="38">
        <f t="shared" si="6"/>
        <v>74.698795180722882</v>
      </c>
      <c r="X24" s="68">
        <v>367</v>
      </c>
      <c r="Y24" s="68">
        <v>299</v>
      </c>
      <c r="Z24" s="38">
        <f t="shared" si="7"/>
        <v>81.471389645776568</v>
      </c>
    </row>
    <row r="25" spans="1:26" ht="16.5" customHeight="1" x14ac:dyDescent="0.3">
      <c r="A25" s="139" t="s">
        <v>64</v>
      </c>
      <c r="B25" s="63">
        <v>2036</v>
      </c>
      <c r="C25" s="63">
        <v>1598</v>
      </c>
      <c r="D25" s="38">
        <f t="shared" si="0"/>
        <v>78.487229862475445</v>
      </c>
      <c r="E25" s="163">
        <v>1648</v>
      </c>
      <c r="F25" s="68">
        <v>1520</v>
      </c>
      <c r="G25" s="38">
        <f t="shared" si="1"/>
        <v>92.233009708737868</v>
      </c>
      <c r="H25" s="71">
        <v>1159</v>
      </c>
      <c r="I25" s="71">
        <v>883</v>
      </c>
      <c r="J25" s="38">
        <f t="shared" si="2"/>
        <v>76.186367558239866</v>
      </c>
      <c r="K25" s="68">
        <v>64</v>
      </c>
      <c r="L25" s="68">
        <v>34</v>
      </c>
      <c r="M25" s="38">
        <f t="shared" si="3"/>
        <v>53.125</v>
      </c>
      <c r="N25" s="71">
        <v>211</v>
      </c>
      <c r="O25" s="71">
        <v>143</v>
      </c>
      <c r="P25" s="38">
        <f t="shared" si="4"/>
        <v>67.772511848341239</v>
      </c>
      <c r="Q25" s="71">
        <v>1623</v>
      </c>
      <c r="R25" s="71">
        <v>1506</v>
      </c>
      <c r="S25" s="38">
        <f t="shared" si="5"/>
        <v>92.791127541589645</v>
      </c>
      <c r="T25" s="71">
        <v>448</v>
      </c>
      <c r="U25" s="68">
        <v>479</v>
      </c>
      <c r="V25" s="68">
        <v>443</v>
      </c>
      <c r="W25" s="38">
        <f t="shared" si="6"/>
        <v>92.48434237995825</v>
      </c>
      <c r="X25" s="68">
        <v>461</v>
      </c>
      <c r="Y25" s="68">
        <v>437</v>
      </c>
      <c r="Z25" s="38">
        <f t="shared" si="7"/>
        <v>94.79392624728851</v>
      </c>
    </row>
    <row r="26" spans="1:26" ht="16.5" customHeight="1" x14ac:dyDescent="0.3">
      <c r="A26" s="139" t="s">
        <v>65</v>
      </c>
      <c r="B26" s="63">
        <v>3229</v>
      </c>
      <c r="C26" s="63">
        <v>2783</v>
      </c>
      <c r="D26" s="38">
        <f t="shared" si="0"/>
        <v>86.187674202539483</v>
      </c>
      <c r="E26" s="163">
        <v>2839</v>
      </c>
      <c r="F26" s="68">
        <v>2424</v>
      </c>
      <c r="G26" s="38">
        <f t="shared" si="1"/>
        <v>85.382176822824945</v>
      </c>
      <c r="H26" s="71">
        <v>1204</v>
      </c>
      <c r="I26" s="71">
        <v>987</v>
      </c>
      <c r="J26" s="38">
        <f t="shared" si="2"/>
        <v>81.976744186046517</v>
      </c>
      <c r="K26" s="68">
        <v>82</v>
      </c>
      <c r="L26" s="68">
        <v>40</v>
      </c>
      <c r="M26" s="38">
        <f t="shared" si="3"/>
        <v>48.780487804878049</v>
      </c>
      <c r="N26" s="71">
        <v>457</v>
      </c>
      <c r="O26" s="71">
        <v>146</v>
      </c>
      <c r="P26" s="38">
        <f t="shared" si="4"/>
        <v>31.947483588621445</v>
      </c>
      <c r="Q26" s="71">
        <v>2793</v>
      </c>
      <c r="R26" s="71">
        <v>2385</v>
      </c>
      <c r="S26" s="38">
        <f t="shared" si="5"/>
        <v>85.392051557465081</v>
      </c>
      <c r="T26" s="71">
        <v>854</v>
      </c>
      <c r="U26" s="68">
        <v>997</v>
      </c>
      <c r="V26" s="68">
        <v>748</v>
      </c>
      <c r="W26" s="38">
        <f t="shared" si="6"/>
        <v>75.025075225677028</v>
      </c>
      <c r="X26" s="68">
        <v>818</v>
      </c>
      <c r="Y26" s="68">
        <v>663</v>
      </c>
      <c r="Z26" s="38">
        <f t="shared" si="7"/>
        <v>81.051344743276289</v>
      </c>
    </row>
    <row r="27" spans="1:26" ht="16.5" customHeight="1" x14ac:dyDescent="0.3">
      <c r="A27" s="139" t="s">
        <v>66</v>
      </c>
      <c r="B27" s="63">
        <v>1341</v>
      </c>
      <c r="C27" s="63">
        <v>1075</v>
      </c>
      <c r="D27" s="38">
        <f t="shared" si="0"/>
        <v>80.164056674123785</v>
      </c>
      <c r="E27" s="163">
        <v>997</v>
      </c>
      <c r="F27" s="68">
        <v>951</v>
      </c>
      <c r="G27" s="38">
        <f t="shared" si="1"/>
        <v>95.386158475426271</v>
      </c>
      <c r="H27" s="71">
        <v>656</v>
      </c>
      <c r="I27" s="71">
        <v>487</v>
      </c>
      <c r="J27" s="38">
        <f t="shared" si="2"/>
        <v>74.237804878048792</v>
      </c>
      <c r="K27" s="68">
        <v>38</v>
      </c>
      <c r="L27" s="68">
        <v>37</v>
      </c>
      <c r="M27" s="38">
        <f t="shared" si="3"/>
        <v>97.368421052631575</v>
      </c>
      <c r="N27" s="71">
        <v>252</v>
      </c>
      <c r="O27" s="71">
        <v>66</v>
      </c>
      <c r="P27" s="38">
        <f t="shared" si="4"/>
        <v>26.190476190476193</v>
      </c>
      <c r="Q27" s="71">
        <v>988</v>
      </c>
      <c r="R27" s="71">
        <v>949</v>
      </c>
      <c r="S27" s="38">
        <f t="shared" si="5"/>
        <v>96.05263157894737</v>
      </c>
      <c r="T27" s="71">
        <v>275</v>
      </c>
      <c r="U27" s="68">
        <v>328</v>
      </c>
      <c r="V27" s="68">
        <v>272</v>
      </c>
      <c r="W27" s="38">
        <f t="shared" si="6"/>
        <v>82.926829268292678</v>
      </c>
      <c r="X27" s="68">
        <v>305</v>
      </c>
      <c r="Y27" s="68">
        <v>258</v>
      </c>
      <c r="Z27" s="38">
        <f t="shared" si="7"/>
        <v>84.590163934426229</v>
      </c>
    </row>
    <row r="28" spans="1:26" ht="16.5" customHeight="1" x14ac:dyDescent="0.3">
      <c r="A28" s="139" t="s">
        <v>67</v>
      </c>
      <c r="B28" s="63">
        <v>2744</v>
      </c>
      <c r="C28" s="63">
        <v>2134</v>
      </c>
      <c r="D28" s="38">
        <f t="shared" si="0"/>
        <v>77.769679300291557</v>
      </c>
      <c r="E28" s="163">
        <v>2060</v>
      </c>
      <c r="F28" s="68">
        <v>1951</v>
      </c>
      <c r="G28" s="38">
        <f t="shared" si="1"/>
        <v>94.708737864077676</v>
      </c>
      <c r="H28" s="71">
        <v>1397</v>
      </c>
      <c r="I28" s="71">
        <v>948</v>
      </c>
      <c r="J28" s="38">
        <f t="shared" si="2"/>
        <v>67.859699355762345</v>
      </c>
      <c r="K28" s="68">
        <v>84</v>
      </c>
      <c r="L28" s="68">
        <v>34</v>
      </c>
      <c r="M28" s="38">
        <f t="shared" si="3"/>
        <v>40.476190476190474</v>
      </c>
      <c r="N28" s="71">
        <v>89</v>
      </c>
      <c r="O28" s="71">
        <v>70</v>
      </c>
      <c r="P28" s="38">
        <f t="shared" si="4"/>
        <v>78.651685393258433</v>
      </c>
      <c r="Q28" s="71">
        <v>1962</v>
      </c>
      <c r="R28" s="71">
        <v>1934</v>
      </c>
      <c r="S28" s="38">
        <f t="shared" si="5"/>
        <v>98.572884811416912</v>
      </c>
      <c r="T28" s="71">
        <v>565</v>
      </c>
      <c r="U28" s="68">
        <v>642</v>
      </c>
      <c r="V28" s="68">
        <v>556</v>
      </c>
      <c r="W28" s="38">
        <f t="shared" si="6"/>
        <v>86.604361370716504</v>
      </c>
      <c r="X28" s="68">
        <v>519</v>
      </c>
      <c r="Y28" s="68">
        <v>465</v>
      </c>
      <c r="Z28" s="38">
        <f t="shared" si="7"/>
        <v>89.595375722543352</v>
      </c>
    </row>
    <row r="29" spans="1:26" ht="58.95" customHeight="1" x14ac:dyDescent="0.3">
      <c r="E29" s="45"/>
      <c r="N29" s="228" t="s">
        <v>81</v>
      </c>
      <c r="O29" s="228"/>
      <c r="P29" s="228"/>
      <c r="Q29" s="228"/>
      <c r="R29" s="228"/>
      <c r="S29" s="228"/>
      <c r="T29" s="228"/>
      <c r="U29" s="228"/>
      <c r="V29" s="228"/>
      <c r="W29" s="228"/>
      <c r="X29" s="228"/>
      <c r="Y29" s="228"/>
      <c r="Z29" s="228"/>
    </row>
  </sheetData>
  <mergeCells count="12">
    <mergeCell ref="N29:Z29"/>
    <mergeCell ref="Q3:S5"/>
    <mergeCell ref="U3:W5"/>
    <mergeCell ref="X3:Z5"/>
    <mergeCell ref="B1:N1"/>
    <mergeCell ref="N3:P5"/>
    <mergeCell ref="T3:T5"/>
    <mergeCell ref="A3:A6"/>
    <mergeCell ref="B3:D5"/>
    <mergeCell ref="E3:G5"/>
    <mergeCell ref="H3:J5"/>
    <mergeCell ref="K3:M5"/>
  </mergeCells>
  <printOptions horizontalCentered="1"/>
  <pageMargins left="0" right="0" top="0.19685039370078741" bottom="0" header="0" footer="0"/>
  <pageSetup paperSize="9" scale="98" orientation="landscape" r:id="rId1"/>
  <headerFooter alignWithMargins="0"/>
  <colBreaks count="1" manualBreakCount="1">
    <brk id="13" max="2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D83"/>
  <sheetViews>
    <sheetView view="pageBreakPreview" zoomScale="97" zoomScaleNormal="75" zoomScaleSheetLayoutView="97" workbookViewId="0">
      <selection activeCell="N8" sqref="N8"/>
    </sheetView>
  </sheetViews>
  <sheetFormatPr defaultColWidth="9.109375" defaultRowHeight="13.8" x14ac:dyDescent="0.25"/>
  <cols>
    <col min="1" max="1" width="20.6640625" style="46" customWidth="1"/>
    <col min="2" max="2" width="11" style="46" customWidth="1"/>
    <col min="3" max="3" width="9.88671875" style="46" customWidth="1"/>
    <col min="4" max="4" width="8.33203125" style="46" customWidth="1"/>
    <col min="5" max="6" width="11.6640625" style="46" customWidth="1"/>
    <col min="7" max="7" width="7.44140625" style="46" customWidth="1"/>
    <col min="8" max="8" width="11.88671875" style="46" customWidth="1"/>
    <col min="9" max="9" width="11" style="46" customWidth="1"/>
    <col min="10" max="10" width="7.44140625" style="46" customWidth="1"/>
    <col min="11" max="12" width="9.44140625" style="46" customWidth="1"/>
    <col min="13" max="13" width="9" style="46" customWidth="1"/>
    <col min="14" max="14" width="10" style="46" customWidth="1"/>
    <col min="15" max="15" width="9.109375" style="46" customWidth="1"/>
    <col min="16" max="16" width="8.109375" style="46" customWidth="1"/>
    <col min="17" max="18" width="9.5546875" style="46" customWidth="1"/>
    <col min="19" max="19" width="8.109375" style="46" customWidth="1"/>
    <col min="20" max="20" width="14.6640625" style="46" customWidth="1"/>
    <col min="21" max="21" width="8.33203125" style="46" customWidth="1"/>
    <col min="22" max="22" width="8.44140625" style="46" customWidth="1"/>
    <col min="23" max="23" width="9.6640625" style="46" customWidth="1"/>
    <col min="24" max="16384" width="9.109375" style="46"/>
  </cols>
  <sheetData>
    <row r="1" spans="1:30" s="22" customFormat="1" ht="61.2" customHeight="1" x14ac:dyDescent="0.4">
      <c r="B1" s="217" t="s">
        <v>93</v>
      </c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"/>
      <c r="O1" s="21"/>
      <c r="P1" s="21"/>
      <c r="Q1" s="21"/>
      <c r="R1" s="21"/>
      <c r="S1" s="21"/>
      <c r="T1" s="21"/>
      <c r="U1" s="21"/>
      <c r="V1" s="224"/>
      <c r="W1" s="224"/>
      <c r="X1" s="123"/>
      <c r="Z1" s="151" t="s">
        <v>23</v>
      </c>
    </row>
    <row r="2" spans="1:30" s="25" customFormat="1" ht="14.25" customHeight="1" x14ac:dyDescent="0.3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138" t="s">
        <v>8</v>
      </c>
      <c r="N2" s="138"/>
      <c r="O2" s="23"/>
      <c r="P2" s="23"/>
      <c r="Q2" s="24"/>
      <c r="R2" s="24"/>
      <c r="S2" s="24"/>
      <c r="T2" s="24"/>
      <c r="V2" s="218"/>
      <c r="W2" s="218"/>
      <c r="X2" s="223" t="s">
        <v>8</v>
      </c>
      <c r="Y2" s="223"/>
    </row>
    <row r="3" spans="1:30" s="27" customFormat="1" ht="67.5" customHeight="1" x14ac:dyDescent="0.3">
      <c r="A3" s="219"/>
      <c r="B3" s="220" t="s">
        <v>33</v>
      </c>
      <c r="C3" s="220"/>
      <c r="D3" s="220"/>
      <c r="E3" s="220" t="s">
        <v>34</v>
      </c>
      <c r="F3" s="220"/>
      <c r="G3" s="220"/>
      <c r="H3" s="220" t="s">
        <v>20</v>
      </c>
      <c r="I3" s="220"/>
      <c r="J3" s="220"/>
      <c r="K3" s="220" t="s">
        <v>13</v>
      </c>
      <c r="L3" s="220"/>
      <c r="M3" s="220"/>
      <c r="N3" s="220" t="s">
        <v>14</v>
      </c>
      <c r="O3" s="220"/>
      <c r="P3" s="220"/>
      <c r="Q3" s="225" t="s">
        <v>12</v>
      </c>
      <c r="R3" s="226"/>
      <c r="S3" s="227"/>
      <c r="T3" s="180" t="s">
        <v>79</v>
      </c>
      <c r="U3" s="220" t="s">
        <v>15</v>
      </c>
      <c r="V3" s="220"/>
      <c r="W3" s="220"/>
      <c r="X3" s="220" t="s">
        <v>17</v>
      </c>
      <c r="Y3" s="220"/>
      <c r="Z3" s="220"/>
    </row>
    <row r="4" spans="1:30" s="28" customFormat="1" ht="19.5" customHeight="1" x14ac:dyDescent="0.3">
      <c r="A4" s="219"/>
      <c r="B4" s="221" t="s">
        <v>26</v>
      </c>
      <c r="C4" s="221" t="s">
        <v>68</v>
      </c>
      <c r="D4" s="222" t="s">
        <v>2</v>
      </c>
      <c r="E4" s="221" t="s">
        <v>26</v>
      </c>
      <c r="F4" s="221" t="s">
        <v>68</v>
      </c>
      <c r="G4" s="222" t="s">
        <v>2</v>
      </c>
      <c r="H4" s="221">
        <v>2020</v>
      </c>
      <c r="I4" s="221">
        <v>2021</v>
      </c>
      <c r="J4" s="222" t="s">
        <v>2</v>
      </c>
      <c r="K4" s="221">
        <v>2020</v>
      </c>
      <c r="L4" s="221">
        <v>2021</v>
      </c>
      <c r="M4" s="222" t="s">
        <v>2</v>
      </c>
      <c r="N4" s="221">
        <v>2020</v>
      </c>
      <c r="O4" s="221">
        <v>2021</v>
      </c>
      <c r="P4" s="222" t="s">
        <v>2</v>
      </c>
      <c r="Q4" s="221">
        <v>2020</v>
      </c>
      <c r="R4" s="221">
        <v>2021</v>
      </c>
      <c r="S4" s="222" t="s">
        <v>2</v>
      </c>
      <c r="T4" s="221">
        <v>2021</v>
      </c>
      <c r="U4" s="221">
        <v>2020</v>
      </c>
      <c r="V4" s="221">
        <v>2021</v>
      </c>
      <c r="W4" s="222" t="s">
        <v>2</v>
      </c>
      <c r="X4" s="221">
        <v>2020</v>
      </c>
      <c r="Y4" s="221">
        <v>2021</v>
      </c>
      <c r="Z4" s="222" t="s">
        <v>2</v>
      </c>
    </row>
    <row r="5" spans="1:30" s="28" customFormat="1" ht="12" customHeight="1" x14ac:dyDescent="0.3">
      <c r="A5" s="219"/>
      <c r="B5" s="221"/>
      <c r="C5" s="221"/>
      <c r="D5" s="222"/>
      <c r="E5" s="221"/>
      <c r="F5" s="221"/>
      <c r="G5" s="222"/>
      <c r="H5" s="221"/>
      <c r="I5" s="221"/>
      <c r="J5" s="222"/>
      <c r="K5" s="221"/>
      <c r="L5" s="221"/>
      <c r="M5" s="222"/>
      <c r="N5" s="221"/>
      <c r="O5" s="221"/>
      <c r="P5" s="222"/>
      <c r="Q5" s="221"/>
      <c r="R5" s="221"/>
      <c r="S5" s="222"/>
      <c r="T5" s="221"/>
      <c r="U5" s="221"/>
      <c r="V5" s="221"/>
      <c r="W5" s="222"/>
      <c r="X5" s="221"/>
      <c r="Y5" s="221"/>
      <c r="Z5" s="222"/>
    </row>
    <row r="6" spans="1:30" s="126" customFormat="1" ht="11.25" customHeight="1" x14ac:dyDescent="0.25">
      <c r="A6" s="124" t="s">
        <v>4</v>
      </c>
      <c r="B6" s="125">
        <v>1</v>
      </c>
      <c r="C6" s="125">
        <v>2</v>
      </c>
      <c r="D6" s="125">
        <v>3</v>
      </c>
      <c r="E6" s="125">
        <v>4</v>
      </c>
      <c r="F6" s="125">
        <v>5</v>
      </c>
      <c r="G6" s="125">
        <v>6</v>
      </c>
      <c r="H6" s="125">
        <v>7</v>
      </c>
      <c r="I6" s="125">
        <v>8</v>
      </c>
      <c r="J6" s="125">
        <v>9</v>
      </c>
      <c r="K6" s="125">
        <v>10</v>
      </c>
      <c r="L6" s="125">
        <v>11</v>
      </c>
      <c r="M6" s="125">
        <v>12</v>
      </c>
      <c r="N6" s="125">
        <v>13</v>
      </c>
      <c r="O6" s="125">
        <v>14</v>
      </c>
      <c r="P6" s="125">
        <v>15</v>
      </c>
      <c r="Q6" s="125">
        <v>16</v>
      </c>
      <c r="R6" s="125">
        <v>17</v>
      </c>
      <c r="S6" s="125">
        <v>18</v>
      </c>
      <c r="T6" s="125">
        <v>19</v>
      </c>
      <c r="U6" s="125">
        <v>20</v>
      </c>
      <c r="V6" s="125">
        <v>21</v>
      </c>
      <c r="W6" s="125">
        <v>22</v>
      </c>
      <c r="X6" s="125">
        <v>23</v>
      </c>
      <c r="Y6" s="125">
        <v>24</v>
      </c>
      <c r="Z6" s="125">
        <v>25</v>
      </c>
    </row>
    <row r="7" spans="1:30" s="36" customFormat="1" ht="18" customHeight="1" x14ac:dyDescent="0.25">
      <c r="A7" s="32" t="s">
        <v>47</v>
      </c>
      <c r="B7" s="33">
        <f>SUM(B8:B27)</f>
        <v>16818</v>
      </c>
      <c r="C7" s="33">
        <f>SUM(C8:C27)</f>
        <v>13661</v>
      </c>
      <c r="D7" s="34">
        <f>C7/B7*100</f>
        <v>81.228445712926629</v>
      </c>
      <c r="E7" s="33">
        <f>SUM(E8:E27)</f>
        <v>13093</v>
      </c>
      <c r="F7" s="33">
        <f>SUM(F8:F27)</f>
        <v>10701</v>
      </c>
      <c r="G7" s="34">
        <f>F7/E7*100</f>
        <v>81.730695791644393</v>
      </c>
      <c r="H7" s="33">
        <f>SUM(H8:H27)</f>
        <v>3433</v>
      </c>
      <c r="I7" s="33">
        <f>SUM(I8:I27)</f>
        <v>2701</v>
      </c>
      <c r="J7" s="34">
        <f>I7/H7*100</f>
        <v>78.677541508884346</v>
      </c>
      <c r="K7" s="33">
        <f>SUM(K8:K27)</f>
        <v>352</v>
      </c>
      <c r="L7" s="33">
        <f>SUM(L8:L27)</f>
        <v>178</v>
      </c>
      <c r="M7" s="34">
        <f>L7/K7*100</f>
        <v>50.56818181818182</v>
      </c>
      <c r="N7" s="33">
        <f>SUM(N8:N27)</f>
        <v>870</v>
      </c>
      <c r="O7" s="33">
        <f>SUM(O8:O27)</f>
        <v>266</v>
      </c>
      <c r="P7" s="34">
        <f>O7/N7*100</f>
        <v>30.574712643678158</v>
      </c>
      <c r="Q7" s="33">
        <f>SUM(Q8:Q27)</f>
        <v>12488</v>
      </c>
      <c r="R7" s="33">
        <f>SUM(R8:R27)</f>
        <v>10254</v>
      </c>
      <c r="S7" s="34">
        <f>R7/Q7*100</f>
        <v>82.110826393337604</v>
      </c>
      <c r="T7" s="33">
        <f>SUM(T8:T27)</f>
        <v>2802</v>
      </c>
      <c r="U7" s="33">
        <f>SUM(U8:U27)</f>
        <v>4107</v>
      </c>
      <c r="V7" s="33">
        <f>SUM(V8:V27)</f>
        <v>2659</v>
      </c>
      <c r="W7" s="34">
        <f>V7/U7*100</f>
        <v>64.743121499878256</v>
      </c>
      <c r="X7" s="33">
        <f>SUM(X8:X27)</f>
        <v>3486</v>
      </c>
      <c r="Y7" s="33">
        <f>SUM(Y8:Y27)</f>
        <v>2251</v>
      </c>
      <c r="Z7" s="34">
        <f>Y7/X7*100</f>
        <v>64.572576018359158</v>
      </c>
      <c r="AA7" s="35"/>
      <c r="AD7" s="42"/>
    </row>
    <row r="8" spans="1:30" s="42" customFormat="1" ht="18" customHeight="1" x14ac:dyDescent="0.25">
      <c r="A8" s="139" t="s">
        <v>48</v>
      </c>
      <c r="B8" s="37">
        <v>6059</v>
      </c>
      <c r="C8" s="166">
        <v>4631</v>
      </c>
      <c r="D8" s="38">
        <f>C8/B8*100</f>
        <v>76.431754414919951</v>
      </c>
      <c r="E8" s="37">
        <v>4046</v>
      </c>
      <c r="F8" s="176">
        <v>2981</v>
      </c>
      <c r="G8" s="38">
        <f>F8/E8*100</f>
        <v>73.677706376668311</v>
      </c>
      <c r="H8" s="37">
        <v>699</v>
      </c>
      <c r="I8" s="175">
        <v>535</v>
      </c>
      <c r="J8" s="38">
        <f>I8/H8*100</f>
        <v>76.537911301859793</v>
      </c>
      <c r="K8" s="37">
        <v>74</v>
      </c>
      <c r="L8" s="167">
        <v>38</v>
      </c>
      <c r="M8" s="38">
        <f>L8/K8*100</f>
        <v>51.351351351351347</v>
      </c>
      <c r="N8" s="37">
        <v>51</v>
      </c>
      <c r="O8" s="167">
        <v>32</v>
      </c>
      <c r="P8" s="38">
        <f>O8/N8*100</f>
        <v>62.745098039215684</v>
      </c>
      <c r="Q8" s="37">
        <v>3667</v>
      </c>
      <c r="R8" s="167">
        <v>2744</v>
      </c>
      <c r="S8" s="38">
        <f>R8/Q8*100</f>
        <v>74.82956094900463</v>
      </c>
      <c r="T8" s="167">
        <v>670</v>
      </c>
      <c r="U8" s="37">
        <v>1477</v>
      </c>
      <c r="V8" s="167">
        <v>630</v>
      </c>
      <c r="W8" s="38">
        <f>V8/U8*100</f>
        <v>42.654028436018962</v>
      </c>
      <c r="X8" s="37">
        <v>1255</v>
      </c>
      <c r="Y8" s="167">
        <v>511</v>
      </c>
      <c r="Z8" s="38">
        <f>Y8/X8*100</f>
        <v>40.717131474103581</v>
      </c>
      <c r="AA8" s="35"/>
      <c r="AB8" s="41"/>
    </row>
    <row r="9" spans="1:30" s="43" customFormat="1" ht="18" customHeight="1" x14ac:dyDescent="0.25">
      <c r="A9" s="139" t="s">
        <v>49</v>
      </c>
      <c r="B9" s="37">
        <v>2815</v>
      </c>
      <c r="C9" s="166">
        <v>2490</v>
      </c>
      <c r="D9" s="38">
        <f t="shared" ref="D9:D27" si="0">C9/B9*100</f>
        <v>88.454706927175835</v>
      </c>
      <c r="E9" s="37">
        <v>2310</v>
      </c>
      <c r="F9" s="176">
        <v>2062</v>
      </c>
      <c r="G9" s="38">
        <f t="shared" ref="G9:G27" si="1">F9/E9*100</f>
        <v>89.264069264069263</v>
      </c>
      <c r="H9" s="37">
        <v>851</v>
      </c>
      <c r="I9" s="175">
        <v>671</v>
      </c>
      <c r="J9" s="38">
        <f t="shared" ref="J9:J27" si="2">I9/H9*100</f>
        <v>78.848413631022325</v>
      </c>
      <c r="K9" s="37">
        <v>67</v>
      </c>
      <c r="L9" s="167">
        <v>20</v>
      </c>
      <c r="M9" s="38">
        <f t="shared" ref="M9:M27" si="3">L9/K9*100</f>
        <v>29.850746268656714</v>
      </c>
      <c r="N9" s="37">
        <v>190</v>
      </c>
      <c r="O9" s="167">
        <v>54</v>
      </c>
      <c r="P9" s="38">
        <f t="shared" ref="P9:P27" si="4">O9/N9*100</f>
        <v>28.421052631578945</v>
      </c>
      <c r="Q9" s="37">
        <v>2296</v>
      </c>
      <c r="R9" s="167">
        <v>2004</v>
      </c>
      <c r="S9" s="38">
        <f t="shared" ref="S9:S27" si="5">R9/Q9*100</f>
        <v>87.282229965156802</v>
      </c>
      <c r="T9" s="167">
        <v>470</v>
      </c>
      <c r="U9" s="37">
        <v>783</v>
      </c>
      <c r="V9" s="167">
        <v>416</v>
      </c>
      <c r="W9" s="38">
        <f t="shared" ref="W9:W27" si="6">V9/U9*100</f>
        <v>53.128991060025541</v>
      </c>
      <c r="X9" s="37">
        <v>673</v>
      </c>
      <c r="Y9" s="167">
        <v>374</v>
      </c>
      <c r="Z9" s="38">
        <f t="shared" ref="Z9:Z27" si="7">Y9/X9*100</f>
        <v>55.572065378900447</v>
      </c>
      <c r="AA9" s="35"/>
      <c r="AB9" s="41"/>
    </row>
    <row r="10" spans="1:30" s="42" customFormat="1" ht="18" customHeight="1" x14ac:dyDescent="0.25">
      <c r="A10" s="139" t="s">
        <v>50</v>
      </c>
      <c r="B10" s="37">
        <v>738</v>
      </c>
      <c r="C10" s="166">
        <v>388</v>
      </c>
      <c r="D10" s="38">
        <f t="shared" si="0"/>
        <v>52.574525745257446</v>
      </c>
      <c r="E10" s="37">
        <v>541</v>
      </c>
      <c r="F10" s="176">
        <v>280</v>
      </c>
      <c r="G10" s="38">
        <f t="shared" si="1"/>
        <v>51.756007393715343</v>
      </c>
      <c r="H10" s="37">
        <v>103</v>
      </c>
      <c r="I10" s="175">
        <v>46</v>
      </c>
      <c r="J10" s="38">
        <f t="shared" si="2"/>
        <v>44.660194174757287</v>
      </c>
      <c r="K10" s="37">
        <v>15</v>
      </c>
      <c r="L10" s="167">
        <v>3</v>
      </c>
      <c r="M10" s="38">
        <f t="shared" si="3"/>
        <v>20</v>
      </c>
      <c r="N10" s="37">
        <v>21</v>
      </c>
      <c r="O10" s="167">
        <v>9</v>
      </c>
      <c r="P10" s="38">
        <f t="shared" si="4"/>
        <v>42.857142857142854</v>
      </c>
      <c r="Q10" s="37">
        <v>526</v>
      </c>
      <c r="R10" s="167">
        <v>261</v>
      </c>
      <c r="S10" s="38">
        <f t="shared" si="5"/>
        <v>49.619771863117876</v>
      </c>
      <c r="T10" s="167">
        <v>63</v>
      </c>
      <c r="U10" s="37">
        <v>147</v>
      </c>
      <c r="V10" s="167">
        <v>58</v>
      </c>
      <c r="W10" s="38">
        <f t="shared" si="6"/>
        <v>39.455782312925166</v>
      </c>
      <c r="X10" s="37">
        <v>131</v>
      </c>
      <c r="Y10" s="167">
        <v>55</v>
      </c>
      <c r="Z10" s="38">
        <f t="shared" si="7"/>
        <v>41.984732824427482</v>
      </c>
      <c r="AA10" s="35"/>
      <c r="AB10" s="41"/>
    </row>
    <row r="11" spans="1:30" s="42" customFormat="1" ht="18" customHeight="1" x14ac:dyDescent="0.25">
      <c r="A11" s="139" t="s">
        <v>51</v>
      </c>
      <c r="B11" s="37">
        <v>1174</v>
      </c>
      <c r="C11" s="166">
        <v>793</v>
      </c>
      <c r="D11" s="38">
        <f t="shared" si="0"/>
        <v>67.546848381601365</v>
      </c>
      <c r="E11" s="37">
        <v>1083</v>
      </c>
      <c r="F11" s="176">
        <v>711</v>
      </c>
      <c r="G11" s="38">
        <f t="shared" si="1"/>
        <v>65.65096952908587</v>
      </c>
      <c r="H11" s="37">
        <v>197</v>
      </c>
      <c r="I11" s="175">
        <v>87</v>
      </c>
      <c r="J11" s="38">
        <f t="shared" si="2"/>
        <v>44.162436548223347</v>
      </c>
      <c r="K11" s="37">
        <v>17</v>
      </c>
      <c r="L11" s="167">
        <v>8</v>
      </c>
      <c r="M11" s="38">
        <f t="shared" si="3"/>
        <v>47.058823529411761</v>
      </c>
      <c r="N11" s="37">
        <v>149</v>
      </c>
      <c r="O11" s="167">
        <v>14</v>
      </c>
      <c r="P11" s="38">
        <f t="shared" si="4"/>
        <v>9.3959731543624159</v>
      </c>
      <c r="Q11" s="37">
        <v>1016</v>
      </c>
      <c r="R11" s="167">
        <v>649</v>
      </c>
      <c r="S11" s="38">
        <f t="shared" si="5"/>
        <v>63.877952755905511</v>
      </c>
      <c r="T11" s="167">
        <v>249</v>
      </c>
      <c r="U11" s="37">
        <v>339</v>
      </c>
      <c r="V11" s="167">
        <v>237</v>
      </c>
      <c r="W11" s="38">
        <f t="shared" si="6"/>
        <v>69.911504424778755</v>
      </c>
      <c r="X11" s="37">
        <v>307</v>
      </c>
      <c r="Y11" s="167">
        <v>224</v>
      </c>
      <c r="Z11" s="38">
        <f t="shared" si="7"/>
        <v>72.964169381107496</v>
      </c>
      <c r="AA11" s="35"/>
      <c r="AB11" s="41"/>
    </row>
    <row r="12" spans="1:30" s="42" customFormat="1" ht="18" customHeight="1" x14ac:dyDescent="0.25">
      <c r="A12" s="139" t="s">
        <v>52</v>
      </c>
      <c r="B12" s="37">
        <v>694</v>
      </c>
      <c r="C12" s="166">
        <v>480</v>
      </c>
      <c r="D12" s="38">
        <f t="shared" si="0"/>
        <v>69.164265129683002</v>
      </c>
      <c r="E12" s="37">
        <v>301</v>
      </c>
      <c r="F12" s="176">
        <v>309</v>
      </c>
      <c r="G12" s="38">
        <f t="shared" si="1"/>
        <v>102.65780730897009</v>
      </c>
      <c r="H12" s="37">
        <v>97</v>
      </c>
      <c r="I12" s="175">
        <v>101</v>
      </c>
      <c r="J12" s="38">
        <f t="shared" si="2"/>
        <v>104.1237113402062</v>
      </c>
      <c r="K12" s="37">
        <v>9</v>
      </c>
      <c r="L12" s="167">
        <v>9</v>
      </c>
      <c r="M12" s="38">
        <f t="shared" si="3"/>
        <v>100</v>
      </c>
      <c r="N12" s="37">
        <v>16</v>
      </c>
      <c r="O12" s="167">
        <v>1</v>
      </c>
      <c r="P12" s="38">
        <f t="shared" si="4"/>
        <v>6.25</v>
      </c>
      <c r="Q12" s="37">
        <v>295</v>
      </c>
      <c r="R12" s="167">
        <v>307</v>
      </c>
      <c r="S12" s="38">
        <f t="shared" si="5"/>
        <v>104.06779661016949</v>
      </c>
      <c r="T12" s="167">
        <v>80</v>
      </c>
      <c r="U12" s="37">
        <v>81</v>
      </c>
      <c r="V12" s="167">
        <v>79</v>
      </c>
      <c r="W12" s="38">
        <f t="shared" si="6"/>
        <v>97.53086419753086</v>
      </c>
      <c r="X12" s="37">
        <v>73</v>
      </c>
      <c r="Y12" s="167">
        <v>70</v>
      </c>
      <c r="Z12" s="38">
        <f t="shared" si="7"/>
        <v>95.890410958904098</v>
      </c>
      <c r="AA12" s="35"/>
      <c r="AB12" s="41"/>
    </row>
    <row r="13" spans="1:30" s="42" customFormat="1" ht="18" customHeight="1" x14ac:dyDescent="0.25">
      <c r="A13" s="139" t="s">
        <v>53</v>
      </c>
      <c r="B13" s="37">
        <v>591</v>
      </c>
      <c r="C13" s="166">
        <v>622</v>
      </c>
      <c r="D13" s="38">
        <f t="shared" si="0"/>
        <v>105.24534686971234</v>
      </c>
      <c r="E13" s="37">
        <v>479</v>
      </c>
      <c r="F13" s="176">
        <v>508</v>
      </c>
      <c r="G13" s="38">
        <f t="shared" si="1"/>
        <v>106.05427974947807</v>
      </c>
      <c r="H13" s="37">
        <v>134</v>
      </c>
      <c r="I13" s="175">
        <v>149</v>
      </c>
      <c r="J13" s="38">
        <f t="shared" si="2"/>
        <v>111.19402985074626</v>
      </c>
      <c r="K13" s="37">
        <v>17</v>
      </c>
      <c r="L13" s="167">
        <v>17</v>
      </c>
      <c r="M13" s="38">
        <f t="shared" si="3"/>
        <v>100</v>
      </c>
      <c r="N13" s="37">
        <v>54</v>
      </c>
      <c r="O13" s="167">
        <v>16</v>
      </c>
      <c r="P13" s="38">
        <f t="shared" si="4"/>
        <v>29.629629629629626</v>
      </c>
      <c r="Q13" s="37">
        <v>470</v>
      </c>
      <c r="R13" s="167">
        <v>501</v>
      </c>
      <c r="S13" s="38">
        <f t="shared" si="5"/>
        <v>106.59574468085107</v>
      </c>
      <c r="T13" s="167">
        <v>159</v>
      </c>
      <c r="U13" s="37">
        <v>126</v>
      </c>
      <c r="V13" s="167">
        <v>156</v>
      </c>
      <c r="W13" s="38">
        <f t="shared" si="6"/>
        <v>123.80952380952381</v>
      </c>
      <c r="X13" s="37">
        <v>110</v>
      </c>
      <c r="Y13" s="167">
        <v>125</v>
      </c>
      <c r="Z13" s="38">
        <f t="shared" si="7"/>
        <v>113.63636363636364</v>
      </c>
      <c r="AA13" s="35"/>
      <c r="AB13" s="41"/>
    </row>
    <row r="14" spans="1:30" s="42" customFormat="1" ht="18" customHeight="1" x14ac:dyDescent="0.25">
      <c r="A14" s="139" t="s">
        <v>54</v>
      </c>
      <c r="B14" s="37">
        <v>187</v>
      </c>
      <c r="C14" s="166">
        <v>177</v>
      </c>
      <c r="D14" s="38">
        <f t="shared" si="0"/>
        <v>94.652406417112303</v>
      </c>
      <c r="E14" s="37">
        <v>169</v>
      </c>
      <c r="F14" s="176">
        <v>176</v>
      </c>
      <c r="G14" s="38">
        <f t="shared" si="1"/>
        <v>104.14201183431953</v>
      </c>
      <c r="H14" s="37">
        <v>63</v>
      </c>
      <c r="I14" s="175">
        <v>64</v>
      </c>
      <c r="J14" s="38">
        <f t="shared" si="2"/>
        <v>101.58730158730158</v>
      </c>
      <c r="K14" s="37">
        <v>13</v>
      </c>
      <c r="L14" s="167">
        <v>11</v>
      </c>
      <c r="M14" s="38">
        <f t="shared" si="3"/>
        <v>84.615384615384613</v>
      </c>
      <c r="N14" s="37">
        <v>14</v>
      </c>
      <c r="O14" s="167">
        <v>5</v>
      </c>
      <c r="P14" s="38">
        <f t="shared" si="4"/>
        <v>35.714285714285715</v>
      </c>
      <c r="Q14" s="37">
        <v>168</v>
      </c>
      <c r="R14" s="167">
        <v>175</v>
      </c>
      <c r="S14" s="38">
        <f t="shared" si="5"/>
        <v>104.16666666666667</v>
      </c>
      <c r="T14" s="167">
        <v>43</v>
      </c>
      <c r="U14" s="37">
        <v>47</v>
      </c>
      <c r="V14" s="167">
        <v>43</v>
      </c>
      <c r="W14" s="38">
        <f t="shared" si="6"/>
        <v>91.489361702127653</v>
      </c>
      <c r="X14" s="37">
        <v>44</v>
      </c>
      <c r="Y14" s="167">
        <v>43</v>
      </c>
      <c r="Z14" s="38">
        <f t="shared" si="7"/>
        <v>97.727272727272734</v>
      </c>
      <c r="AA14" s="35"/>
      <c r="AB14" s="41"/>
    </row>
    <row r="15" spans="1:30" s="42" customFormat="1" ht="18" customHeight="1" x14ac:dyDescent="0.25">
      <c r="A15" s="139" t="s">
        <v>55</v>
      </c>
      <c r="B15" s="37">
        <v>279</v>
      </c>
      <c r="C15" s="166">
        <v>194</v>
      </c>
      <c r="D15" s="38">
        <f t="shared" si="0"/>
        <v>69.534050179211476</v>
      </c>
      <c r="E15" s="37">
        <v>236</v>
      </c>
      <c r="F15" s="176">
        <v>165</v>
      </c>
      <c r="G15" s="38">
        <f t="shared" si="1"/>
        <v>69.915254237288138</v>
      </c>
      <c r="H15" s="37">
        <v>67</v>
      </c>
      <c r="I15" s="175">
        <v>48</v>
      </c>
      <c r="J15" s="38">
        <f t="shared" si="2"/>
        <v>71.641791044776113</v>
      </c>
      <c r="K15" s="37">
        <v>8</v>
      </c>
      <c r="L15" s="167">
        <v>8</v>
      </c>
      <c r="M15" s="38">
        <f t="shared" si="3"/>
        <v>100</v>
      </c>
      <c r="N15" s="37">
        <v>15</v>
      </c>
      <c r="O15" s="167">
        <v>10</v>
      </c>
      <c r="P15" s="38">
        <f t="shared" si="4"/>
        <v>66.666666666666657</v>
      </c>
      <c r="Q15" s="37">
        <v>229</v>
      </c>
      <c r="R15" s="167">
        <v>165</v>
      </c>
      <c r="S15" s="38">
        <f t="shared" si="5"/>
        <v>72.052401746724897</v>
      </c>
      <c r="T15" s="167">
        <v>42</v>
      </c>
      <c r="U15" s="37">
        <v>56</v>
      </c>
      <c r="V15" s="167">
        <v>42</v>
      </c>
      <c r="W15" s="38">
        <f t="shared" si="6"/>
        <v>75</v>
      </c>
      <c r="X15" s="37">
        <v>51</v>
      </c>
      <c r="Y15" s="167">
        <v>33</v>
      </c>
      <c r="Z15" s="38">
        <f t="shared" si="7"/>
        <v>64.705882352941174</v>
      </c>
      <c r="AA15" s="35"/>
      <c r="AB15" s="41"/>
    </row>
    <row r="16" spans="1:30" s="42" customFormat="1" ht="18" customHeight="1" x14ac:dyDescent="0.25">
      <c r="A16" s="139" t="s">
        <v>56</v>
      </c>
      <c r="B16" s="37">
        <v>290</v>
      </c>
      <c r="C16" s="166">
        <v>193</v>
      </c>
      <c r="D16" s="38">
        <f t="shared" si="0"/>
        <v>66.551724137931032</v>
      </c>
      <c r="E16" s="37">
        <v>260</v>
      </c>
      <c r="F16" s="176">
        <v>167</v>
      </c>
      <c r="G16" s="38">
        <f t="shared" si="1"/>
        <v>64.230769230769241</v>
      </c>
      <c r="H16" s="37">
        <v>93</v>
      </c>
      <c r="I16" s="175">
        <v>37</v>
      </c>
      <c r="J16" s="38">
        <f t="shared" si="2"/>
        <v>39.784946236559136</v>
      </c>
      <c r="K16" s="37">
        <v>9</v>
      </c>
      <c r="L16" s="167">
        <v>6</v>
      </c>
      <c r="M16" s="38">
        <f t="shared" si="3"/>
        <v>66.666666666666657</v>
      </c>
      <c r="N16" s="37">
        <v>57</v>
      </c>
      <c r="O16" s="167">
        <v>13</v>
      </c>
      <c r="P16" s="38">
        <f t="shared" si="4"/>
        <v>22.807017543859647</v>
      </c>
      <c r="Q16" s="37">
        <v>253</v>
      </c>
      <c r="R16" s="167">
        <v>163</v>
      </c>
      <c r="S16" s="38">
        <f t="shared" si="5"/>
        <v>64.426877470355734</v>
      </c>
      <c r="T16" s="167">
        <v>46</v>
      </c>
      <c r="U16" s="37">
        <v>54</v>
      </c>
      <c r="V16" s="167">
        <v>46</v>
      </c>
      <c r="W16" s="38">
        <f t="shared" si="6"/>
        <v>85.18518518518519</v>
      </c>
      <c r="X16" s="37">
        <v>47</v>
      </c>
      <c r="Y16" s="167">
        <v>42</v>
      </c>
      <c r="Z16" s="38">
        <f t="shared" si="7"/>
        <v>89.361702127659569</v>
      </c>
      <c r="AA16" s="35"/>
      <c r="AB16" s="41"/>
    </row>
    <row r="17" spans="1:28" s="42" customFormat="1" ht="18" customHeight="1" x14ac:dyDescent="0.25">
      <c r="A17" s="139" t="s">
        <v>57</v>
      </c>
      <c r="B17" s="37">
        <v>402</v>
      </c>
      <c r="C17" s="166">
        <v>935</v>
      </c>
      <c r="D17" s="38">
        <f t="shared" si="0"/>
        <v>232.5870646766169</v>
      </c>
      <c r="E17" s="37">
        <v>301</v>
      </c>
      <c r="F17" s="176">
        <v>785</v>
      </c>
      <c r="G17" s="38">
        <f t="shared" si="1"/>
        <v>260.79734219269102</v>
      </c>
      <c r="H17" s="37">
        <v>119</v>
      </c>
      <c r="I17" s="175">
        <v>221</v>
      </c>
      <c r="J17" s="38">
        <f t="shared" si="2"/>
        <v>185.71428571428572</v>
      </c>
      <c r="K17" s="37">
        <v>21</v>
      </c>
      <c r="L17" s="167">
        <v>17</v>
      </c>
      <c r="M17" s="38">
        <f t="shared" si="3"/>
        <v>80.952380952380949</v>
      </c>
      <c r="N17" s="37">
        <v>26</v>
      </c>
      <c r="O17" s="167">
        <v>8</v>
      </c>
      <c r="P17" s="38">
        <f t="shared" si="4"/>
        <v>30.76923076923077</v>
      </c>
      <c r="Q17" s="37">
        <v>272</v>
      </c>
      <c r="R17" s="167">
        <v>775</v>
      </c>
      <c r="S17" s="38">
        <f t="shared" si="5"/>
        <v>284.9264705882353</v>
      </c>
      <c r="T17" s="167">
        <v>234</v>
      </c>
      <c r="U17" s="37">
        <v>84</v>
      </c>
      <c r="V17" s="167">
        <v>219</v>
      </c>
      <c r="W17" s="38">
        <f t="shared" si="6"/>
        <v>260.71428571428572</v>
      </c>
      <c r="X17" s="37">
        <v>70</v>
      </c>
      <c r="Y17" s="167">
        <v>185</v>
      </c>
      <c r="Z17" s="38">
        <f t="shared" si="7"/>
        <v>264.28571428571428</v>
      </c>
      <c r="AA17" s="35"/>
      <c r="AB17" s="41"/>
    </row>
    <row r="18" spans="1:28" s="42" customFormat="1" ht="18" customHeight="1" x14ac:dyDescent="0.25">
      <c r="A18" s="139" t="s">
        <v>58</v>
      </c>
      <c r="B18" s="37">
        <v>436</v>
      </c>
      <c r="C18" s="166">
        <v>319</v>
      </c>
      <c r="D18" s="38">
        <f t="shared" si="0"/>
        <v>73.165137614678898</v>
      </c>
      <c r="E18" s="37">
        <v>384</v>
      </c>
      <c r="F18" s="176">
        <v>274</v>
      </c>
      <c r="G18" s="38">
        <f t="shared" si="1"/>
        <v>71.354166666666657</v>
      </c>
      <c r="H18" s="37">
        <v>92</v>
      </c>
      <c r="I18" s="175">
        <v>63</v>
      </c>
      <c r="J18" s="38">
        <f t="shared" si="2"/>
        <v>68.478260869565219</v>
      </c>
      <c r="K18" s="37">
        <v>3</v>
      </c>
      <c r="L18" s="167">
        <v>5</v>
      </c>
      <c r="M18" s="38">
        <f t="shared" si="3"/>
        <v>166.66666666666669</v>
      </c>
      <c r="N18" s="37">
        <v>18</v>
      </c>
      <c r="O18" s="167">
        <v>4</v>
      </c>
      <c r="P18" s="38">
        <f t="shared" si="4"/>
        <v>22.222222222222221</v>
      </c>
      <c r="Q18" s="37">
        <v>366</v>
      </c>
      <c r="R18" s="167">
        <v>260</v>
      </c>
      <c r="S18" s="38">
        <f t="shared" si="5"/>
        <v>71.038251366120221</v>
      </c>
      <c r="T18" s="167">
        <v>95</v>
      </c>
      <c r="U18" s="37">
        <v>102</v>
      </c>
      <c r="V18" s="167">
        <v>90</v>
      </c>
      <c r="W18" s="38">
        <f t="shared" si="6"/>
        <v>88.235294117647058</v>
      </c>
      <c r="X18" s="37">
        <v>75</v>
      </c>
      <c r="Y18" s="167">
        <v>67</v>
      </c>
      <c r="Z18" s="38">
        <f t="shared" si="7"/>
        <v>89.333333333333329</v>
      </c>
      <c r="AA18" s="35"/>
      <c r="AB18" s="41"/>
    </row>
    <row r="19" spans="1:28" s="42" customFormat="1" ht="18" customHeight="1" x14ac:dyDescent="0.25">
      <c r="A19" s="139" t="s">
        <v>59</v>
      </c>
      <c r="B19" s="37">
        <v>424</v>
      </c>
      <c r="C19" s="166">
        <v>279</v>
      </c>
      <c r="D19" s="38">
        <f t="shared" si="0"/>
        <v>65.801886792452834</v>
      </c>
      <c r="E19" s="37">
        <v>418</v>
      </c>
      <c r="F19" s="176">
        <v>274</v>
      </c>
      <c r="G19" s="38">
        <f t="shared" si="1"/>
        <v>65.550239234449762</v>
      </c>
      <c r="H19" s="37">
        <v>172</v>
      </c>
      <c r="I19" s="175">
        <v>103</v>
      </c>
      <c r="J19" s="38">
        <f t="shared" si="2"/>
        <v>59.883720930232556</v>
      </c>
      <c r="K19" s="37">
        <v>6</v>
      </c>
      <c r="L19" s="167">
        <v>3</v>
      </c>
      <c r="M19" s="38">
        <f t="shared" si="3"/>
        <v>50</v>
      </c>
      <c r="N19" s="37">
        <v>75</v>
      </c>
      <c r="O19" s="167">
        <v>47</v>
      </c>
      <c r="P19" s="38">
        <f t="shared" si="4"/>
        <v>62.666666666666671</v>
      </c>
      <c r="Q19" s="37">
        <v>412</v>
      </c>
      <c r="R19" s="167">
        <v>264</v>
      </c>
      <c r="S19" s="38">
        <f t="shared" si="5"/>
        <v>64.077669902912632</v>
      </c>
      <c r="T19" s="167">
        <v>67</v>
      </c>
      <c r="U19" s="37">
        <v>89</v>
      </c>
      <c r="V19" s="167">
        <v>67</v>
      </c>
      <c r="W19" s="38">
        <f t="shared" si="6"/>
        <v>75.280898876404493</v>
      </c>
      <c r="X19" s="37">
        <v>80</v>
      </c>
      <c r="Y19" s="167">
        <v>57</v>
      </c>
      <c r="Z19" s="38">
        <f t="shared" si="7"/>
        <v>71.25</v>
      </c>
      <c r="AA19" s="35"/>
      <c r="AB19" s="41"/>
    </row>
    <row r="20" spans="1:28" s="42" customFormat="1" ht="18" customHeight="1" x14ac:dyDescent="0.25">
      <c r="A20" s="139" t="s">
        <v>60</v>
      </c>
      <c r="B20" s="37">
        <v>242</v>
      </c>
      <c r="C20" s="166">
        <v>173</v>
      </c>
      <c r="D20" s="38">
        <f t="shared" si="0"/>
        <v>71.487603305785115</v>
      </c>
      <c r="E20" s="37">
        <v>217</v>
      </c>
      <c r="F20" s="176">
        <v>150</v>
      </c>
      <c r="G20" s="38">
        <f t="shared" si="1"/>
        <v>69.124423963133637</v>
      </c>
      <c r="H20" s="37">
        <v>63</v>
      </c>
      <c r="I20" s="175">
        <v>28</v>
      </c>
      <c r="J20" s="38">
        <f t="shared" si="2"/>
        <v>44.444444444444443</v>
      </c>
      <c r="K20" s="37">
        <v>4</v>
      </c>
      <c r="L20" s="167">
        <v>2</v>
      </c>
      <c r="M20" s="38">
        <f t="shared" si="3"/>
        <v>50</v>
      </c>
      <c r="N20" s="37">
        <v>22</v>
      </c>
      <c r="O20" s="167">
        <v>6</v>
      </c>
      <c r="P20" s="38">
        <f t="shared" si="4"/>
        <v>27.27272727272727</v>
      </c>
      <c r="Q20" s="37">
        <v>215</v>
      </c>
      <c r="R20" s="167">
        <v>149</v>
      </c>
      <c r="S20" s="38">
        <f t="shared" si="5"/>
        <v>69.302325581395351</v>
      </c>
      <c r="T20" s="167">
        <v>34</v>
      </c>
      <c r="U20" s="37">
        <v>53</v>
      </c>
      <c r="V20" s="167">
        <v>34</v>
      </c>
      <c r="W20" s="38">
        <f t="shared" si="6"/>
        <v>64.15094339622641</v>
      </c>
      <c r="X20" s="37">
        <v>47</v>
      </c>
      <c r="Y20" s="167">
        <v>28</v>
      </c>
      <c r="Z20" s="38">
        <f t="shared" si="7"/>
        <v>59.574468085106382</v>
      </c>
      <c r="AA20" s="35"/>
      <c r="AB20" s="41"/>
    </row>
    <row r="21" spans="1:28" s="42" customFormat="1" ht="18" customHeight="1" x14ac:dyDescent="0.25">
      <c r="A21" s="139" t="s">
        <v>61</v>
      </c>
      <c r="B21" s="37">
        <v>162</v>
      </c>
      <c r="C21" s="166">
        <v>116</v>
      </c>
      <c r="D21" s="38">
        <f t="shared" si="0"/>
        <v>71.604938271604937</v>
      </c>
      <c r="E21" s="37">
        <v>155</v>
      </c>
      <c r="F21" s="176">
        <v>112</v>
      </c>
      <c r="G21" s="38">
        <f t="shared" si="1"/>
        <v>72.258064516129025</v>
      </c>
      <c r="H21" s="37">
        <v>24</v>
      </c>
      <c r="I21" s="175">
        <v>32</v>
      </c>
      <c r="J21" s="38">
        <f t="shared" si="2"/>
        <v>133.33333333333331</v>
      </c>
      <c r="K21" s="37">
        <v>4</v>
      </c>
      <c r="L21" s="167">
        <v>0</v>
      </c>
      <c r="M21" s="38">
        <f t="shared" si="3"/>
        <v>0</v>
      </c>
      <c r="N21" s="37">
        <v>4</v>
      </c>
      <c r="O21" s="167">
        <v>1</v>
      </c>
      <c r="P21" s="38">
        <f t="shared" si="4"/>
        <v>25</v>
      </c>
      <c r="Q21" s="37">
        <v>154</v>
      </c>
      <c r="R21" s="167">
        <v>110</v>
      </c>
      <c r="S21" s="38">
        <f t="shared" si="5"/>
        <v>71.428571428571431</v>
      </c>
      <c r="T21" s="167">
        <v>30</v>
      </c>
      <c r="U21" s="37">
        <v>31</v>
      </c>
      <c r="V21" s="167">
        <v>30</v>
      </c>
      <c r="W21" s="38">
        <f t="shared" si="6"/>
        <v>96.774193548387103</v>
      </c>
      <c r="X21" s="37">
        <v>22</v>
      </c>
      <c r="Y21" s="167">
        <v>28</v>
      </c>
      <c r="Z21" s="38">
        <f t="shared" si="7"/>
        <v>127.27272727272727</v>
      </c>
      <c r="AA21" s="35"/>
      <c r="AB21" s="41"/>
    </row>
    <row r="22" spans="1:28" s="42" customFormat="1" ht="18" customHeight="1" x14ac:dyDescent="0.25">
      <c r="A22" s="139" t="s">
        <v>62</v>
      </c>
      <c r="B22" s="37">
        <v>325</v>
      </c>
      <c r="C22" s="166">
        <v>236</v>
      </c>
      <c r="D22" s="38">
        <f t="shared" si="0"/>
        <v>72.615384615384613</v>
      </c>
      <c r="E22" s="37">
        <v>225</v>
      </c>
      <c r="F22" s="176">
        <v>140</v>
      </c>
      <c r="G22" s="38">
        <f t="shared" si="1"/>
        <v>62.222222222222221</v>
      </c>
      <c r="H22" s="37">
        <v>75</v>
      </c>
      <c r="I22" s="175">
        <v>37</v>
      </c>
      <c r="J22" s="38">
        <f t="shared" si="2"/>
        <v>49.333333333333336</v>
      </c>
      <c r="K22" s="37">
        <v>5</v>
      </c>
      <c r="L22" s="167">
        <v>1</v>
      </c>
      <c r="M22" s="38">
        <f t="shared" si="3"/>
        <v>20</v>
      </c>
      <c r="N22" s="37">
        <v>13</v>
      </c>
      <c r="O22" s="167">
        <v>0</v>
      </c>
      <c r="P22" s="38">
        <f t="shared" si="4"/>
        <v>0</v>
      </c>
      <c r="Q22" s="37">
        <v>215</v>
      </c>
      <c r="R22" s="167">
        <v>137</v>
      </c>
      <c r="S22" s="38">
        <f t="shared" si="5"/>
        <v>63.720930232558139</v>
      </c>
      <c r="T22" s="167">
        <v>55</v>
      </c>
      <c r="U22" s="37">
        <v>38</v>
      </c>
      <c r="V22" s="167">
        <v>49</v>
      </c>
      <c r="W22" s="38">
        <f t="shared" si="6"/>
        <v>128.94736842105263</v>
      </c>
      <c r="X22" s="37">
        <v>30</v>
      </c>
      <c r="Y22" s="167">
        <v>42</v>
      </c>
      <c r="Z22" s="38">
        <f t="shared" si="7"/>
        <v>140</v>
      </c>
      <c r="AA22" s="35"/>
      <c r="AB22" s="41"/>
    </row>
    <row r="23" spans="1:28" s="42" customFormat="1" ht="18" customHeight="1" x14ac:dyDescent="0.25">
      <c r="A23" s="139" t="s">
        <v>63</v>
      </c>
      <c r="B23" s="37">
        <v>751</v>
      </c>
      <c r="C23" s="166">
        <v>607</v>
      </c>
      <c r="D23" s="38">
        <f t="shared" si="0"/>
        <v>80.825565912117185</v>
      </c>
      <c r="E23" s="37">
        <v>746</v>
      </c>
      <c r="F23" s="176">
        <v>605</v>
      </c>
      <c r="G23" s="38">
        <f t="shared" si="1"/>
        <v>81.09919571045576</v>
      </c>
      <c r="H23" s="37">
        <v>202</v>
      </c>
      <c r="I23" s="175">
        <v>151</v>
      </c>
      <c r="J23" s="38">
        <f t="shared" si="2"/>
        <v>74.752475247524757</v>
      </c>
      <c r="K23" s="37">
        <v>28</v>
      </c>
      <c r="L23" s="167">
        <v>8</v>
      </c>
      <c r="M23" s="38">
        <f t="shared" si="3"/>
        <v>28.571428571428569</v>
      </c>
      <c r="N23" s="37">
        <v>46</v>
      </c>
      <c r="O23" s="167">
        <v>6</v>
      </c>
      <c r="P23" s="38">
        <f t="shared" si="4"/>
        <v>13.043478260869565</v>
      </c>
      <c r="Q23" s="37">
        <v>725</v>
      </c>
      <c r="R23" s="167">
        <v>596</v>
      </c>
      <c r="S23" s="38">
        <f t="shared" si="5"/>
        <v>82.206896551724142</v>
      </c>
      <c r="T23" s="167">
        <v>157</v>
      </c>
      <c r="U23" s="37">
        <v>219</v>
      </c>
      <c r="V23" s="167">
        <v>157</v>
      </c>
      <c r="W23" s="38">
        <f t="shared" si="6"/>
        <v>71.689497716894977</v>
      </c>
      <c r="X23" s="37">
        <v>118</v>
      </c>
      <c r="Y23" s="167">
        <v>89</v>
      </c>
      <c r="Z23" s="38">
        <f t="shared" si="7"/>
        <v>75.423728813559322</v>
      </c>
      <c r="AA23" s="35"/>
      <c r="AB23" s="41"/>
    </row>
    <row r="24" spans="1:28" s="42" customFormat="1" ht="18" customHeight="1" x14ac:dyDescent="0.25">
      <c r="A24" s="139" t="s">
        <v>64</v>
      </c>
      <c r="B24" s="37">
        <v>148</v>
      </c>
      <c r="C24" s="166">
        <v>101</v>
      </c>
      <c r="D24" s="38">
        <f t="shared" si="0"/>
        <v>68.243243243243242</v>
      </c>
      <c r="E24" s="37">
        <v>142</v>
      </c>
      <c r="F24" s="176">
        <v>97</v>
      </c>
      <c r="G24" s="38">
        <f t="shared" si="1"/>
        <v>68.309859154929569</v>
      </c>
      <c r="H24" s="37">
        <v>56</v>
      </c>
      <c r="I24" s="175">
        <v>42</v>
      </c>
      <c r="J24" s="38">
        <f t="shared" si="2"/>
        <v>75</v>
      </c>
      <c r="K24" s="37">
        <v>6</v>
      </c>
      <c r="L24" s="167">
        <v>3</v>
      </c>
      <c r="M24" s="38">
        <f t="shared" si="3"/>
        <v>50</v>
      </c>
      <c r="N24" s="37">
        <v>7</v>
      </c>
      <c r="O24" s="167">
        <v>4</v>
      </c>
      <c r="P24" s="38">
        <f t="shared" si="4"/>
        <v>57.142857142857139</v>
      </c>
      <c r="Q24" s="37">
        <v>139</v>
      </c>
      <c r="R24" s="167">
        <v>97</v>
      </c>
      <c r="S24" s="38">
        <f t="shared" si="5"/>
        <v>69.7841726618705</v>
      </c>
      <c r="T24" s="167">
        <v>26</v>
      </c>
      <c r="U24" s="37">
        <v>38</v>
      </c>
      <c r="V24" s="167">
        <v>25</v>
      </c>
      <c r="W24" s="38">
        <f t="shared" si="6"/>
        <v>65.789473684210535</v>
      </c>
      <c r="X24" s="37">
        <v>37</v>
      </c>
      <c r="Y24" s="167">
        <v>25</v>
      </c>
      <c r="Z24" s="38">
        <f t="shared" si="7"/>
        <v>67.567567567567565</v>
      </c>
      <c r="AA24" s="35"/>
      <c r="AB24" s="41"/>
    </row>
    <row r="25" spans="1:28" s="42" customFormat="1" ht="18" customHeight="1" x14ac:dyDescent="0.25">
      <c r="A25" s="139" t="s">
        <v>65</v>
      </c>
      <c r="B25" s="37">
        <v>253</v>
      </c>
      <c r="C25" s="166">
        <v>174</v>
      </c>
      <c r="D25" s="38">
        <f t="shared" si="0"/>
        <v>68.77470355731225</v>
      </c>
      <c r="E25" s="37">
        <v>249</v>
      </c>
      <c r="F25" s="176">
        <v>162</v>
      </c>
      <c r="G25" s="38">
        <f t="shared" si="1"/>
        <v>65.060240963855421</v>
      </c>
      <c r="H25" s="37">
        <v>71</v>
      </c>
      <c r="I25" s="175">
        <v>39</v>
      </c>
      <c r="J25" s="38">
        <f t="shared" si="2"/>
        <v>54.929577464788736</v>
      </c>
      <c r="K25" s="37">
        <v>15</v>
      </c>
      <c r="L25" s="167">
        <v>8</v>
      </c>
      <c r="M25" s="38">
        <f t="shared" si="3"/>
        <v>53.333333333333336</v>
      </c>
      <c r="N25" s="37">
        <v>29</v>
      </c>
      <c r="O25" s="167">
        <v>3</v>
      </c>
      <c r="P25" s="38">
        <f t="shared" si="4"/>
        <v>10.344827586206897</v>
      </c>
      <c r="Q25" s="37">
        <v>247</v>
      </c>
      <c r="R25" s="167">
        <v>157</v>
      </c>
      <c r="S25" s="38">
        <f t="shared" si="5"/>
        <v>63.56275303643725</v>
      </c>
      <c r="T25" s="167">
        <v>53</v>
      </c>
      <c r="U25" s="37">
        <v>77</v>
      </c>
      <c r="V25" s="167">
        <v>53</v>
      </c>
      <c r="W25" s="38">
        <f t="shared" si="6"/>
        <v>68.831168831168839</v>
      </c>
      <c r="X25" s="37">
        <v>72</v>
      </c>
      <c r="Y25" s="167">
        <v>50</v>
      </c>
      <c r="Z25" s="38">
        <f t="shared" si="7"/>
        <v>69.444444444444443</v>
      </c>
      <c r="AA25" s="35"/>
      <c r="AB25" s="41"/>
    </row>
    <row r="26" spans="1:28" s="42" customFormat="1" ht="18" customHeight="1" x14ac:dyDescent="0.25">
      <c r="A26" s="139" t="s">
        <v>66</v>
      </c>
      <c r="B26" s="37">
        <v>232</v>
      </c>
      <c r="C26" s="166">
        <v>115</v>
      </c>
      <c r="D26" s="38">
        <f t="shared" si="0"/>
        <v>49.568965517241381</v>
      </c>
      <c r="E26" s="37">
        <v>230</v>
      </c>
      <c r="F26" s="176">
        <v>115</v>
      </c>
      <c r="G26" s="38">
        <f t="shared" si="1"/>
        <v>50</v>
      </c>
      <c r="H26" s="37">
        <v>66</v>
      </c>
      <c r="I26" s="175">
        <v>24</v>
      </c>
      <c r="J26" s="38">
        <f t="shared" si="2"/>
        <v>36.363636363636367</v>
      </c>
      <c r="K26" s="37">
        <v>9</v>
      </c>
      <c r="L26" s="167">
        <v>4</v>
      </c>
      <c r="M26" s="38">
        <f t="shared" si="3"/>
        <v>44.444444444444443</v>
      </c>
      <c r="N26" s="37">
        <v>44</v>
      </c>
      <c r="O26" s="167">
        <v>10</v>
      </c>
      <c r="P26" s="38">
        <f t="shared" si="4"/>
        <v>22.727272727272727</v>
      </c>
      <c r="Q26" s="37">
        <v>229</v>
      </c>
      <c r="R26" s="167">
        <v>114</v>
      </c>
      <c r="S26" s="38">
        <f t="shared" si="5"/>
        <v>49.78165938864629</v>
      </c>
      <c r="T26" s="167">
        <v>22</v>
      </c>
      <c r="U26" s="37">
        <v>65</v>
      </c>
      <c r="V26" s="167">
        <v>22</v>
      </c>
      <c r="W26" s="38">
        <f t="shared" si="6"/>
        <v>33.846153846153847</v>
      </c>
      <c r="X26" s="37">
        <v>61</v>
      </c>
      <c r="Y26" s="167">
        <v>21</v>
      </c>
      <c r="Z26" s="38">
        <f t="shared" si="7"/>
        <v>34.42622950819672</v>
      </c>
      <c r="AA26" s="35"/>
      <c r="AB26" s="41"/>
    </row>
    <row r="27" spans="1:28" s="42" customFormat="1" ht="16.2" customHeight="1" x14ac:dyDescent="0.25">
      <c r="A27" s="139" t="s">
        <v>67</v>
      </c>
      <c r="B27" s="37">
        <v>616</v>
      </c>
      <c r="C27" s="166">
        <v>638</v>
      </c>
      <c r="D27" s="38">
        <f t="shared" si="0"/>
        <v>103.57142857142858</v>
      </c>
      <c r="E27" s="37">
        <v>601</v>
      </c>
      <c r="F27" s="176">
        <v>628</v>
      </c>
      <c r="G27" s="38">
        <f t="shared" si="1"/>
        <v>104.49251247920132</v>
      </c>
      <c r="H27" s="37">
        <v>189</v>
      </c>
      <c r="I27" s="175">
        <v>223</v>
      </c>
      <c r="J27" s="38">
        <f t="shared" si="2"/>
        <v>117.989417989418</v>
      </c>
      <c r="K27" s="37">
        <v>22</v>
      </c>
      <c r="L27" s="167">
        <v>7</v>
      </c>
      <c r="M27" s="38">
        <f t="shared" si="3"/>
        <v>31.818181818181817</v>
      </c>
      <c r="N27" s="37">
        <v>19</v>
      </c>
      <c r="O27" s="167">
        <v>23</v>
      </c>
      <c r="P27" s="38">
        <f t="shared" si="4"/>
        <v>121.05263157894737</v>
      </c>
      <c r="Q27" s="37">
        <v>594</v>
      </c>
      <c r="R27" s="167">
        <v>626</v>
      </c>
      <c r="S27" s="38">
        <f t="shared" si="5"/>
        <v>105.38720538720538</v>
      </c>
      <c r="T27" s="167">
        <v>207</v>
      </c>
      <c r="U27" s="37">
        <v>201</v>
      </c>
      <c r="V27" s="167">
        <v>206</v>
      </c>
      <c r="W27" s="38">
        <f t="shared" si="6"/>
        <v>102.48756218905473</v>
      </c>
      <c r="X27" s="37">
        <v>183</v>
      </c>
      <c r="Y27" s="167">
        <v>182</v>
      </c>
      <c r="Z27" s="38">
        <f t="shared" si="7"/>
        <v>99.453551912568301</v>
      </c>
      <c r="AA27" s="35"/>
      <c r="AB27" s="41"/>
    </row>
    <row r="28" spans="1:28" ht="62.4" customHeight="1" x14ac:dyDescent="0.25">
      <c r="A28" s="44"/>
      <c r="B28" s="44"/>
      <c r="C28" s="44"/>
      <c r="D28" s="44"/>
      <c r="E28" s="45"/>
      <c r="F28" s="44"/>
      <c r="G28" s="44"/>
      <c r="H28" s="44"/>
      <c r="I28" s="44"/>
      <c r="J28" s="44"/>
      <c r="K28" s="47"/>
      <c r="L28" s="47"/>
      <c r="M28" s="47"/>
      <c r="N28" s="228" t="s">
        <v>81</v>
      </c>
      <c r="O28" s="228"/>
      <c r="P28" s="228"/>
      <c r="Q28" s="228"/>
      <c r="R28" s="228"/>
      <c r="S28" s="228"/>
      <c r="T28" s="228"/>
      <c r="U28" s="228"/>
      <c r="V28" s="228"/>
      <c r="W28" s="228"/>
      <c r="X28" s="228"/>
      <c r="Y28" s="228"/>
      <c r="Z28" s="228"/>
    </row>
    <row r="29" spans="1:28" x14ac:dyDescent="0.25">
      <c r="A29" s="48"/>
      <c r="B29" s="48"/>
      <c r="C29" s="48"/>
      <c r="D29" s="48"/>
      <c r="E29" s="48"/>
      <c r="F29" s="48"/>
      <c r="G29" s="48"/>
      <c r="H29" s="48"/>
      <c r="I29" s="48"/>
      <c r="J29" s="48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</row>
    <row r="30" spans="1:28" x14ac:dyDescent="0.25">
      <c r="A30" s="48"/>
      <c r="B30" s="48"/>
      <c r="C30" s="48"/>
      <c r="D30" s="48"/>
      <c r="E30" s="48"/>
      <c r="F30" s="48"/>
      <c r="G30" s="48"/>
      <c r="H30" s="48"/>
      <c r="I30" s="48"/>
      <c r="J30" s="48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</row>
    <row r="31" spans="1:28" x14ac:dyDescent="0.25">
      <c r="A31" s="48"/>
      <c r="B31" s="48"/>
      <c r="C31" s="48"/>
      <c r="D31" s="48"/>
      <c r="E31" s="48"/>
      <c r="F31" s="48"/>
      <c r="G31" s="48"/>
      <c r="H31" s="48"/>
      <c r="I31" s="48"/>
      <c r="J31" s="48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</row>
    <row r="32" spans="1:28" x14ac:dyDescent="0.25"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</row>
    <row r="33" spans="11:23" x14ac:dyDescent="0.25"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</row>
    <row r="34" spans="11:23" x14ac:dyDescent="0.25"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</row>
    <row r="35" spans="11:23" x14ac:dyDescent="0.25"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</row>
    <row r="36" spans="11:23" x14ac:dyDescent="0.25"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</row>
    <row r="37" spans="11:23" x14ac:dyDescent="0.25"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</row>
    <row r="38" spans="11:23" x14ac:dyDescent="0.25"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</row>
    <row r="39" spans="11:23" x14ac:dyDescent="0.25"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</row>
    <row r="40" spans="11:23" x14ac:dyDescent="0.25"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</row>
    <row r="41" spans="11:23" x14ac:dyDescent="0.25"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</row>
    <row r="42" spans="11:23" x14ac:dyDescent="0.25"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</row>
    <row r="43" spans="11:23" x14ac:dyDescent="0.25"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</row>
    <row r="44" spans="11:23" x14ac:dyDescent="0.25"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</row>
    <row r="45" spans="11:23" x14ac:dyDescent="0.25"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</row>
    <row r="46" spans="11:23" x14ac:dyDescent="0.25"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</row>
    <row r="47" spans="11:23" x14ac:dyDescent="0.25"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</row>
    <row r="48" spans="11:23" x14ac:dyDescent="0.25"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</row>
    <row r="49" spans="11:23" x14ac:dyDescent="0.25"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</row>
    <row r="50" spans="11:23" x14ac:dyDescent="0.25"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</row>
    <row r="51" spans="11:23" x14ac:dyDescent="0.25"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</row>
    <row r="52" spans="11:23" x14ac:dyDescent="0.25"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</row>
    <row r="53" spans="11:23" x14ac:dyDescent="0.25"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</row>
    <row r="54" spans="11:23" x14ac:dyDescent="0.25"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</row>
    <row r="55" spans="11:23" x14ac:dyDescent="0.25"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</row>
    <row r="56" spans="11:23" x14ac:dyDescent="0.25"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</row>
    <row r="57" spans="11:23" x14ac:dyDescent="0.25"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</row>
    <row r="58" spans="11:23" x14ac:dyDescent="0.25"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</row>
    <row r="59" spans="11:23" x14ac:dyDescent="0.25"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</row>
    <row r="60" spans="11:23" x14ac:dyDescent="0.25"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</row>
    <row r="61" spans="11:23" x14ac:dyDescent="0.25"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</row>
    <row r="62" spans="11:23" x14ac:dyDescent="0.25"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</row>
    <row r="63" spans="11:23" x14ac:dyDescent="0.25"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</row>
    <row r="64" spans="11:23" x14ac:dyDescent="0.25"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</row>
    <row r="65" spans="11:23" x14ac:dyDescent="0.25"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</row>
    <row r="66" spans="11:23" x14ac:dyDescent="0.25"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</row>
    <row r="67" spans="11:23" x14ac:dyDescent="0.25"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</row>
    <row r="68" spans="11:23" x14ac:dyDescent="0.25"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</row>
    <row r="69" spans="11:23" x14ac:dyDescent="0.25"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</row>
    <row r="70" spans="11:23" x14ac:dyDescent="0.25"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</row>
    <row r="71" spans="11:23" x14ac:dyDescent="0.25"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</row>
    <row r="72" spans="11:23" x14ac:dyDescent="0.25"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</row>
    <row r="73" spans="11:23" x14ac:dyDescent="0.25"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</row>
    <row r="74" spans="11:23" x14ac:dyDescent="0.25"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</row>
    <row r="75" spans="11:23" x14ac:dyDescent="0.25"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</row>
    <row r="76" spans="11:23" x14ac:dyDescent="0.25"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</row>
    <row r="77" spans="11:23" x14ac:dyDescent="0.25"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</row>
    <row r="78" spans="11:23" x14ac:dyDescent="0.25"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</row>
    <row r="79" spans="11:23" x14ac:dyDescent="0.25"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</row>
    <row r="80" spans="11:23" x14ac:dyDescent="0.25"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</row>
    <row r="81" spans="11:23" x14ac:dyDescent="0.25"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</row>
    <row r="82" spans="11:23" x14ac:dyDescent="0.25"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</row>
    <row r="83" spans="11:23" x14ac:dyDescent="0.25"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</row>
  </sheetData>
  <mergeCells count="39">
    <mergeCell ref="N28:Z28"/>
    <mergeCell ref="X3:Z3"/>
    <mergeCell ref="X4:X5"/>
    <mergeCell ref="Y4:Y5"/>
    <mergeCell ref="Z4:Z5"/>
    <mergeCell ref="O4:O5"/>
    <mergeCell ref="P4:P5"/>
    <mergeCell ref="X2:Y2"/>
    <mergeCell ref="V4:V5"/>
    <mergeCell ref="W4:W5"/>
    <mergeCell ref="V1:W1"/>
    <mergeCell ref="Q3:S3"/>
    <mergeCell ref="Q4:Q5"/>
    <mergeCell ref="R4:R5"/>
    <mergeCell ref="S4:S5"/>
    <mergeCell ref="U4:U5"/>
    <mergeCell ref="T4:T5"/>
    <mergeCell ref="K4:K5"/>
    <mergeCell ref="L4:L5"/>
    <mergeCell ref="M4:M5"/>
    <mergeCell ref="N4:N5"/>
    <mergeCell ref="I4:I5"/>
    <mergeCell ref="J4:J5"/>
    <mergeCell ref="B1:M1"/>
    <mergeCell ref="V2:W2"/>
    <mergeCell ref="A3:A5"/>
    <mergeCell ref="B3:D3"/>
    <mergeCell ref="E3:G3"/>
    <mergeCell ref="H3:J3"/>
    <mergeCell ref="K3:M3"/>
    <mergeCell ref="N3:P3"/>
    <mergeCell ref="U3:W3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.31496062992125984" right="0.31496062992125984" top="0.15748031496062992" bottom="0.15748031496062992" header="0" footer="0"/>
  <pageSetup paperSize="9" scale="85" orientation="landscape" r:id="rId1"/>
  <colBreaks count="1" manualBreakCount="1">
    <brk id="13" max="2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18"/>
  <sheetViews>
    <sheetView view="pageBreakPreview" zoomScale="80" zoomScaleNormal="70" zoomScaleSheetLayoutView="80" workbookViewId="0">
      <selection activeCell="B13" sqref="B13:C14"/>
    </sheetView>
  </sheetViews>
  <sheetFormatPr defaultColWidth="8" defaultRowHeight="13.2" x14ac:dyDescent="0.25"/>
  <cols>
    <col min="1" max="1" width="60.88671875" style="3" customWidth="1"/>
    <col min="2" max="2" width="17.5546875" style="3" customWidth="1"/>
    <col min="3" max="3" width="17.6640625" style="3" customWidth="1"/>
    <col min="4" max="4" width="10.88671875" style="3" customWidth="1"/>
    <col min="5" max="5" width="11.5546875" style="3" customWidth="1"/>
    <col min="6" max="16384" width="8" style="3"/>
  </cols>
  <sheetData>
    <row r="1" spans="1:11" ht="54.75" customHeight="1" x14ac:dyDescent="0.25">
      <c r="A1" s="203" t="s">
        <v>71</v>
      </c>
      <c r="B1" s="203"/>
      <c r="C1" s="203"/>
      <c r="D1" s="203"/>
      <c r="E1" s="203"/>
    </row>
    <row r="2" spans="1:11" s="4" customFormat="1" ht="23.25" customHeight="1" x14ac:dyDescent="0.3">
      <c r="A2" s="208" t="s">
        <v>0</v>
      </c>
      <c r="B2" s="204" t="s">
        <v>84</v>
      </c>
      <c r="C2" s="204" t="s">
        <v>85</v>
      </c>
      <c r="D2" s="206" t="s">
        <v>1</v>
      </c>
      <c r="E2" s="207"/>
    </row>
    <row r="3" spans="1:11" s="4" customFormat="1" ht="42" customHeight="1" x14ac:dyDescent="0.3">
      <c r="A3" s="209"/>
      <c r="B3" s="205"/>
      <c r="C3" s="205"/>
      <c r="D3" s="5" t="s">
        <v>2</v>
      </c>
      <c r="E3" s="6" t="s">
        <v>45</v>
      </c>
    </row>
    <row r="4" spans="1:11" s="9" customFormat="1" ht="15.75" customHeight="1" x14ac:dyDescent="0.3">
      <c r="A4" s="7" t="s">
        <v>4</v>
      </c>
      <c r="B4" s="8">
        <v>5</v>
      </c>
      <c r="C4" s="8">
        <v>6</v>
      </c>
      <c r="D4" s="8">
        <v>7</v>
      </c>
      <c r="E4" s="8">
        <v>8</v>
      </c>
    </row>
    <row r="5" spans="1:11" s="9" customFormat="1" ht="31.5" customHeight="1" x14ac:dyDescent="0.3">
      <c r="A5" s="10" t="s">
        <v>40</v>
      </c>
      <c r="B5" s="156">
        <f>'4'!B7</f>
        <v>3068</v>
      </c>
      <c r="C5" s="156">
        <f>'4'!C7</f>
        <v>3005</v>
      </c>
      <c r="D5" s="11">
        <f>C5/B5*100</f>
        <v>97.946544980443278</v>
      </c>
      <c r="E5" s="157">
        <f>C5-B5</f>
        <v>-63</v>
      </c>
      <c r="K5" s="12"/>
    </row>
    <row r="6" spans="1:11" s="4" customFormat="1" ht="31.5" customHeight="1" x14ac:dyDescent="0.3">
      <c r="A6" s="10" t="s">
        <v>41</v>
      </c>
      <c r="B6" s="156">
        <f>'4'!E7</f>
        <v>2800</v>
      </c>
      <c r="C6" s="156">
        <f>'4'!F7</f>
        <v>2759</v>
      </c>
      <c r="D6" s="11">
        <f t="shared" ref="D6:D10" si="0">C6/B6*100</f>
        <v>98.535714285714278</v>
      </c>
      <c r="E6" s="157">
        <f t="shared" ref="E6:E10" si="1">C6-B6</f>
        <v>-41</v>
      </c>
      <c r="K6" s="12"/>
    </row>
    <row r="7" spans="1:11" s="4" customFormat="1" ht="43.95" customHeight="1" x14ac:dyDescent="0.3">
      <c r="A7" s="13" t="s">
        <v>42</v>
      </c>
      <c r="B7" s="156">
        <f>'4'!H7</f>
        <v>547</v>
      </c>
      <c r="C7" s="156">
        <f>'4'!I7</f>
        <v>575</v>
      </c>
      <c r="D7" s="11">
        <f t="shared" si="0"/>
        <v>105.11882998171846</v>
      </c>
      <c r="E7" s="157">
        <f t="shared" si="1"/>
        <v>28</v>
      </c>
      <c r="K7" s="12"/>
    </row>
    <row r="8" spans="1:11" s="4" customFormat="1" ht="35.25" customHeight="1" x14ac:dyDescent="0.3">
      <c r="A8" s="14" t="s">
        <v>43</v>
      </c>
      <c r="B8" s="156">
        <f>'4'!K7</f>
        <v>49</v>
      </c>
      <c r="C8" s="156">
        <f>'4'!L7</f>
        <v>35</v>
      </c>
      <c r="D8" s="11">
        <f t="shared" si="0"/>
        <v>71.428571428571431</v>
      </c>
      <c r="E8" s="157">
        <f t="shared" si="1"/>
        <v>-14</v>
      </c>
      <c r="K8" s="12"/>
    </row>
    <row r="9" spans="1:11" s="4" customFormat="1" ht="45.75" customHeight="1" x14ac:dyDescent="0.3">
      <c r="A9" s="14" t="s">
        <v>32</v>
      </c>
      <c r="B9" s="156">
        <f>'4'!N7</f>
        <v>91</v>
      </c>
      <c r="C9" s="156">
        <f>'4'!O7</f>
        <v>64</v>
      </c>
      <c r="D9" s="11">
        <f t="shared" si="0"/>
        <v>70.329670329670336</v>
      </c>
      <c r="E9" s="157">
        <f t="shared" si="1"/>
        <v>-27</v>
      </c>
      <c r="K9" s="12"/>
    </row>
    <row r="10" spans="1:11" s="4" customFormat="1" ht="47.4" customHeight="1" x14ac:dyDescent="0.3">
      <c r="A10" s="14" t="s">
        <v>44</v>
      </c>
      <c r="B10" s="156">
        <f>'4'!Q7</f>
        <v>2719</v>
      </c>
      <c r="C10" s="156">
        <f>'4'!R7</f>
        <v>2659</v>
      </c>
      <c r="D10" s="11">
        <f t="shared" si="0"/>
        <v>97.793306362633331</v>
      </c>
      <c r="E10" s="157">
        <f t="shared" si="1"/>
        <v>-60</v>
      </c>
      <c r="K10" s="12"/>
    </row>
    <row r="11" spans="1:11" s="4" customFormat="1" ht="12.75" customHeight="1" x14ac:dyDescent="0.3">
      <c r="A11" s="211" t="s">
        <v>5</v>
      </c>
      <c r="B11" s="212"/>
      <c r="C11" s="212"/>
      <c r="D11" s="212"/>
      <c r="E11" s="212"/>
      <c r="K11" s="12"/>
    </row>
    <row r="12" spans="1:11" s="4" customFormat="1" ht="15" customHeight="1" x14ac:dyDescent="0.3">
      <c r="A12" s="213"/>
      <c r="B12" s="214"/>
      <c r="C12" s="214"/>
      <c r="D12" s="214"/>
      <c r="E12" s="214"/>
      <c r="K12" s="12"/>
    </row>
    <row r="13" spans="1:11" s="4" customFormat="1" ht="20.25" customHeight="1" x14ac:dyDescent="0.3">
      <c r="A13" s="208" t="s">
        <v>0</v>
      </c>
      <c r="B13" s="215" t="s">
        <v>86</v>
      </c>
      <c r="C13" s="215" t="s">
        <v>87</v>
      </c>
      <c r="D13" s="206" t="s">
        <v>1</v>
      </c>
      <c r="E13" s="207"/>
      <c r="K13" s="12"/>
    </row>
    <row r="14" spans="1:11" ht="35.25" customHeight="1" x14ac:dyDescent="0.25">
      <c r="A14" s="209"/>
      <c r="B14" s="215"/>
      <c r="C14" s="215"/>
      <c r="D14" s="5" t="s">
        <v>2</v>
      </c>
      <c r="E14" s="6" t="s">
        <v>72</v>
      </c>
      <c r="K14" s="12"/>
    </row>
    <row r="15" spans="1:11" ht="24" customHeight="1" x14ac:dyDescent="0.25">
      <c r="A15" s="10" t="s">
        <v>82</v>
      </c>
      <c r="B15" s="160" t="s">
        <v>80</v>
      </c>
      <c r="C15" s="160">
        <f>'4'!T7</f>
        <v>824</v>
      </c>
      <c r="D15" s="11" t="s">
        <v>80</v>
      </c>
      <c r="E15" s="157" t="s">
        <v>80</v>
      </c>
      <c r="K15" s="12"/>
    </row>
    <row r="16" spans="1:11" ht="25.5" customHeight="1" x14ac:dyDescent="0.25">
      <c r="A16" s="1" t="s">
        <v>41</v>
      </c>
      <c r="B16" s="160">
        <f>'4'!U7</f>
        <v>1105</v>
      </c>
      <c r="C16" s="160">
        <f>'4'!V7</f>
        <v>796</v>
      </c>
      <c r="D16" s="11">
        <f t="shared" ref="D16:D17" si="2">C16/B16*100</f>
        <v>72.036199095022624</v>
      </c>
      <c r="E16" s="157">
        <f t="shared" ref="E16:E17" si="3">C16-B16</f>
        <v>-309</v>
      </c>
      <c r="K16" s="12"/>
    </row>
    <row r="17" spans="1:11" ht="24.6" customHeight="1" x14ac:dyDescent="0.25">
      <c r="A17" s="1" t="s">
        <v>46</v>
      </c>
      <c r="B17" s="160">
        <f>'4'!X7</f>
        <v>931</v>
      </c>
      <c r="C17" s="160">
        <f>'4'!Y7</f>
        <v>680</v>
      </c>
      <c r="D17" s="11">
        <f t="shared" si="2"/>
        <v>73.03974221267454</v>
      </c>
      <c r="E17" s="157">
        <f t="shared" si="3"/>
        <v>-251</v>
      </c>
      <c r="K17" s="12"/>
    </row>
    <row r="18" spans="1:11" ht="67.95" customHeight="1" x14ac:dyDescent="0.25">
      <c r="A18" s="210" t="s">
        <v>78</v>
      </c>
      <c r="B18" s="210"/>
      <c r="C18" s="210"/>
      <c r="D18" s="210"/>
      <c r="E18" s="210"/>
    </row>
  </sheetData>
  <mergeCells count="11">
    <mergeCell ref="A18:E18"/>
    <mergeCell ref="A1:E1"/>
    <mergeCell ref="B2:B3"/>
    <mergeCell ref="C2:C3"/>
    <mergeCell ref="D2:E2"/>
    <mergeCell ref="A11:E12"/>
    <mergeCell ref="A13:A14"/>
    <mergeCell ref="B13:B14"/>
    <mergeCell ref="C13:C14"/>
    <mergeCell ref="D13:E13"/>
    <mergeCell ref="A2:A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83"/>
  <sheetViews>
    <sheetView view="pageBreakPreview" zoomScale="90" zoomScaleNormal="90" zoomScaleSheetLayoutView="90" workbookViewId="0">
      <selection activeCell="Q14" sqref="Q14"/>
    </sheetView>
  </sheetViews>
  <sheetFormatPr defaultColWidth="9.109375" defaultRowHeight="13.8" x14ac:dyDescent="0.25"/>
  <cols>
    <col min="1" max="1" width="23.109375" style="46" customWidth="1"/>
    <col min="2" max="2" width="9.88671875" style="46" customWidth="1"/>
    <col min="3" max="3" width="9.5546875" style="46" customWidth="1"/>
    <col min="4" max="4" width="8.6640625" style="46" customWidth="1"/>
    <col min="5" max="5" width="9.5546875" style="46" customWidth="1"/>
    <col min="6" max="13" width="8.6640625" style="46" customWidth="1"/>
    <col min="14" max="15" width="9.44140625" style="46" customWidth="1"/>
    <col min="16" max="16" width="8.5546875" style="46" customWidth="1"/>
    <col min="17" max="18" width="9.44140625" style="46" customWidth="1"/>
    <col min="19" max="19" width="8.5546875" style="46" customWidth="1"/>
    <col min="20" max="20" width="13.33203125" style="46" customWidth="1"/>
    <col min="21" max="21" width="8.6640625" style="46" customWidth="1"/>
    <col min="22" max="22" width="8.88671875" style="46" customWidth="1"/>
    <col min="23" max="23" width="8.5546875" style="46" customWidth="1"/>
    <col min="24" max="16384" width="9.109375" style="46"/>
  </cols>
  <sheetData>
    <row r="1" spans="1:28" s="22" customFormat="1" ht="43.95" customHeight="1" x14ac:dyDescent="0.3">
      <c r="A1" s="21"/>
      <c r="B1" s="232" t="s">
        <v>94</v>
      </c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1"/>
      <c r="O1" s="21"/>
      <c r="P1" s="21"/>
      <c r="Q1" s="21"/>
      <c r="R1" s="21"/>
      <c r="S1" s="21"/>
      <c r="T1" s="21"/>
      <c r="U1" s="21"/>
      <c r="V1" s="21"/>
      <c r="W1" s="21"/>
      <c r="Z1" s="151" t="s">
        <v>23</v>
      </c>
    </row>
    <row r="2" spans="1:28" s="25" customFormat="1" ht="18.600000000000001" customHeight="1" x14ac:dyDescent="0.3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6" t="s">
        <v>8</v>
      </c>
      <c r="N2" s="23"/>
      <c r="O2" s="23"/>
      <c r="P2" s="23"/>
      <c r="Q2" s="24"/>
      <c r="R2" s="24"/>
      <c r="S2" s="24"/>
      <c r="T2" s="24"/>
      <c r="V2" s="24"/>
      <c r="W2" s="26"/>
      <c r="X2" s="26"/>
      <c r="Y2" s="26"/>
      <c r="Z2" s="152" t="s">
        <v>8</v>
      </c>
    </row>
    <row r="3" spans="1:28" s="27" customFormat="1" ht="74.25" customHeight="1" x14ac:dyDescent="0.3">
      <c r="A3" s="229"/>
      <c r="B3" s="220" t="s">
        <v>28</v>
      </c>
      <c r="C3" s="220"/>
      <c r="D3" s="220"/>
      <c r="E3" s="220" t="s">
        <v>10</v>
      </c>
      <c r="F3" s="220"/>
      <c r="G3" s="220"/>
      <c r="H3" s="220" t="s">
        <v>20</v>
      </c>
      <c r="I3" s="220"/>
      <c r="J3" s="220"/>
      <c r="K3" s="220" t="s">
        <v>13</v>
      </c>
      <c r="L3" s="220"/>
      <c r="M3" s="220"/>
      <c r="N3" s="220" t="s">
        <v>14</v>
      </c>
      <c r="O3" s="220"/>
      <c r="P3" s="220"/>
      <c r="Q3" s="225" t="s">
        <v>12</v>
      </c>
      <c r="R3" s="226"/>
      <c r="S3" s="227"/>
      <c r="T3" s="181" t="s">
        <v>79</v>
      </c>
      <c r="U3" s="220" t="s">
        <v>15</v>
      </c>
      <c r="V3" s="220"/>
      <c r="W3" s="220"/>
      <c r="X3" s="220" t="s">
        <v>19</v>
      </c>
      <c r="Y3" s="220"/>
      <c r="Z3" s="220"/>
    </row>
    <row r="4" spans="1:28" s="28" customFormat="1" ht="26.25" customHeight="1" x14ac:dyDescent="0.3">
      <c r="A4" s="230"/>
      <c r="B4" s="221" t="s">
        <v>26</v>
      </c>
      <c r="C4" s="221" t="s">
        <v>68</v>
      </c>
      <c r="D4" s="222" t="s">
        <v>2</v>
      </c>
      <c r="E4" s="221" t="s">
        <v>26</v>
      </c>
      <c r="F4" s="221" t="s">
        <v>68</v>
      </c>
      <c r="G4" s="222" t="s">
        <v>2</v>
      </c>
      <c r="H4" s="221">
        <v>2020</v>
      </c>
      <c r="I4" s="221">
        <v>2021</v>
      </c>
      <c r="J4" s="222" t="s">
        <v>2</v>
      </c>
      <c r="K4" s="221">
        <v>2020</v>
      </c>
      <c r="L4" s="221">
        <v>2021</v>
      </c>
      <c r="M4" s="222" t="s">
        <v>2</v>
      </c>
      <c r="N4" s="221">
        <v>2020</v>
      </c>
      <c r="O4" s="221">
        <v>2021</v>
      </c>
      <c r="P4" s="222" t="s">
        <v>2</v>
      </c>
      <c r="Q4" s="221">
        <v>2020</v>
      </c>
      <c r="R4" s="221">
        <v>2021</v>
      </c>
      <c r="S4" s="222" t="s">
        <v>2</v>
      </c>
      <c r="T4" s="221">
        <v>2021</v>
      </c>
      <c r="U4" s="221">
        <v>2020</v>
      </c>
      <c r="V4" s="221">
        <v>2021</v>
      </c>
      <c r="W4" s="222" t="s">
        <v>2</v>
      </c>
      <c r="X4" s="221">
        <v>2020</v>
      </c>
      <c r="Y4" s="221">
        <v>2021</v>
      </c>
      <c r="Z4" s="222" t="s">
        <v>2</v>
      </c>
    </row>
    <row r="5" spans="1:28" s="28" customFormat="1" ht="6" customHeight="1" x14ac:dyDescent="0.3">
      <c r="A5" s="231"/>
      <c r="B5" s="221"/>
      <c r="C5" s="221"/>
      <c r="D5" s="222"/>
      <c r="E5" s="221"/>
      <c r="F5" s="221"/>
      <c r="G5" s="222"/>
      <c r="H5" s="221"/>
      <c r="I5" s="221"/>
      <c r="J5" s="222"/>
      <c r="K5" s="221"/>
      <c r="L5" s="221"/>
      <c r="M5" s="222"/>
      <c r="N5" s="221"/>
      <c r="O5" s="221"/>
      <c r="P5" s="222"/>
      <c r="Q5" s="221"/>
      <c r="R5" s="221"/>
      <c r="S5" s="222"/>
      <c r="T5" s="221"/>
      <c r="U5" s="221"/>
      <c r="V5" s="221"/>
      <c r="W5" s="222"/>
      <c r="X5" s="221"/>
      <c r="Y5" s="221"/>
      <c r="Z5" s="222"/>
    </row>
    <row r="6" spans="1:28" s="31" customFormat="1" ht="11.25" customHeight="1" x14ac:dyDescent="0.3">
      <c r="A6" s="29" t="s">
        <v>4</v>
      </c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0">
        <v>8</v>
      </c>
      <c r="J6" s="30">
        <v>9</v>
      </c>
      <c r="K6" s="30">
        <v>10</v>
      </c>
      <c r="L6" s="30">
        <v>11</v>
      </c>
      <c r="M6" s="30">
        <v>12</v>
      </c>
      <c r="N6" s="30">
        <v>13</v>
      </c>
      <c r="O6" s="30">
        <v>14</v>
      </c>
      <c r="P6" s="30">
        <v>15</v>
      </c>
      <c r="Q6" s="30">
        <v>16</v>
      </c>
      <c r="R6" s="30">
        <v>17</v>
      </c>
      <c r="S6" s="30">
        <v>18</v>
      </c>
      <c r="T6" s="30">
        <v>19</v>
      </c>
      <c r="U6" s="30">
        <v>20</v>
      </c>
      <c r="V6" s="30">
        <v>21</v>
      </c>
      <c r="W6" s="30">
        <v>22</v>
      </c>
      <c r="X6" s="30">
        <v>23</v>
      </c>
      <c r="Y6" s="30">
        <v>24</v>
      </c>
      <c r="Z6" s="30">
        <v>25</v>
      </c>
    </row>
    <row r="7" spans="1:28" s="36" customFormat="1" ht="16.5" customHeight="1" x14ac:dyDescent="0.3">
      <c r="A7" s="32" t="s">
        <v>47</v>
      </c>
      <c r="B7" s="33">
        <f>SUM(B8:B27)</f>
        <v>3068</v>
      </c>
      <c r="C7" s="33">
        <f>SUM(C8:C27)</f>
        <v>3005</v>
      </c>
      <c r="D7" s="34">
        <f>C7/B7*100</f>
        <v>97.946544980443278</v>
      </c>
      <c r="E7" s="33">
        <f>SUM(E8:E27)</f>
        <v>2800</v>
      </c>
      <c r="F7" s="33">
        <f>SUM(F8:F27)</f>
        <v>2759</v>
      </c>
      <c r="G7" s="34">
        <f>F7/E7*100</f>
        <v>98.535714285714278</v>
      </c>
      <c r="H7" s="33">
        <f>SUM(H8:H27)</f>
        <v>547</v>
      </c>
      <c r="I7" s="33">
        <f>SUM(I8:I27)</f>
        <v>575</v>
      </c>
      <c r="J7" s="34">
        <f>I7/H7*100</f>
        <v>105.11882998171846</v>
      </c>
      <c r="K7" s="33">
        <f>SUM(K8:K27)</f>
        <v>49</v>
      </c>
      <c r="L7" s="33">
        <f>SUM(L8:L27)</f>
        <v>35</v>
      </c>
      <c r="M7" s="34">
        <f>L7/K7*100</f>
        <v>71.428571428571431</v>
      </c>
      <c r="N7" s="33">
        <f>SUM(N8:N27)</f>
        <v>91</v>
      </c>
      <c r="O7" s="33">
        <f>SUM(O8:O27)</f>
        <v>64</v>
      </c>
      <c r="P7" s="34">
        <f>O7/N7*100</f>
        <v>70.329670329670336</v>
      </c>
      <c r="Q7" s="33">
        <f>SUM(Q8:Q27)</f>
        <v>2719</v>
      </c>
      <c r="R7" s="33">
        <f>SUM(R8:R27)</f>
        <v>2659</v>
      </c>
      <c r="S7" s="34">
        <f>R7/Q7*100</f>
        <v>97.793306362633331</v>
      </c>
      <c r="T7" s="33">
        <f>SUM(T8:T27)</f>
        <v>824</v>
      </c>
      <c r="U7" s="33">
        <f>SUM(U8:U27)</f>
        <v>1105</v>
      </c>
      <c r="V7" s="33">
        <f>SUM(V8:V27)</f>
        <v>796</v>
      </c>
      <c r="W7" s="34">
        <f>V7/U7*100</f>
        <v>72.036199095022624</v>
      </c>
      <c r="X7" s="33">
        <f>SUM(X8:X27)</f>
        <v>931</v>
      </c>
      <c r="Y7" s="33">
        <f>SUM(Y8:Y27)</f>
        <v>680</v>
      </c>
      <c r="Z7" s="34">
        <f>Y7/X7*100</f>
        <v>73.03974221267454</v>
      </c>
      <c r="AA7" s="35"/>
    </row>
    <row r="8" spans="1:28" s="42" customFormat="1" ht="16.5" customHeight="1" x14ac:dyDescent="0.25">
      <c r="A8" s="139" t="s">
        <v>48</v>
      </c>
      <c r="B8" s="37">
        <v>1406</v>
      </c>
      <c r="C8" s="176">
        <v>1170</v>
      </c>
      <c r="D8" s="38">
        <f>C8/B8*100</f>
        <v>83.214793741109531</v>
      </c>
      <c r="E8" s="37">
        <v>1238</v>
      </c>
      <c r="F8" s="176">
        <v>1030</v>
      </c>
      <c r="G8" s="38">
        <f>F8/E8*100</f>
        <v>83.198707592891765</v>
      </c>
      <c r="H8" s="37">
        <v>170</v>
      </c>
      <c r="I8" s="175">
        <v>171</v>
      </c>
      <c r="J8" s="38">
        <f>I8/H8*100</f>
        <v>100.58823529411765</v>
      </c>
      <c r="K8" s="37">
        <v>12</v>
      </c>
      <c r="L8" s="167">
        <v>8</v>
      </c>
      <c r="M8" s="38">
        <f>L8/K8*100</f>
        <v>66.666666666666657</v>
      </c>
      <c r="N8" s="37">
        <v>1</v>
      </c>
      <c r="O8" s="167">
        <v>5</v>
      </c>
      <c r="P8" s="38">
        <f t="shared" ref="P8:P27" si="0">O8/N8*100</f>
        <v>500</v>
      </c>
      <c r="Q8" s="37">
        <v>1188</v>
      </c>
      <c r="R8" s="167">
        <v>972</v>
      </c>
      <c r="S8" s="38">
        <f>R8/Q8*100</f>
        <v>81.818181818181827</v>
      </c>
      <c r="T8" s="167">
        <v>268</v>
      </c>
      <c r="U8" s="37">
        <v>549</v>
      </c>
      <c r="V8" s="167">
        <v>255</v>
      </c>
      <c r="W8" s="38">
        <f>V8/U8*100</f>
        <v>46.448087431693992</v>
      </c>
      <c r="X8" s="37">
        <v>457</v>
      </c>
      <c r="Y8" s="167">
        <v>200</v>
      </c>
      <c r="Z8" s="38">
        <f>Y8/X8*100</f>
        <v>43.763676148796499</v>
      </c>
      <c r="AA8" s="40"/>
      <c r="AB8" s="41"/>
    </row>
    <row r="9" spans="1:28" s="43" customFormat="1" ht="16.5" customHeight="1" x14ac:dyDescent="0.25">
      <c r="A9" s="139" t="s">
        <v>49</v>
      </c>
      <c r="B9" s="37">
        <v>291</v>
      </c>
      <c r="C9" s="176">
        <v>294</v>
      </c>
      <c r="D9" s="38">
        <f t="shared" ref="D9:D27" si="1">C9/B9*100</f>
        <v>101.03092783505154</v>
      </c>
      <c r="E9" s="37">
        <v>286</v>
      </c>
      <c r="F9" s="176">
        <v>283</v>
      </c>
      <c r="G9" s="38">
        <f t="shared" ref="G9:G27" si="2">F9/E9*100</f>
        <v>98.951048951048946</v>
      </c>
      <c r="H9" s="37">
        <v>47</v>
      </c>
      <c r="I9" s="175">
        <v>40</v>
      </c>
      <c r="J9" s="38">
        <f t="shared" ref="J9:J27" si="3">I9/H9*100</f>
        <v>85.106382978723403</v>
      </c>
      <c r="K9" s="37">
        <v>6</v>
      </c>
      <c r="L9" s="167">
        <v>4</v>
      </c>
      <c r="M9" s="38">
        <f t="shared" ref="M9:M27" si="4">L9/K9*100</f>
        <v>66.666666666666657</v>
      </c>
      <c r="N9" s="37">
        <v>12</v>
      </c>
      <c r="O9" s="167">
        <v>1</v>
      </c>
      <c r="P9" s="38">
        <f t="shared" si="0"/>
        <v>8.3333333333333321</v>
      </c>
      <c r="Q9" s="37">
        <v>285</v>
      </c>
      <c r="R9" s="167">
        <v>276</v>
      </c>
      <c r="S9" s="38">
        <f t="shared" ref="S9:S27" si="5">R9/Q9*100</f>
        <v>96.84210526315789</v>
      </c>
      <c r="T9" s="167">
        <v>81</v>
      </c>
      <c r="U9" s="37">
        <v>119</v>
      </c>
      <c r="V9" s="167">
        <v>81</v>
      </c>
      <c r="W9" s="38">
        <f t="shared" ref="W9:W27" si="6">V9/U9*100</f>
        <v>68.067226890756302</v>
      </c>
      <c r="X9" s="37">
        <v>102</v>
      </c>
      <c r="Y9" s="167">
        <v>73</v>
      </c>
      <c r="Z9" s="38">
        <f t="shared" ref="Z9:Z27" si="7">Y9/X9*100</f>
        <v>71.568627450980387</v>
      </c>
      <c r="AA9" s="40"/>
      <c r="AB9" s="41"/>
    </row>
    <row r="10" spans="1:28" s="42" customFormat="1" ht="16.5" customHeight="1" x14ac:dyDescent="0.25">
      <c r="A10" s="139" t="s">
        <v>50</v>
      </c>
      <c r="B10" s="37">
        <v>83</v>
      </c>
      <c r="C10" s="176">
        <v>79</v>
      </c>
      <c r="D10" s="38">
        <f t="shared" si="1"/>
        <v>95.180722891566262</v>
      </c>
      <c r="E10" s="37">
        <v>78</v>
      </c>
      <c r="F10" s="176">
        <v>74</v>
      </c>
      <c r="G10" s="38">
        <f t="shared" si="2"/>
        <v>94.871794871794862</v>
      </c>
      <c r="H10" s="37">
        <v>21</v>
      </c>
      <c r="I10" s="175">
        <v>15</v>
      </c>
      <c r="J10" s="38">
        <f t="shared" si="3"/>
        <v>71.428571428571431</v>
      </c>
      <c r="K10" s="37">
        <v>3</v>
      </c>
      <c r="L10" s="167">
        <v>1</v>
      </c>
      <c r="M10" s="38">
        <f t="shared" si="4"/>
        <v>33.333333333333329</v>
      </c>
      <c r="N10" s="37">
        <v>2</v>
      </c>
      <c r="O10" s="167">
        <v>4</v>
      </c>
      <c r="P10" s="38">
        <f t="shared" si="0"/>
        <v>200</v>
      </c>
      <c r="Q10" s="37">
        <v>77</v>
      </c>
      <c r="R10" s="167">
        <v>72</v>
      </c>
      <c r="S10" s="38">
        <f t="shared" si="5"/>
        <v>93.506493506493499</v>
      </c>
      <c r="T10" s="167">
        <v>27</v>
      </c>
      <c r="U10" s="37">
        <v>28</v>
      </c>
      <c r="V10" s="167">
        <v>25</v>
      </c>
      <c r="W10" s="38">
        <f t="shared" si="6"/>
        <v>89.285714285714292</v>
      </c>
      <c r="X10" s="37">
        <v>23</v>
      </c>
      <c r="Y10" s="167">
        <v>24</v>
      </c>
      <c r="Z10" s="38">
        <f t="shared" si="7"/>
        <v>104.34782608695652</v>
      </c>
      <c r="AA10" s="40"/>
      <c r="AB10" s="41"/>
    </row>
    <row r="11" spans="1:28" s="42" customFormat="1" ht="16.5" customHeight="1" x14ac:dyDescent="0.25">
      <c r="A11" s="139" t="s">
        <v>51</v>
      </c>
      <c r="B11" s="37">
        <v>195</v>
      </c>
      <c r="C11" s="176">
        <v>186</v>
      </c>
      <c r="D11" s="38">
        <f t="shared" si="1"/>
        <v>95.384615384615387</v>
      </c>
      <c r="E11" s="37">
        <v>191</v>
      </c>
      <c r="F11" s="176">
        <v>179</v>
      </c>
      <c r="G11" s="38">
        <f t="shared" si="2"/>
        <v>93.717277486911001</v>
      </c>
      <c r="H11" s="37">
        <v>27</v>
      </c>
      <c r="I11" s="175">
        <v>27</v>
      </c>
      <c r="J11" s="38">
        <f t="shared" si="3"/>
        <v>100</v>
      </c>
      <c r="K11" s="37">
        <v>2</v>
      </c>
      <c r="L11" s="167">
        <v>1</v>
      </c>
      <c r="M11" s="38">
        <f t="shared" si="4"/>
        <v>50</v>
      </c>
      <c r="N11" s="37">
        <v>15</v>
      </c>
      <c r="O11" s="167">
        <v>3</v>
      </c>
      <c r="P11" s="38">
        <f t="shared" si="0"/>
        <v>20</v>
      </c>
      <c r="Q11" s="37">
        <v>185</v>
      </c>
      <c r="R11" s="167">
        <v>168</v>
      </c>
      <c r="S11" s="38">
        <f t="shared" si="5"/>
        <v>90.810810810810821</v>
      </c>
      <c r="T11" s="167">
        <v>68</v>
      </c>
      <c r="U11" s="37">
        <v>89</v>
      </c>
      <c r="V11" s="167">
        <v>68</v>
      </c>
      <c r="W11" s="38">
        <f t="shared" si="6"/>
        <v>76.404494382022463</v>
      </c>
      <c r="X11" s="37">
        <v>84</v>
      </c>
      <c r="Y11" s="167">
        <v>64</v>
      </c>
      <c r="Z11" s="38">
        <f t="shared" si="7"/>
        <v>76.19047619047619</v>
      </c>
      <c r="AA11" s="40"/>
      <c r="AB11" s="41"/>
    </row>
    <row r="12" spans="1:28" s="42" customFormat="1" ht="16.5" customHeight="1" x14ac:dyDescent="0.25">
      <c r="A12" s="139" t="s">
        <v>52</v>
      </c>
      <c r="B12" s="37">
        <v>80</v>
      </c>
      <c r="C12" s="176">
        <v>83</v>
      </c>
      <c r="D12" s="38">
        <f t="shared" si="1"/>
        <v>103.75000000000001</v>
      </c>
      <c r="E12" s="37">
        <v>54</v>
      </c>
      <c r="F12" s="176">
        <v>67</v>
      </c>
      <c r="G12" s="38">
        <f t="shared" si="2"/>
        <v>124.07407407407408</v>
      </c>
      <c r="H12" s="37">
        <v>17</v>
      </c>
      <c r="I12" s="175">
        <v>15</v>
      </c>
      <c r="J12" s="38">
        <f t="shared" si="3"/>
        <v>88.235294117647058</v>
      </c>
      <c r="K12" s="37">
        <v>2</v>
      </c>
      <c r="L12" s="167">
        <v>1</v>
      </c>
      <c r="M12" s="38">
        <f t="shared" si="4"/>
        <v>50</v>
      </c>
      <c r="N12" s="37">
        <v>1</v>
      </c>
      <c r="O12" s="167">
        <v>0</v>
      </c>
      <c r="P12" s="38">
        <f t="shared" si="0"/>
        <v>0</v>
      </c>
      <c r="Q12" s="37">
        <v>52</v>
      </c>
      <c r="R12" s="167">
        <v>67</v>
      </c>
      <c r="S12" s="38">
        <f t="shared" si="5"/>
        <v>128.84615384615387</v>
      </c>
      <c r="T12" s="167">
        <v>26</v>
      </c>
      <c r="U12" s="37">
        <v>18</v>
      </c>
      <c r="V12" s="167">
        <v>25</v>
      </c>
      <c r="W12" s="38">
        <f t="shared" si="6"/>
        <v>138.88888888888889</v>
      </c>
      <c r="X12" s="37">
        <v>13</v>
      </c>
      <c r="Y12" s="167">
        <v>19</v>
      </c>
      <c r="Z12" s="38">
        <f t="shared" si="7"/>
        <v>146.15384615384613</v>
      </c>
      <c r="AA12" s="40"/>
      <c r="AB12" s="41"/>
    </row>
    <row r="13" spans="1:28" s="42" customFormat="1" ht="16.5" customHeight="1" x14ac:dyDescent="0.25">
      <c r="A13" s="139" t="s">
        <v>53</v>
      </c>
      <c r="B13" s="37">
        <v>129</v>
      </c>
      <c r="C13" s="176">
        <v>156</v>
      </c>
      <c r="D13" s="38">
        <f t="shared" si="1"/>
        <v>120.93023255813952</v>
      </c>
      <c r="E13" s="37">
        <v>125</v>
      </c>
      <c r="F13" s="176">
        <v>151</v>
      </c>
      <c r="G13" s="38">
        <f t="shared" si="2"/>
        <v>120.8</v>
      </c>
      <c r="H13" s="37">
        <v>35</v>
      </c>
      <c r="I13" s="175">
        <v>42</v>
      </c>
      <c r="J13" s="38">
        <f t="shared" si="3"/>
        <v>120</v>
      </c>
      <c r="K13" s="37">
        <v>3</v>
      </c>
      <c r="L13" s="167">
        <v>3</v>
      </c>
      <c r="M13" s="38">
        <f t="shared" si="4"/>
        <v>100</v>
      </c>
      <c r="N13" s="37">
        <v>3</v>
      </c>
      <c r="O13" s="167">
        <v>1</v>
      </c>
      <c r="P13" s="38">
        <f t="shared" si="0"/>
        <v>33.333333333333329</v>
      </c>
      <c r="Q13" s="37">
        <v>123</v>
      </c>
      <c r="R13" s="167">
        <v>147</v>
      </c>
      <c r="S13" s="38">
        <f t="shared" si="5"/>
        <v>119.51219512195121</v>
      </c>
      <c r="T13" s="167">
        <v>50</v>
      </c>
      <c r="U13" s="37">
        <v>51</v>
      </c>
      <c r="V13" s="167">
        <v>50</v>
      </c>
      <c r="W13" s="38">
        <f t="shared" si="6"/>
        <v>98.039215686274503</v>
      </c>
      <c r="X13" s="37">
        <v>44</v>
      </c>
      <c r="Y13" s="167">
        <v>42</v>
      </c>
      <c r="Z13" s="38">
        <f t="shared" si="7"/>
        <v>95.454545454545453</v>
      </c>
      <c r="AA13" s="40"/>
      <c r="AB13" s="41"/>
    </row>
    <row r="14" spans="1:28" s="42" customFormat="1" ht="16.5" customHeight="1" x14ac:dyDescent="0.25">
      <c r="A14" s="139" t="s">
        <v>54</v>
      </c>
      <c r="B14" s="37">
        <v>45</v>
      </c>
      <c r="C14" s="176">
        <v>42</v>
      </c>
      <c r="D14" s="38">
        <f t="shared" si="1"/>
        <v>93.333333333333329</v>
      </c>
      <c r="E14" s="37">
        <v>44</v>
      </c>
      <c r="F14" s="176">
        <v>42</v>
      </c>
      <c r="G14" s="38">
        <f t="shared" si="2"/>
        <v>95.454545454545453</v>
      </c>
      <c r="H14" s="37">
        <v>8</v>
      </c>
      <c r="I14" s="175">
        <v>17</v>
      </c>
      <c r="J14" s="38">
        <f t="shared" si="3"/>
        <v>212.5</v>
      </c>
      <c r="K14" s="37">
        <v>0</v>
      </c>
      <c r="L14" s="167">
        <v>1</v>
      </c>
      <c r="M14" s="159" t="e">
        <f t="shared" si="4"/>
        <v>#DIV/0!</v>
      </c>
      <c r="N14" s="37">
        <v>0</v>
      </c>
      <c r="O14" s="167">
        <v>1</v>
      </c>
      <c r="P14" s="159" t="e">
        <f t="shared" si="0"/>
        <v>#DIV/0!</v>
      </c>
      <c r="Q14" s="37">
        <v>44</v>
      </c>
      <c r="R14" s="167">
        <v>42</v>
      </c>
      <c r="S14" s="38">
        <f t="shared" si="5"/>
        <v>95.454545454545453</v>
      </c>
      <c r="T14" s="167">
        <v>9</v>
      </c>
      <c r="U14" s="37">
        <v>11</v>
      </c>
      <c r="V14" s="167">
        <v>9</v>
      </c>
      <c r="W14" s="38">
        <f t="shared" si="6"/>
        <v>81.818181818181827</v>
      </c>
      <c r="X14" s="37">
        <v>10</v>
      </c>
      <c r="Y14" s="167">
        <v>9</v>
      </c>
      <c r="Z14" s="38">
        <f t="shared" si="7"/>
        <v>90</v>
      </c>
      <c r="AA14" s="40"/>
      <c r="AB14" s="41"/>
    </row>
    <row r="15" spans="1:28" s="42" customFormat="1" ht="16.5" customHeight="1" x14ac:dyDescent="0.25">
      <c r="A15" s="139" t="s">
        <v>55</v>
      </c>
      <c r="B15" s="37">
        <v>88</v>
      </c>
      <c r="C15" s="176">
        <v>81</v>
      </c>
      <c r="D15" s="38">
        <f t="shared" si="1"/>
        <v>92.045454545454547</v>
      </c>
      <c r="E15" s="37">
        <v>78</v>
      </c>
      <c r="F15" s="176">
        <v>80</v>
      </c>
      <c r="G15" s="38">
        <f t="shared" si="2"/>
        <v>102.56410256410255</v>
      </c>
      <c r="H15" s="37">
        <v>25</v>
      </c>
      <c r="I15" s="175">
        <v>20</v>
      </c>
      <c r="J15" s="38">
        <f t="shared" si="3"/>
        <v>80</v>
      </c>
      <c r="K15" s="37">
        <v>2</v>
      </c>
      <c r="L15" s="167">
        <v>3</v>
      </c>
      <c r="M15" s="38">
        <f t="shared" si="4"/>
        <v>150</v>
      </c>
      <c r="N15" s="37">
        <v>0</v>
      </c>
      <c r="O15" s="167">
        <v>10</v>
      </c>
      <c r="P15" s="159" t="e">
        <f t="shared" si="0"/>
        <v>#DIV/0!</v>
      </c>
      <c r="Q15" s="37">
        <v>77</v>
      </c>
      <c r="R15" s="167">
        <v>80</v>
      </c>
      <c r="S15" s="38">
        <f t="shared" si="5"/>
        <v>103.89610389610388</v>
      </c>
      <c r="T15" s="167">
        <v>23</v>
      </c>
      <c r="U15" s="37">
        <v>24</v>
      </c>
      <c r="V15" s="167">
        <v>23</v>
      </c>
      <c r="W15" s="38">
        <f t="shared" si="6"/>
        <v>95.833333333333343</v>
      </c>
      <c r="X15" s="37">
        <v>22</v>
      </c>
      <c r="Y15" s="167">
        <v>18</v>
      </c>
      <c r="Z15" s="38">
        <f t="shared" si="7"/>
        <v>81.818181818181827</v>
      </c>
      <c r="AA15" s="40"/>
      <c r="AB15" s="41"/>
    </row>
    <row r="16" spans="1:28" s="42" customFormat="1" ht="16.5" customHeight="1" x14ac:dyDescent="0.25">
      <c r="A16" s="139" t="s">
        <v>56</v>
      </c>
      <c r="B16" s="37">
        <v>46</v>
      </c>
      <c r="C16" s="176">
        <v>56</v>
      </c>
      <c r="D16" s="38">
        <f t="shared" si="1"/>
        <v>121.73913043478262</v>
      </c>
      <c r="E16" s="37">
        <v>43</v>
      </c>
      <c r="F16" s="176">
        <v>55</v>
      </c>
      <c r="G16" s="38">
        <f t="shared" si="2"/>
        <v>127.90697674418605</v>
      </c>
      <c r="H16" s="37">
        <v>11</v>
      </c>
      <c r="I16" s="175">
        <v>15</v>
      </c>
      <c r="J16" s="38">
        <f t="shared" si="3"/>
        <v>136.36363636363635</v>
      </c>
      <c r="K16" s="37">
        <v>1</v>
      </c>
      <c r="L16" s="167">
        <v>2</v>
      </c>
      <c r="M16" s="38">
        <f t="shared" si="4"/>
        <v>200</v>
      </c>
      <c r="N16" s="37">
        <v>5</v>
      </c>
      <c r="O16" s="167">
        <v>1</v>
      </c>
      <c r="P16" s="38">
        <f t="shared" si="0"/>
        <v>20</v>
      </c>
      <c r="Q16" s="37">
        <v>42</v>
      </c>
      <c r="R16" s="167">
        <v>52</v>
      </c>
      <c r="S16" s="38">
        <f t="shared" si="5"/>
        <v>123.80952380952381</v>
      </c>
      <c r="T16" s="167">
        <v>13</v>
      </c>
      <c r="U16" s="37">
        <v>12</v>
      </c>
      <c r="V16" s="167">
        <v>13</v>
      </c>
      <c r="W16" s="38">
        <f t="shared" si="6"/>
        <v>108.33333333333333</v>
      </c>
      <c r="X16" s="37">
        <v>10</v>
      </c>
      <c r="Y16" s="167">
        <v>10</v>
      </c>
      <c r="Z16" s="38">
        <f t="shared" si="7"/>
        <v>100</v>
      </c>
      <c r="AA16" s="40"/>
      <c r="AB16" s="41"/>
    </row>
    <row r="17" spans="1:28" s="42" customFormat="1" ht="16.5" customHeight="1" x14ac:dyDescent="0.25">
      <c r="A17" s="139" t="s">
        <v>57</v>
      </c>
      <c r="B17" s="37">
        <v>71</v>
      </c>
      <c r="C17" s="176">
        <v>256</v>
      </c>
      <c r="D17" s="38">
        <f t="shared" si="1"/>
        <v>360.56338028169017</v>
      </c>
      <c r="E17" s="37">
        <v>58</v>
      </c>
      <c r="F17" s="176">
        <v>218</v>
      </c>
      <c r="G17" s="38">
        <f t="shared" si="2"/>
        <v>375.86206896551727</v>
      </c>
      <c r="H17" s="37">
        <v>12</v>
      </c>
      <c r="I17" s="175">
        <v>46</v>
      </c>
      <c r="J17" s="38">
        <f t="shared" si="3"/>
        <v>383.33333333333337</v>
      </c>
      <c r="K17" s="37">
        <v>3</v>
      </c>
      <c r="L17" s="167">
        <v>6</v>
      </c>
      <c r="M17" s="38">
        <f t="shared" si="4"/>
        <v>200</v>
      </c>
      <c r="N17" s="37">
        <v>1</v>
      </c>
      <c r="O17" s="167">
        <v>5</v>
      </c>
      <c r="P17" s="38">
        <f t="shared" si="0"/>
        <v>500</v>
      </c>
      <c r="Q17" s="37">
        <v>53</v>
      </c>
      <c r="R17" s="167">
        <v>216</v>
      </c>
      <c r="S17" s="38">
        <f t="shared" si="5"/>
        <v>407.54716981132077</v>
      </c>
      <c r="T17" s="167">
        <v>83</v>
      </c>
      <c r="U17" s="37">
        <v>18</v>
      </c>
      <c r="V17" s="167">
        <v>77</v>
      </c>
      <c r="W17" s="38">
        <f t="shared" si="6"/>
        <v>427.77777777777777</v>
      </c>
      <c r="X17" s="37">
        <v>14</v>
      </c>
      <c r="Y17" s="167">
        <v>67</v>
      </c>
      <c r="Z17" s="38">
        <f t="shared" si="7"/>
        <v>478.57142857142856</v>
      </c>
      <c r="AA17" s="40"/>
      <c r="AB17" s="41"/>
    </row>
    <row r="18" spans="1:28" s="42" customFormat="1" ht="16.5" customHeight="1" x14ac:dyDescent="0.25">
      <c r="A18" s="139" t="s">
        <v>58</v>
      </c>
      <c r="B18" s="37">
        <v>82</v>
      </c>
      <c r="C18" s="176">
        <v>71</v>
      </c>
      <c r="D18" s="38">
        <f t="shared" si="1"/>
        <v>86.58536585365853</v>
      </c>
      <c r="E18" s="37">
        <v>69</v>
      </c>
      <c r="F18" s="176">
        <v>68</v>
      </c>
      <c r="G18" s="38">
        <f t="shared" si="2"/>
        <v>98.550724637681171</v>
      </c>
      <c r="H18" s="37">
        <v>24</v>
      </c>
      <c r="I18" s="175">
        <v>15</v>
      </c>
      <c r="J18" s="38">
        <f t="shared" si="3"/>
        <v>62.5</v>
      </c>
      <c r="K18" s="37">
        <v>0</v>
      </c>
      <c r="L18" s="167">
        <v>0</v>
      </c>
      <c r="M18" s="159" t="e">
        <f t="shared" si="4"/>
        <v>#DIV/0!</v>
      </c>
      <c r="N18" s="37">
        <v>5</v>
      </c>
      <c r="O18" s="167">
        <v>2</v>
      </c>
      <c r="P18" s="38">
        <f t="shared" si="0"/>
        <v>40</v>
      </c>
      <c r="Q18" s="37">
        <v>65</v>
      </c>
      <c r="R18" s="167">
        <v>61</v>
      </c>
      <c r="S18" s="38">
        <f t="shared" si="5"/>
        <v>93.84615384615384</v>
      </c>
      <c r="T18" s="167">
        <v>22</v>
      </c>
      <c r="U18" s="37">
        <v>20</v>
      </c>
      <c r="V18" s="167">
        <v>21</v>
      </c>
      <c r="W18" s="38">
        <f t="shared" si="6"/>
        <v>105</v>
      </c>
      <c r="X18" s="37">
        <v>15</v>
      </c>
      <c r="Y18" s="167">
        <v>19</v>
      </c>
      <c r="Z18" s="38">
        <f t="shared" si="7"/>
        <v>126.66666666666666</v>
      </c>
      <c r="AA18" s="40"/>
      <c r="AB18" s="41"/>
    </row>
    <row r="19" spans="1:28" s="42" customFormat="1" ht="16.5" customHeight="1" x14ac:dyDescent="0.25">
      <c r="A19" s="139" t="s">
        <v>59</v>
      </c>
      <c r="B19" s="37">
        <v>75</v>
      </c>
      <c r="C19" s="176">
        <v>79</v>
      </c>
      <c r="D19" s="38">
        <f t="shared" si="1"/>
        <v>105.33333333333333</v>
      </c>
      <c r="E19" s="37">
        <v>73</v>
      </c>
      <c r="F19" s="176">
        <v>78</v>
      </c>
      <c r="G19" s="38">
        <f t="shared" si="2"/>
        <v>106.84931506849315</v>
      </c>
      <c r="H19" s="37">
        <v>23</v>
      </c>
      <c r="I19" s="175">
        <v>21</v>
      </c>
      <c r="J19" s="38">
        <f t="shared" si="3"/>
        <v>91.304347826086953</v>
      </c>
      <c r="K19" s="37">
        <v>1</v>
      </c>
      <c r="L19" s="167">
        <v>0</v>
      </c>
      <c r="M19" s="38">
        <f t="shared" si="4"/>
        <v>0</v>
      </c>
      <c r="N19" s="37">
        <v>26</v>
      </c>
      <c r="O19" s="167">
        <v>20</v>
      </c>
      <c r="P19" s="38">
        <f t="shared" si="0"/>
        <v>76.923076923076934</v>
      </c>
      <c r="Q19" s="37">
        <v>72</v>
      </c>
      <c r="R19" s="167">
        <v>77</v>
      </c>
      <c r="S19" s="38">
        <f t="shared" si="5"/>
        <v>106.94444444444444</v>
      </c>
      <c r="T19" s="167">
        <v>22</v>
      </c>
      <c r="U19" s="37">
        <v>18</v>
      </c>
      <c r="V19" s="167">
        <v>22</v>
      </c>
      <c r="W19" s="38">
        <f t="shared" si="6"/>
        <v>122.22222222222223</v>
      </c>
      <c r="X19" s="37">
        <v>15</v>
      </c>
      <c r="Y19" s="167">
        <v>18</v>
      </c>
      <c r="Z19" s="38">
        <f t="shared" si="7"/>
        <v>120</v>
      </c>
      <c r="AA19" s="40"/>
      <c r="AB19" s="41"/>
    </row>
    <row r="20" spans="1:28" s="42" customFormat="1" ht="16.5" customHeight="1" x14ac:dyDescent="0.25">
      <c r="A20" s="139" t="s">
        <v>60</v>
      </c>
      <c r="B20" s="37">
        <v>28</v>
      </c>
      <c r="C20" s="176">
        <v>34</v>
      </c>
      <c r="D20" s="38">
        <f t="shared" si="1"/>
        <v>121.42857142857142</v>
      </c>
      <c r="E20" s="37">
        <v>28</v>
      </c>
      <c r="F20" s="176">
        <v>34</v>
      </c>
      <c r="G20" s="38">
        <f t="shared" si="2"/>
        <v>121.42857142857142</v>
      </c>
      <c r="H20" s="37">
        <v>10</v>
      </c>
      <c r="I20" s="175">
        <v>13</v>
      </c>
      <c r="J20" s="38">
        <f t="shared" si="3"/>
        <v>130</v>
      </c>
      <c r="K20" s="37">
        <v>1</v>
      </c>
      <c r="L20" s="167">
        <v>1</v>
      </c>
      <c r="M20" s="38">
        <f t="shared" si="4"/>
        <v>100</v>
      </c>
      <c r="N20" s="37">
        <v>1</v>
      </c>
      <c r="O20" s="167">
        <v>5</v>
      </c>
      <c r="P20" s="38">
        <f t="shared" si="0"/>
        <v>500</v>
      </c>
      <c r="Q20" s="37">
        <v>28</v>
      </c>
      <c r="R20" s="167">
        <v>34</v>
      </c>
      <c r="S20" s="38">
        <f t="shared" si="5"/>
        <v>121.42857142857142</v>
      </c>
      <c r="T20" s="167">
        <v>0</v>
      </c>
      <c r="U20" s="37">
        <v>12</v>
      </c>
      <c r="V20" s="167">
        <v>0</v>
      </c>
      <c r="W20" s="38">
        <f t="shared" si="6"/>
        <v>0</v>
      </c>
      <c r="X20" s="37">
        <v>11</v>
      </c>
      <c r="Y20" s="167">
        <v>0</v>
      </c>
      <c r="Z20" s="38">
        <f t="shared" si="7"/>
        <v>0</v>
      </c>
      <c r="AA20" s="40"/>
      <c r="AB20" s="41"/>
    </row>
    <row r="21" spans="1:28" s="42" customFormat="1" ht="16.5" customHeight="1" x14ac:dyDescent="0.25">
      <c r="A21" s="139" t="s">
        <v>61</v>
      </c>
      <c r="B21" s="37">
        <v>54</v>
      </c>
      <c r="C21" s="176">
        <v>39</v>
      </c>
      <c r="D21" s="38">
        <f t="shared" si="1"/>
        <v>72.222222222222214</v>
      </c>
      <c r="E21" s="37">
        <v>53</v>
      </c>
      <c r="F21" s="176">
        <v>39</v>
      </c>
      <c r="G21" s="38">
        <f t="shared" si="2"/>
        <v>73.584905660377359</v>
      </c>
      <c r="H21" s="37">
        <v>3</v>
      </c>
      <c r="I21" s="175">
        <v>9</v>
      </c>
      <c r="J21" s="38">
        <f t="shared" si="3"/>
        <v>300</v>
      </c>
      <c r="K21" s="37">
        <v>1</v>
      </c>
      <c r="L21" s="167">
        <v>0</v>
      </c>
      <c r="M21" s="38">
        <f t="shared" si="4"/>
        <v>0</v>
      </c>
      <c r="N21" s="37">
        <v>0</v>
      </c>
      <c r="O21" s="167">
        <v>0</v>
      </c>
      <c r="P21" s="159" t="e">
        <f t="shared" si="0"/>
        <v>#DIV/0!</v>
      </c>
      <c r="Q21" s="37">
        <v>53</v>
      </c>
      <c r="R21" s="167">
        <v>38</v>
      </c>
      <c r="S21" s="38">
        <f t="shared" si="5"/>
        <v>71.698113207547166</v>
      </c>
      <c r="T21" s="167">
        <v>8</v>
      </c>
      <c r="U21" s="37">
        <v>17</v>
      </c>
      <c r="V21" s="167">
        <v>8</v>
      </c>
      <c r="W21" s="38">
        <f t="shared" si="6"/>
        <v>47.058823529411761</v>
      </c>
      <c r="X21" s="37">
        <v>10</v>
      </c>
      <c r="Y21" s="167">
        <v>7</v>
      </c>
      <c r="Z21" s="38">
        <f t="shared" si="7"/>
        <v>70</v>
      </c>
      <c r="AA21" s="40"/>
      <c r="AB21" s="41"/>
    </row>
    <row r="22" spans="1:28" s="42" customFormat="1" ht="16.5" customHeight="1" x14ac:dyDescent="0.25">
      <c r="A22" s="139" t="s">
        <v>62</v>
      </c>
      <c r="B22" s="37">
        <v>72</v>
      </c>
      <c r="C22" s="176">
        <v>91</v>
      </c>
      <c r="D22" s="38">
        <f t="shared" si="1"/>
        <v>126.38888888888889</v>
      </c>
      <c r="E22" s="37">
        <v>63</v>
      </c>
      <c r="F22" s="176">
        <v>78</v>
      </c>
      <c r="G22" s="38">
        <f t="shared" si="2"/>
        <v>123.80952380952381</v>
      </c>
      <c r="H22" s="37">
        <v>17</v>
      </c>
      <c r="I22" s="175">
        <v>24</v>
      </c>
      <c r="J22" s="38">
        <f t="shared" si="3"/>
        <v>141.1764705882353</v>
      </c>
      <c r="K22" s="37">
        <v>1</v>
      </c>
      <c r="L22" s="167">
        <v>1</v>
      </c>
      <c r="M22" s="38">
        <f t="shared" si="4"/>
        <v>100</v>
      </c>
      <c r="N22" s="37">
        <v>2</v>
      </c>
      <c r="O22" s="167">
        <v>0</v>
      </c>
      <c r="P22" s="38">
        <f t="shared" si="0"/>
        <v>0</v>
      </c>
      <c r="Q22" s="37">
        <v>59</v>
      </c>
      <c r="R22" s="167">
        <v>76</v>
      </c>
      <c r="S22" s="38">
        <f t="shared" si="5"/>
        <v>128.81355932203388</v>
      </c>
      <c r="T22" s="167">
        <v>38</v>
      </c>
      <c r="U22" s="37">
        <v>15</v>
      </c>
      <c r="V22" s="167">
        <v>34</v>
      </c>
      <c r="W22" s="38">
        <f t="shared" si="6"/>
        <v>226.66666666666666</v>
      </c>
      <c r="X22" s="37">
        <v>12</v>
      </c>
      <c r="Y22" s="167">
        <v>30</v>
      </c>
      <c r="Z22" s="38">
        <f t="shared" si="7"/>
        <v>250</v>
      </c>
      <c r="AA22" s="40"/>
      <c r="AB22" s="41"/>
    </row>
    <row r="23" spans="1:28" s="42" customFormat="1" ht="16.5" customHeight="1" x14ac:dyDescent="0.25">
      <c r="A23" s="139" t="s">
        <v>63</v>
      </c>
      <c r="B23" s="37">
        <v>105</v>
      </c>
      <c r="C23" s="176">
        <v>87</v>
      </c>
      <c r="D23" s="38">
        <f t="shared" si="1"/>
        <v>82.857142857142861</v>
      </c>
      <c r="E23" s="37">
        <v>105</v>
      </c>
      <c r="F23" s="176">
        <v>87</v>
      </c>
      <c r="G23" s="38">
        <f t="shared" si="2"/>
        <v>82.857142857142861</v>
      </c>
      <c r="H23" s="37">
        <v>27</v>
      </c>
      <c r="I23" s="175">
        <v>31</v>
      </c>
      <c r="J23" s="38">
        <f t="shared" si="3"/>
        <v>114.81481481481481</v>
      </c>
      <c r="K23" s="37">
        <v>4</v>
      </c>
      <c r="L23" s="167">
        <v>0</v>
      </c>
      <c r="M23" s="38">
        <f t="shared" si="4"/>
        <v>0</v>
      </c>
      <c r="N23" s="37">
        <v>1</v>
      </c>
      <c r="O23" s="167">
        <v>0</v>
      </c>
      <c r="P23" s="38">
        <f t="shared" si="0"/>
        <v>0</v>
      </c>
      <c r="Q23" s="37">
        <v>104</v>
      </c>
      <c r="R23" s="167">
        <v>87</v>
      </c>
      <c r="S23" s="38">
        <f t="shared" si="5"/>
        <v>83.65384615384616</v>
      </c>
      <c r="T23" s="167">
        <v>16</v>
      </c>
      <c r="U23" s="37">
        <v>35</v>
      </c>
      <c r="V23" s="167">
        <v>16</v>
      </c>
      <c r="W23" s="38">
        <f t="shared" si="6"/>
        <v>45.714285714285715</v>
      </c>
      <c r="X23" s="37">
        <v>30</v>
      </c>
      <c r="Y23" s="167">
        <v>14</v>
      </c>
      <c r="Z23" s="38">
        <f t="shared" si="7"/>
        <v>46.666666666666664</v>
      </c>
      <c r="AA23" s="40"/>
      <c r="AB23" s="41"/>
    </row>
    <row r="24" spans="1:28" s="42" customFormat="1" ht="16.5" customHeight="1" x14ac:dyDescent="0.25">
      <c r="A24" s="139" t="s">
        <v>64</v>
      </c>
      <c r="B24" s="37">
        <v>59</v>
      </c>
      <c r="C24" s="176">
        <v>47</v>
      </c>
      <c r="D24" s="38">
        <f t="shared" si="1"/>
        <v>79.66101694915254</v>
      </c>
      <c r="E24" s="37">
        <v>56</v>
      </c>
      <c r="F24" s="176">
        <v>45</v>
      </c>
      <c r="G24" s="38">
        <f t="shared" si="2"/>
        <v>80.357142857142861</v>
      </c>
      <c r="H24" s="37">
        <v>26</v>
      </c>
      <c r="I24" s="175">
        <v>21</v>
      </c>
      <c r="J24" s="38">
        <f t="shared" si="3"/>
        <v>80.769230769230774</v>
      </c>
      <c r="K24" s="37">
        <v>2</v>
      </c>
      <c r="L24" s="167">
        <v>1</v>
      </c>
      <c r="M24" s="38">
        <f t="shared" si="4"/>
        <v>50</v>
      </c>
      <c r="N24" s="37">
        <v>4</v>
      </c>
      <c r="O24" s="167">
        <v>1</v>
      </c>
      <c r="P24" s="38">
        <f t="shared" si="0"/>
        <v>25</v>
      </c>
      <c r="Q24" s="37">
        <v>55</v>
      </c>
      <c r="R24" s="167">
        <v>45</v>
      </c>
      <c r="S24" s="38">
        <f t="shared" si="5"/>
        <v>81.818181818181827</v>
      </c>
      <c r="T24" s="167">
        <v>14</v>
      </c>
      <c r="U24" s="37">
        <v>14</v>
      </c>
      <c r="V24" s="167">
        <v>13</v>
      </c>
      <c r="W24" s="38">
        <f t="shared" si="6"/>
        <v>92.857142857142861</v>
      </c>
      <c r="X24" s="37">
        <v>13</v>
      </c>
      <c r="Y24" s="167">
        <v>13</v>
      </c>
      <c r="Z24" s="38">
        <f t="shared" si="7"/>
        <v>100</v>
      </c>
      <c r="AA24" s="40"/>
      <c r="AB24" s="41"/>
    </row>
    <row r="25" spans="1:28" s="42" customFormat="1" ht="16.5" customHeight="1" x14ac:dyDescent="0.25">
      <c r="A25" s="139" t="s">
        <v>65</v>
      </c>
      <c r="B25" s="37">
        <v>66</v>
      </c>
      <c r="C25" s="176">
        <v>67</v>
      </c>
      <c r="D25" s="38">
        <f t="shared" si="1"/>
        <v>101.51515151515152</v>
      </c>
      <c r="E25" s="37">
        <v>66</v>
      </c>
      <c r="F25" s="176">
        <v>65</v>
      </c>
      <c r="G25" s="38">
        <f t="shared" si="2"/>
        <v>98.484848484848484</v>
      </c>
      <c r="H25" s="37">
        <v>28</v>
      </c>
      <c r="I25" s="175">
        <v>16</v>
      </c>
      <c r="J25" s="38">
        <f t="shared" si="3"/>
        <v>57.142857142857139</v>
      </c>
      <c r="K25" s="37">
        <v>5</v>
      </c>
      <c r="L25" s="167">
        <v>1</v>
      </c>
      <c r="M25" s="38">
        <f t="shared" si="4"/>
        <v>20</v>
      </c>
      <c r="N25" s="37">
        <v>11</v>
      </c>
      <c r="O25" s="167">
        <v>3</v>
      </c>
      <c r="P25" s="38">
        <f t="shared" si="0"/>
        <v>27.27272727272727</v>
      </c>
      <c r="Q25" s="37">
        <v>66</v>
      </c>
      <c r="R25" s="167">
        <v>64</v>
      </c>
      <c r="S25" s="38">
        <f t="shared" si="5"/>
        <v>96.969696969696969</v>
      </c>
      <c r="T25" s="167">
        <v>25</v>
      </c>
      <c r="U25" s="37">
        <v>20</v>
      </c>
      <c r="V25" s="167">
        <v>25</v>
      </c>
      <c r="W25" s="38">
        <f t="shared" si="6"/>
        <v>125</v>
      </c>
      <c r="X25" s="37">
        <v>15</v>
      </c>
      <c r="Y25" s="167">
        <v>25</v>
      </c>
      <c r="Z25" s="38">
        <f t="shared" si="7"/>
        <v>166.66666666666669</v>
      </c>
      <c r="AA25" s="40"/>
      <c r="AB25" s="41"/>
    </row>
    <row r="26" spans="1:28" s="42" customFormat="1" ht="16.5" customHeight="1" x14ac:dyDescent="0.25">
      <c r="A26" s="139" t="s">
        <v>66</v>
      </c>
      <c r="B26" s="37">
        <v>25</v>
      </c>
      <c r="C26" s="176">
        <v>27</v>
      </c>
      <c r="D26" s="38">
        <f t="shared" si="1"/>
        <v>108</v>
      </c>
      <c r="E26" s="37">
        <v>25</v>
      </c>
      <c r="F26" s="176">
        <v>27</v>
      </c>
      <c r="G26" s="38">
        <f t="shared" si="2"/>
        <v>108</v>
      </c>
      <c r="H26" s="37">
        <v>3</v>
      </c>
      <c r="I26" s="175">
        <v>4</v>
      </c>
      <c r="J26" s="38">
        <f t="shared" si="3"/>
        <v>133.33333333333331</v>
      </c>
      <c r="K26" s="37">
        <v>0</v>
      </c>
      <c r="L26" s="167">
        <v>1</v>
      </c>
      <c r="M26" s="38"/>
      <c r="N26" s="37">
        <v>0</v>
      </c>
      <c r="O26" s="167">
        <v>2</v>
      </c>
      <c r="P26" s="159" t="e">
        <f t="shared" si="0"/>
        <v>#DIV/0!</v>
      </c>
      <c r="Q26" s="37">
        <v>25</v>
      </c>
      <c r="R26" s="167">
        <v>27</v>
      </c>
      <c r="S26" s="38">
        <f t="shared" si="5"/>
        <v>108</v>
      </c>
      <c r="T26" s="167">
        <v>8</v>
      </c>
      <c r="U26" s="37">
        <v>9</v>
      </c>
      <c r="V26" s="167">
        <v>8</v>
      </c>
      <c r="W26" s="38">
        <f t="shared" si="6"/>
        <v>88.888888888888886</v>
      </c>
      <c r="X26" s="37">
        <v>9</v>
      </c>
      <c r="Y26" s="167">
        <v>8</v>
      </c>
      <c r="Z26" s="38">
        <f t="shared" si="7"/>
        <v>88.888888888888886</v>
      </c>
      <c r="AA26" s="40"/>
      <c r="AB26" s="41"/>
    </row>
    <row r="27" spans="1:28" s="198" customFormat="1" ht="17.399999999999999" customHeight="1" x14ac:dyDescent="0.25">
      <c r="A27" s="139" t="s">
        <v>67</v>
      </c>
      <c r="B27" s="37">
        <v>68</v>
      </c>
      <c r="C27" s="166">
        <v>60</v>
      </c>
      <c r="D27" s="38">
        <f t="shared" si="1"/>
        <v>88.235294117647058</v>
      </c>
      <c r="E27" s="37">
        <v>67</v>
      </c>
      <c r="F27" s="176">
        <v>59</v>
      </c>
      <c r="G27" s="38">
        <f t="shared" si="2"/>
        <v>88.059701492537314</v>
      </c>
      <c r="H27" s="37">
        <v>13</v>
      </c>
      <c r="I27" s="195">
        <v>13</v>
      </c>
      <c r="J27" s="38">
        <f t="shared" si="3"/>
        <v>100</v>
      </c>
      <c r="K27" s="37">
        <v>0</v>
      </c>
      <c r="L27" s="167">
        <v>0</v>
      </c>
      <c r="M27" s="159" t="e">
        <f t="shared" si="4"/>
        <v>#DIV/0!</v>
      </c>
      <c r="N27" s="37">
        <v>1</v>
      </c>
      <c r="O27" s="167">
        <v>0</v>
      </c>
      <c r="P27" s="38">
        <f t="shared" si="0"/>
        <v>0</v>
      </c>
      <c r="Q27" s="37">
        <v>66</v>
      </c>
      <c r="R27" s="196">
        <v>58</v>
      </c>
      <c r="S27" s="38">
        <f t="shared" si="5"/>
        <v>87.878787878787875</v>
      </c>
      <c r="T27" s="167">
        <v>23</v>
      </c>
      <c r="U27" s="37">
        <v>26</v>
      </c>
      <c r="V27" s="167">
        <v>23</v>
      </c>
      <c r="W27" s="38">
        <f t="shared" si="6"/>
        <v>88.461538461538453</v>
      </c>
      <c r="X27" s="37">
        <v>22</v>
      </c>
      <c r="Y27" s="167">
        <v>20</v>
      </c>
      <c r="Z27" s="38">
        <f t="shared" si="7"/>
        <v>90.909090909090907</v>
      </c>
      <c r="AA27" s="40"/>
      <c r="AB27" s="197"/>
    </row>
    <row r="28" spans="1:28" ht="61.95" customHeight="1" x14ac:dyDescent="0.25">
      <c r="A28" s="44"/>
      <c r="B28" s="44"/>
      <c r="C28" s="44"/>
      <c r="D28" s="44"/>
      <c r="E28" s="45"/>
      <c r="F28" s="44"/>
      <c r="G28" s="44"/>
      <c r="H28" s="44"/>
      <c r="I28" s="44"/>
      <c r="J28" s="44"/>
      <c r="K28" s="47"/>
      <c r="L28" s="47"/>
      <c r="M28" s="47"/>
      <c r="N28" s="228" t="s">
        <v>81</v>
      </c>
      <c r="O28" s="228"/>
      <c r="P28" s="228"/>
      <c r="Q28" s="228"/>
      <c r="R28" s="228"/>
      <c r="S28" s="228"/>
      <c r="T28" s="228"/>
      <c r="U28" s="228"/>
      <c r="V28" s="228"/>
      <c r="W28" s="228"/>
      <c r="X28" s="228"/>
      <c r="Y28" s="228"/>
      <c r="Z28" s="228"/>
    </row>
    <row r="29" spans="1:28" x14ac:dyDescent="0.25">
      <c r="A29" s="48"/>
      <c r="B29" s="48"/>
      <c r="C29" s="48"/>
      <c r="D29" s="48"/>
      <c r="E29" s="48"/>
      <c r="F29" s="48"/>
      <c r="G29" s="48"/>
      <c r="H29" s="48"/>
      <c r="I29" s="48"/>
      <c r="J29" s="48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</row>
    <row r="30" spans="1:28" x14ac:dyDescent="0.25">
      <c r="A30" s="48"/>
      <c r="B30" s="48"/>
      <c r="C30" s="48"/>
      <c r="D30" s="48"/>
      <c r="E30" s="48"/>
      <c r="F30" s="48"/>
      <c r="G30" s="48"/>
      <c r="H30" s="48"/>
      <c r="I30" s="48"/>
      <c r="J30" s="48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</row>
    <row r="31" spans="1:28" x14ac:dyDescent="0.25">
      <c r="A31" s="48"/>
      <c r="B31" s="48"/>
      <c r="C31" s="48"/>
      <c r="D31" s="48"/>
      <c r="E31" s="48"/>
      <c r="F31" s="48"/>
      <c r="G31" s="48"/>
      <c r="H31" s="48"/>
      <c r="I31" s="48"/>
      <c r="J31" s="48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</row>
    <row r="32" spans="1:28" x14ac:dyDescent="0.25"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</row>
    <row r="33" spans="11:23" x14ac:dyDescent="0.25"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</row>
    <row r="34" spans="11:23" x14ac:dyDescent="0.25"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</row>
    <row r="35" spans="11:23" x14ac:dyDescent="0.25"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</row>
    <row r="36" spans="11:23" x14ac:dyDescent="0.25"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</row>
    <row r="37" spans="11:23" x14ac:dyDescent="0.25"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</row>
    <row r="38" spans="11:23" x14ac:dyDescent="0.25"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</row>
    <row r="39" spans="11:23" x14ac:dyDescent="0.25"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</row>
    <row r="40" spans="11:23" x14ac:dyDescent="0.25"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</row>
    <row r="41" spans="11:23" x14ac:dyDescent="0.25"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</row>
    <row r="42" spans="11:23" x14ac:dyDescent="0.25"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</row>
    <row r="43" spans="11:23" x14ac:dyDescent="0.25"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</row>
    <row r="44" spans="11:23" x14ac:dyDescent="0.25"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</row>
    <row r="45" spans="11:23" x14ac:dyDescent="0.25"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</row>
    <row r="46" spans="11:23" x14ac:dyDescent="0.25"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</row>
    <row r="47" spans="11:23" x14ac:dyDescent="0.25"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</row>
    <row r="48" spans="11:23" x14ac:dyDescent="0.25"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</row>
    <row r="49" spans="11:23" x14ac:dyDescent="0.25"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</row>
    <row r="50" spans="11:23" x14ac:dyDescent="0.25"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</row>
    <row r="51" spans="11:23" x14ac:dyDescent="0.25"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</row>
    <row r="52" spans="11:23" x14ac:dyDescent="0.25"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</row>
    <row r="53" spans="11:23" x14ac:dyDescent="0.25"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</row>
    <row r="54" spans="11:23" x14ac:dyDescent="0.25"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</row>
    <row r="55" spans="11:23" x14ac:dyDescent="0.25"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</row>
    <row r="56" spans="11:23" x14ac:dyDescent="0.25"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</row>
    <row r="57" spans="11:23" x14ac:dyDescent="0.25"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</row>
    <row r="58" spans="11:23" x14ac:dyDescent="0.25"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</row>
    <row r="59" spans="11:23" x14ac:dyDescent="0.25"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</row>
    <row r="60" spans="11:23" x14ac:dyDescent="0.25"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</row>
    <row r="61" spans="11:23" x14ac:dyDescent="0.25"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</row>
    <row r="62" spans="11:23" x14ac:dyDescent="0.25"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</row>
    <row r="63" spans="11:23" x14ac:dyDescent="0.25"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</row>
    <row r="64" spans="11:23" x14ac:dyDescent="0.25"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</row>
    <row r="65" spans="11:23" x14ac:dyDescent="0.25"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</row>
    <row r="66" spans="11:23" x14ac:dyDescent="0.25"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</row>
    <row r="67" spans="11:23" x14ac:dyDescent="0.25"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</row>
    <row r="68" spans="11:23" x14ac:dyDescent="0.25"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</row>
    <row r="69" spans="11:23" x14ac:dyDescent="0.25"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</row>
    <row r="70" spans="11:23" x14ac:dyDescent="0.25"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</row>
    <row r="71" spans="11:23" x14ac:dyDescent="0.25"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</row>
    <row r="72" spans="11:23" x14ac:dyDescent="0.25"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</row>
    <row r="73" spans="11:23" x14ac:dyDescent="0.25"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</row>
    <row r="74" spans="11:23" x14ac:dyDescent="0.25"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</row>
    <row r="75" spans="11:23" x14ac:dyDescent="0.25"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</row>
    <row r="76" spans="11:23" x14ac:dyDescent="0.25"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</row>
    <row r="77" spans="11:23" x14ac:dyDescent="0.25"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</row>
    <row r="78" spans="11:23" x14ac:dyDescent="0.25"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</row>
    <row r="79" spans="11:23" x14ac:dyDescent="0.25"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</row>
    <row r="80" spans="11:23" x14ac:dyDescent="0.25"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</row>
    <row r="81" spans="11:23" x14ac:dyDescent="0.25"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</row>
    <row r="82" spans="11:23" x14ac:dyDescent="0.25"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</row>
    <row r="83" spans="11:23" x14ac:dyDescent="0.25"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</row>
  </sheetData>
  <mergeCells count="36">
    <mergeCell ref="B1:M1"/>
    <mergeCell ref="V4:V5"/>
    <mergeCell ref="W4:W5"/>
    <mergeCell ref="Q3:S3"/>
    <mergeCell ref="Q4:Q5"/>
    <mergeCell ref="R4:R5"/>
    <mergeCell ref="S4:S5"/>
    <mergeCell ref="O4:O5"/>
    <mergeCell ref="P4:P5"/>
    <mergeCell ref="T4:T5"/>
    <mergeCell ref="N3:P3"/>
    <mergeCell ref="U3:W3"/>
    <mergeCell ref="C4:C5"/>
    <mergeCell ref="D4:D5"/>
    <mergeCell ref="E4:E5"/>
    <mergeCell ref="F4:F5"/>
    <mergeCell ref="X3:Z3"/>
    <mergeCell ref="X4:X5"/>
    <mergeCell ref="Y4:Y5"/>
    <mergeCell ref="Z4:Z5"/>
    <mergeCell ref="N28:Z28"/>
    <mergeCell ref="U4:U5"/>
    <mergeCell ref="N4:N5"/>
    <mergeCell ref="A3:A5"/>
    <mergeCell ref="B3:D3"/>
    <mergeCell ref="E3:G3"/>
    <mergeCell ref="H3:J3"/>
    <mergeCell ref="K3:M3"/>
    <mergeCell ref="I4:I5"/>
    <mergeCell ref="J4:J5"/>
    <mergeCell ref="G4:G5"/>
    <mergeCell ref="H4:H5"/>
    <mergeCell ref="K4:K5"/>
    <mergeCell ref="L4:L5"/>
    <mergeCell ref="M4:M5"/>
    <mergeCell ref="B4:B5"/>
  </mergeCells>
  <printOptions horizontalCentered="1"/>
  <pageMargins left="0.31496062992125984" right="0.31496062992125984" top="0.35433070866141736" bottom="0.15748031496062992" header="0" footer="0"/>
  <pageSetup paperSize="9" scale="90" orientation="landscape" r:id="rId1"/>
  <colBreaks count="1" manualBreakCount="1">
    <brk id="13" max="27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19"/>
  <sheetViews>
    <sheetView view="pageBreakPreview" topLeftCell="A3" zoomScale="81" zoomScaleNormal="70" zoomScaleSheetLayoutView="81" workbookViewId="0">
      <selection activeCell="B14" sqref="B14:C15"/>
    </sheetView>
  </sheetViews>
  <sheetFormatPr defaultColWidth="8" defaultRowHeight="13.2" x14ac:dyDescent="0.25"/>
  <cols>
    <col min="1" max="1" width="61.6640625" style="3" customWidth="1"/>
    <col min="2" max="2" width="16.33203125" style="15" customWidth="1"/>
    <col min="3" max="3" width="15.6640625" style="15" customWidth="1"/>
    <col min="4" max="4" width="12.5546875" style="3" customWidth="1"/>
    <col min="5" max="5" width="12.44140625" style="3" customWidth="1"/>
    <col min="6" max="16384" width="8" style="3"/>
  </cols>
  <sheetData>
    <row r="1" spans="1:9" ht="85.2" customHeight="1" x14ac:dyDescent="0.25">
      <c r="A1" s="203" t="s">
        <v>73</v>
      </c>
      <c r="B1" s="203"/>
      <c r="C1" s="203"/>
      <c r="D1" s="203"/>
      <c r="E1" s="203"/>
    </row>
    <row r="2" spans="1:9" ht="19.2" customHeight="1" x14ac:dyDescent="0.25">
      <c r="A2" s="233"/>
      <c r="B2" s="233"/>
      <c r="C2" s="233"/>
      <c r="D2" s="233"/>
      <c r="E2" s="233"/>
    </row>
    <row r="3" spans="1:9" s="4" customFormat="1" ht="23.25" customHeight="1" x14ac:dyDescent="0.3">
      <c r="A3" s="208" t="s">
        <v>0</v>
      </c>
      <c r="B3" s="204" t="s">
        <v>84</v>
      </c>
      <c r="C3" s="204" t="s">
        <v>85</v>
      </c>
      <c r="D3" s="234" t="s">
        <v>1</v>
      </c>
      <c r="E3" s="235"/>
    </row>
    <row r="4" spans="1:9" s="4" customFormat="1" ht="36" customHeight="1" x14ac:dyDescent="0.3">
      <c r="A4" s="209"/>
      <c r="B4" s="205"/>
      <c r="C4" s="205"/>
      <c r="D4" s="5" t="s">
        <v>2</v>
      </c>
      <c r="E4" s="6" t="s">
        <v>45</v>
      </c>
    </row>
    <row r="5" spans="1:9" s="9" customFormat="1" ht="15.75" customHeight="1" x14ac:dyDescent="0.3">
      <c r="A5" s="7" t="s">
        <v>4</v>
      </c>
      <c r="B5" s="8">
        <v>1</v>
      </c>
      <c r="C5" s="8">
        <v>2</v>
      </c>
      <c r="D5" s="8">
        <v>3</v>
      </c>
      <c r="E5" s="8">
        <v>4</v>
      </c>
    </row>
    <row r="6" spans="1:9" s="9" customFormat="1" ht="29.25" customHeight="1" x14ac:dyDescent="0.3">
      <c r="A6" s="10" t="s">
        <v>40</v>
      </c>
      <c r="B6" s="156">
        <f>'6'!B8</f>
        <v>1327</v>
      </c>
      <c r="C6" s="156">
        <f>'6'!C8</f>
        <v>1160</v>
      </c>
      <c r="D6" s="11">
        <f>C6/B6*100</f>
        <v>87.415222305953279</v>
      </c>
      <c r="E6" s="157">
        <f>C6-B6</f>
        <v>-167</v>
      </c>
      <c r="I6" s="12"/>
    </row>
    <row r="7" spans="1:9" s="4" customFormat="1" ht="29.25" customHeight="1" x14ac:dyDescent="0.3">
      <c r="A7" s="10" t="s">
        <v>41</v>
      </c>
      <c r="B7" s="156">
        <f>'6'!E8</f>
        <v>1185</v>
      </c>
      <c r="C7" s="156">
        <f>'6'!F8</f>
        <v>1040</v>
      </c>
      <c r="D7" s="11">
        <f t="shared" ref="D7:D11" si="0">C7/B7*100</f>
        <v>87.763713080168785</v>
      </c>
      <c r="E7" s="157">
        <f t="shared" ref="E7:E11" si="1">C7-B7</f>
        <v>-145</v>
      </c>
      <c r="I7" s="12"/>
    </row>
    <row r="8" spans="1:9" s="4" customFormat="1" ht="43.95" customHeight="1" x14ac:dyDescent="0.3">
      <c r="A8" s="13" t="s">
        <v>42</v>
      </c>
      <c r="B8" s="156">
        <f>'6'!H8</f>
        <v>347</v>
      </c>
      <c r="C8" s="156">
        <f>'6'!I8</f>
        <v>334</v>
      </c>
      <c r="D8" s="11">
        <f t="shared" si="0"/>
        <v>96.253602305475511</v>
      </c>
      <c r="E8" s="157">
        <f t="shared" si="1"/>
        <v>-13</v>
      </c>
      <c r="I8" s="12"/>
    </row>
    <row r="9" spans="1:9" s="4" customFormat="1" ht="34.5" customHeight="1" x14ac:dyDescent="0.3">
      <c r="A9" s="14" t="s">
        <v>43</v>
      </c>
      <c r="B9" s="156">
        <f>'6'!K8</f>
        <v>30</v>
      </c>
      <c r="C9" s="156">
        <f>'6'!L8</f>
        <v>10</v>
      </c>
      <c r="D9" s="11">
        <f t="shared" si="0"/>
        <v>33.333333333333329</v>
      </c>
      <c r="E9" s="157">
        <f t="shared" si="1"/>
        <v>-20</v>
      </c>
      <c r="I9" s="12"/>
    </row>
    <row r="10" spans="1:9" s="4" customFormat="1" ht="48.75" customHeight="1" x14ac:dyDescent="0.3">
      <c r="A10" s="14" t="s">
        <v>32</v>
      </c>
      <c r="B10" s="156">
        <f>'6'!N8</f>
        <v>18</v>
      </c>
      <c r="C10" s="156">
        <f>'6'!O8</f>
        <v>15</v>
      </c>
      <c r="D10" s="11">
        <f t="shared" si="0"/>
        <v>83.333333333333343</v>
      </c>
      <c r="E10" s="157">
        <f t="shared" si="1"/>
        <v>-3</v>
      </c>
      <c r="I10" s="12"/>
    </row>
    <row r="11" spans="1:9" s="4" customFormat="1" ht="49.95" customHeight="1" x14ac:dyDescent="0.3">
      <c r="A11" s="14" t="s">
        <v>44</v>
      </c>
      <c r="B11" s="156">
        <f>'6'!Q8</f>
        <v>1134</v>
      </c>
      <c r="C11" s="156">
        <f>'6'!R8</f>
        <v>1002</v>
      </c>
      <c r="D11" s="11">
        <f t="shared" si="0"/>
        <v>88.359788359788354</v>
      </c>
      <c r="E11" s="157">
        <f t="shared" si="1"/>
        <v>-132</v>
      </c>
      <c r="I11" s="12"/>
    </row>
    <row r="12" spans="1:9" s="4" customFormat="1" ht="12.75" customHeight="1" x14ac:dyDescent="0.3">
      <c r="A12" s="211" t="s">
        <v>5</v>
      </c>
      <c r="B12" s="212"/>
      <c r="C12" s="212"/>
      <c r="D12" s="212"/>
      <c r="E12" s="212"/>
      <c r="I12" s="12"/>
    </row>
    <row r="13" spans="1:9" s="4" customFormat="1" ht="18" customHeight="1" x14ac:dyDescent="0.3">
      <c r="A13" s="213"/>
      <c r="B13" s="214"/>
      <c r="C13" s="214"/>
      <c r="D13" s="214"/>
      <c r="E13" s="214"/>
      <c r="I13" s="12"/>
    </row>
    <row r="14" spans="1:9" s="4" customFormat="1" ht="20.25" customHeight="1" x14ac:dyDescent="0.3">
      <c r="A14" s="208" t="s">
        <v>0</v>
      </c>
      <c r="B14" s="215" t="s">
        <v>86</v>
      </c>
      <c r="C14" s="215" t="s">
        <v>87</v>
      </c>
      <c r="D14" s="234" t="s">
        <v>1</v>
      </c>
      <c r="E14" s="235"/>
      <c r="I14" s="12"/>
    </row>
    <row r="15" spans="1:9" ht="31.2" customHeight="1" x14ac:dyDescent="0.25">
      <c r="A15" s="209"/>
      <c r="B15" s="215"/>
      <c r="C15" s="215"/>
      <c r="D15" s="16" t="s">
        <v>2</v>
      </c>
      <c r="E15" s="6" t="s">
        <v>72</v>
      </c>
      <c r="I15" s="12"/>
    </row>
    <row r="16" spans="1:9" ht="28.5" customHeight="1" x14ac:dyDescent="0.25">
      <c r="A16" s="10" t="s">
        <v>82</v>
      </c>
      <c r="B16" s="160" t="s">
        <v>80</v>
      </c>
      <c r="C16" s="160">
        <f>'6'!T8</f>
        <v>266</v>
      </c>
      <c r="D16" s="11" t="s">
        <v>80</v>
      </c>
      <c r="E16" s="157" t="s">
        <v>80</v>
      </c>
      <c r="I16" s="12"/>
    </row>
    <row r="17" spans="1:9" ht="25.5" customHeight="1" x14ac:dyDescent="0.25">
      <c r="A17" s="1" t="s">
        <v>41</v>
      </c>
      <c r="B17" s="160">
        <f>'6'!U8</f>
        <v>407</v>
      </c>
      <c r="C17" s="160">
        <f>'6'!V8</f>
        <v>262</v>
      </c>
      <c r="D17" s="11">
        <f t="shared" ref="D17:D18" si="2">C17/B17*100</f>
        <v>64.373464373464373</v>
      </c>
      <c r="E17" s="157">
        <f t="shared" ref="E17:E18" si="3">C17-B17</f>
        <v>-145</v>
      </c>
      <c r="I17" s="12"/>
    </row>
    <row r="18" spans="1:9" ht="27.75" customHeight="1" x14ac:dyDescent="0.25">
      <c r="A18" s="1" t="s">
        <v>46</v>
      </c>
      <c r="B18" s="160">
        <f>'6'!X8</f>
        <v>371</v>
      </c>
      <c r="C18" s="160">
        <f>'6'!Y8</f>
        <v>242</v>
      </c>
      <c r="D18" s="11">
        <f t="shared" si="2"/>
        <v>65.229110512129381</v>
      </c>
      <c r="E18" s="157">
        <f t="shared" si="3"/>
        <v>-129</v>
      </c>
      <c r="I18" s="12"/>
    </row>
    <row r="19" spans="1:9" ht="64.95" customHeight="1" x14ac:dyDescent="0.25">
      <c r="A19" s="210" t="s">
        <v>78</v>
      </c>
      <c r="B19" s="210"/>
      <c r="C19" s="210"/>
      <c r="D19" s="210"/>
      <c r="E19" s="210"/>
    </row>
  </sheetData>
  <mergeCells count="12">
    <mergeCell ref="A19:E19"/>
    <mergeCell ref="A1:E1"/>
    <mergeCell ref="A2:E2"/>
    <mergeCell ref="B3:B4"/>
    <mergeCell ref="C3:C4"/>
    <mergeCell ref="D3:E3"/>
    <mergeCell ref="A3:A4"/>
    <mergeCell ref="A12:E13"/>
    <mergeCell ref="A14:A15"/>
    <mergeCell ref="B14:B15"/>
    <mergeCell ref="C14:C15"/>
    <mergeCell ref="D14:E14"/>
  </mergeCells>
  <printOptions horizontalCentered="1"/>
  <pageMargins left="0.15748031496062992" right="0.15748031496062992" top="0.15748031496062992" bottom="0.15748031496062992" header="0" footer="0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A30"/>
  <sheetViews>
    <sheetView view="pageBreakPreview" zoomScale="85" zoomScaleNormal="85" zoomScaleSheetLayoutView="85" workbookViewId="0">
      <selection activeCell="N11" sqref="N11"/>
    </sheetView>
  </sheetViews>
  <sheetFormatPr defaultRowHeight="15.6" x14ac:dyDescent="0.3"/>
  <cols>
    <col min="1" max="1" width="21.6640625" style="73" customWidth="1"/>
    <col min="2" max="2" width="10.44140625" style="73" customWidth="1"/>
    <col min="3" max="3" width="9.44140625" style="73" customWidth="1"/>
    <col min="4" max="4" width="8.5546875" style="73" customWidth="1"/>
    <col min="5" max="5" width="11" style="70" customWidth="1"/>
    <col min="6" max="6" width="11.109375" style="70" customWidth="1"/>
    <col min="7" max="7" width="7.109375" style="74" customWidth="1"/>
    <col min="8" max="8" width="10.109375" style="70" customWidth="1"/>
    <col min="9" max="9" width="8.88671875" style="70" customWidth="1"/>
    <col min="10" max="10" width="7.109375" style="74" customWidth="1"/>
    <col min="11" max="11" width="8.109375" style="70" customWidth="1"/>
    <col min="12" max="12" width="7.5546875" style="70" customWidth="1"/>
    <col min="13" max="13" width="8.44140625" style="74" customWidth="1"/>
    <col min="14" max="15" width="8.6640625" style="74" customWidth="1"/>
    <col min="16" max="16" width="9.44140625" style="74" customWidth="1"/>
    <col min="17" max="17" width="8.109375" style="70" customWidth="1"/>
    <col min="18" max="18" width="8.6640625" style="70" customWidth="1"/>
    <col min="19" max="19" width="6.44140625" style="74" customWidth="1"/>
    <col min="20" max="20" width="15.6640625" style="70" customWidth="1"/>
    <col min="21" max="22" width="9.5546875" style="70" customWidth="1"/>
    <col min="23" max="23" width="6.44140625" style="74" customWidth="1"/>
    <col min="24" max="24" width="9.5546875" style="70" customWidth="1"/>
    <col min="25" max="25" width="9.5546875" style="72" customWidth="1"/>
    <col min="26" max="26" width="6.6640625" style="74" customWidth="1"/>
    <col min="27" max="29" width="9.109375" style="70"/>
    <col min="30" max="30" width="10.88671875" style="70" bestFit="1" customWidth="1"/>
    <col min="31" max="251" width="9.109375" style="70"/>
    <col min="252" max="252" width="18.6640625" style="70" customWidth="1"/>
    <col min="253" max="254" width="9.44140625" style="70" customWidth="1"/>
    <col min="255" max="255" width="7.6640625" style="70" customWidth="1"/>
    <col min="256" max="256" width="9.33203125" style="70" customWidth="1"/>
    <col min="257" max="257" width="9.88671875" style="70" customWidth="1"/>
    <col min="258" max="258" width="7.109375" style="70" customWidth="1"/>
    <col min="259" max="259" width="8.5546875" style="70" customWidth="1"/>
    <col min="260" max="260" width="8.88671875" style="70" customWidth="1"/>
    <col min="261" max="261" width="7.109375" style="70" customWidth="1"/>
    <col min="262" max="262" width="9" style="70" customWidth="1"/>
    <col min="263" max="263" width="8.6640625" style="70" customWidth="1"/>
    <col min="264" max="264" width="6.5546875" style="70" customWidth="1"/>
    <col min="265" max="265" width="8.109375" style="70" customWidth="1"/>
    <col min="266" max="266" width="7.5546875" style="70" customWidth="1"/>
    <col min="267" max="267" width="7" style="70" customWidth="1"/>
    <col min="268" max="269" width="8.6640625" style="70" customWidth="1"/>
    <col min="270" max="270" width="7.33203125" style="70" customWidth="1"/>
    <col min="271" max="271" width="8.109375" style="70" customWidth="1"/>
    <col min="272" max="272" width="8.6640625" style="70" customWidth="1"/>
    <col min="273" max="273" width="6.44140625" style="70" customWidth="1"/>
    <col min="274" max="275" width="9.33203125" style="70" customWidth="1"/>
    <col min="276" max="276" width="6.44140625" style="70" customWidth="1"/>
    <col min="277" max="278" width="9.5546875" style="70" customWidth="1"/>
    <col min="279" max="279" width="6.44140625" style="70" customWidth="1"/>
    <col min="280" max="281" width="9.5546875" style="70" customWidth="1"/>
    <col min="282" max="282" width="6.6640625" style="70" customWidth="1"/>
    <col min="283" max="285" width="9.109375" style="70"/>
    <col min="286" max="286" width="10.88671875" style="70" bestFit="1" customWidth="1"/>
    <col min="287" max="507" width="9.109375" style="70"/>
    <col min="508" max="508" width="18.6640625" style="70" customWidth="1"/>
    <col min="509" max="510" width="9.44140625" style="70" customWidth="1"/>
    <col min="511" max="511" width="7.6640625" style="70" customWidth="1"/>
    <col min="512" max="512" width="9.33203125" style="70" customWidth="1"/>
    <col min="513" max="513" width="9.88671875" style="70" customWidth="1"/>
    <col min="514" max="514" width="7.109375" style="70" customWidth="1"/>
    <col min="515" max="515" width="8.5546875" style="70" customWidth="1"/>
    <col min="516" max="516" width="8.88671875" style="70" customWidth="1"/>
    <col min="517" max="517" width="7.109375" style="70" customWidth="1"/>
    <col min="518" max="518" width="9" style="70" customWidth="1"/>
    <col min="519" max="519" width="8.6640625" style="70" customWidth="1"/>
    <col min="520" max="520" width="6.5546875" style="70" customWidth="1"/>
    <col min="521" max="521" width="8.109375" style="70" customWidth="1"/>
    <col min="522" max="522" width="7.5546875" style="70" customWidth="1"/>
    <col min="523" max="523" width="7" style="70" customWidth="1"/>
    <col min="524" max="525" width="8.6640625" style="70" customWidth="1"/>
    <col min="526" max="526" width="7.33203125" style="70" customWidth="1"/>
    <col min="527" max="527" width="8.109375" style="70" customWidth="1"/>
    <col min="528" max="528" width="8.6640625" style="70" customWidth="1"/>
    <col min="529" max="529" width="6.44140625" style="70" customWidth="1"/>
    <col min="530" max="531" width="9.33203125" style="70" customWidth="1"/>
    <col min="532" max="532" width="6.44140625" style="70" customWidth="1"/>
    <col min="533" max="534" width="9.5546875" style="70" customWidth="1"/>
    <col min="535" max="535" width="6.44140625" style="70" customWidth="1"/>
    <col min="536" max="537" width="9.5546875" style="70" customWidth="1"/>
    <col min="538" max="538" width="6.6640625" style="70" customWidth="1"/>
    <col min="539" max="541" width="9.109375" style="70"/>
    <col min="542" max="542" width="10.88671875" style="70" bestFit="1" customWidth="1"/>
    <col min="543" max="763" width="9.109375" style="70"/>
    <col min="764" max="764" width="18.6640625" style="70" customWidth="1"/>
    <col min="765" max="766" width="9.44140625" style="70" customWidth="1"/>
    <col min="767" max="767" width="7.6640625" style="70" customWidth="1"/>
    <col min="768" max="768" width="9.33203125" style="70" customWidth="1"/>
    <col min="769" max="769" width="9.88671875" style="70" customWidth="1"/>
    <col min="770" max="770" width="7.109375" style="70" customWidth="1"/>
    <col min="771" max="771" width="8.5546875" style="70" customWidth="1"/>
    <col min="772" max="772" width="8.88671875" style="70" customWidth="1"/>
    <col min="773" max="773" width="7.109375" style="70" customWidth="1"/>
    <col min="774" max="774" width="9" style="70" customWidth="1"/>
    <col min="775" max="775" width="8.6640625" style="70" customWidth="1"/>
    <col min="776" max="776" width="6.5546875" style="70" customWidth="1"/>
    <col min="777" max="777" width="8.109375" style="70" customWidth="1"/>
    <col min="778" max="778" width="7.5546875" style="70" customWidth="1"/>
    <col min="779" max="779" width="7" style="70" customWidth="1"/>
    <col min="780" max="781" width="8.6640625" style="70" customWidth="1"/>
    <col min="782" max="782" width="7.33203125" style="70" customWidth="1"/>
    <col min="783" max="783" width="8.109375" style="70" customWidth="1"/>
    <col min="784" max="784" width="8.6640625" style="70" customWidth="1"/>
    <col min="785" max="785" width="6.44140625" style="70" customWidth="1"/>
    <col min="786" max="787" width="9.33203125" style="70" customWidth="1"/>
    <col min="788" max="788" width="6.44140625" style="70" customWidth="1"/>
    <col min="789" max="790" width="9.5546875" style="70" customWidth="1"/>
    <col min="791" max="791" width="6.44140625" style="70" customWidth="1"/>
    <col min="792" max="793" width="9.5546875" style="70" customWidth="1"/>
    <col min="794" max="794" width="6.6640625" style="70" customWidth="1"/>
    <col min="795" max="797" width="9.109375" style="70"/>
    <col min="798" max="798" width="10.88671875" style="70" bestFit="1" customWidth="1"/>
    <col min="799" max="1019" width="9.109375" style="70"/>
    <col min="1020" max="1020" width="18.6640625" style="70" customWidth="1"/>
    <col min="1021" max="1022" width="9.44140625" style="70" customWidth="1"/>
    <col min="1023" max="1023" width="7.6640625" style="70" customWidth="1"/>
    <col min="1024" max="1024" width="9.33203125" style="70" customWidth="1"/>
    <col min="1025" max="1025" width="9.88671875" style="70" customWidth="1"/>
    <col min="1026" max="1026" width="7.109375" style="70" customWidth="1"/>
    <col min="1027" max="1027" width="8.5546875" style="70" customWidth="1"/>
    <col min="1028" max="1028" width="8.88671875" style="70" customWidth="1"/>
    <col min="1029" max="1029" width="7.109375" style="70" customWidth="1"/>
    <col min="1030" max="1030" width="9" style="70" customWidth="1"/>
    <col min="1031" max="1031" width="8.6640625" style="70" customWidth="1"/>
    <col min="1032" max="1032" width="6.5546875" style="70" customWidth="1"/>
    <col min="1033" max="1033" width="8.109375" style="70" customWidth="1"/>
    <col min="1034" max="1034" width="7.5546875" style="70" customWidth="1"/>
    <col min="1035" max="1035" width="7" style="70" customWidth="1"/>
    <col min="1036" max="1037" width="8.6640625" style="70" customWidth="1"/>
    <col min="1038" max="1038" width="7.33203125" style="70" customWidth="1"/>
    <col min="1039" max="1039" width="8.109375" style="70" customWidth="1"/>
    <col min="1040" max="1040" width="8.6640625" style="70" customWidth="1"/>
    <col min="1041" max="1041" width="6.44140625" style="70" customWidth="1"/>
    <col min="1042" max="1043" width="9.33203125" style="70" customWidth="1"/>
    <col min="1044" max="1044" width="6.44140625" style="70" customWidth="1"/>
    <col min="1045" max="1046" width="9.5546875" style="70" customWidth="1"/>
    <col min="1047" max="1047" width="6.44140625" style="70" customWidth="1"/>
    <col min="1048" max="1049" width="9.5546875" style="70" customWidth="1"/>
    <col min="1050" max="1050" width="6.6640625" style="70" customWidth="1"/>
    <col min="1051" max="1053" width="9.109375" style="70"/>
    <col min="1054" max="1054" width="10.88671875" style="70" bestFit="1" customWidth="1"/>
    <col min="1055" max="1275" width="9.109375" style="70"/>
    <col min="1276" max="1276" width="18.6640625" style="70" customWidth="1"/>
    <col min="1277" max="1278" width="9.44140625" style="70" customWidth="1"/>
    <col min="1279" max="1279" width="7.6640625" style="70" customWidth="1"/>
    <col min="1280" max="1280" width="9.33203125" style="70" customWidth="1"/>
    <col min="1281" max="1281" width="9.88671875" style="70" customWidth="1"/>
    <col min="1282" max="1282" width="7.109375" style="70" customWidth="1"/>
    <col min="1283" max="1283" width="8.5546875" style="70" customWidth="1"/>
    <col min="1284" max="1284" width="8.88671875" style="70" customWidth="1"/>
    <col min="1285" max="1285" width="7.109375" style="70" customWidth="1"/>
    <col min="1286" max="1286" width="9" style="70" customWidth="1"/>
    <col min="1287" max="1287" width="8.6640625" style="70" customWidth="1"/>
    <col min="1288" max="1288" width="6.5546875" style="70" customWidth="1"/>
    <col min="1289" max="1289" width="8.109375" style="70" customWidth="1"/>
    <col min="1290" max="1290" width="7.5546875" style="70" customWidth="1"/>
    <col min="1291" max="1291" width="7" style="70" customWidth="1"/>
    <col min="1292" max="1293" width="8.6640625" style="70" customWidth="1"/>
    <col min="1294" max="1294" width="7.33203125" style="70" customWidth="1"/>
    <col min="1295" max="1295" width="8.109375" style="70" customWidth="1"/>
    <col min="1296" max="1296" width="8.6640625" style="70" customWidth="1"/>
    <col min="1297" max="1297" width="6.44140625" style="70" customWidth="1"/>
    <col min="1298" max="1299" width="9.33203125" style="70" customWidth="1"/>
    <col min="1300" max="1300" width="6.44140625" style="70" customWidth="1"/>
    <col min="1301" max="1302" width="9.5546875" style="70" customWidth="1"/>
    <col min="1303" max="1303" width="6.44140625" style="70" customWidth="1"/>
    <col min="1304" max="1305" width="9.5546875" style="70" customWidth="1"/>
    <col min="1306" max="1306" width="6.6640625" style="70" customWidth="1"/>
    <col min="1307" max="1309" width="9.109375" style="70"/>
    <col min="1310" max="1310" width="10.88671875" style="70" bestFit="1" customWidth="1"/>
    <col min="1311" max="1531" width="9.109375" style="70"/>
    <col min="1532" max="1532" width="18.6640625" style="70" customWidth="1"/>
    <col min="1533" max="1534" width="9.44140625" style="70" customWidth="1"/>
    <col min="1535" max="1535" width="7.6640625" style="70" customWidth="1"/>
    <col min="1536" max="1536" width="9.33203125" style="70" customWidth="1"/>
    <col min="1537" max="1537" width="9.88671875" style="70" customWidth="1"/>
    <col min="1538" max="1538" width="7.109375" style="70" customWidth="1"/>
    <col min="1539" max="1539" width="8.5546875" style="70" customWidth="1"/>
    <col min="1540" max="1540" width="8.88671875" style="70" customWidth="1"/>
    <col min="1541" max="1541" width="7.109375" style="70" customWidth="1"/>
    <col min="1542" max="1542" width="9" style="70" customWidth="1"/>
    <col min="1543" max="1543" width="8.6640625" style="70" customWidth="1"/>
    <col min="1544" max="1544" width="6.5546875" style="70" customWidth="1"/>
    <col min="1545" max="1545" width="8.109375" style="70" customWidth="1"/>
    <col min="1546" max="1546" width="7.5546875" style="70" customWidth="1"/>
    <col min="1547" max="1547" width="7" style="70" customWidth="1"/>
    <col min="1548" max="1549" width="8.6640625" style="70" customWidth="1"/>
    <col min="1550" max="1550" width="7.33203125" style="70" customWidth="1"/>
    <col min="1551" max="1551" width="8.109375" style="70" customWidth="1"/>
    <col min="1552" max="1552" width="8.6640625" style="70" customWidth="1"/>
    <col min="1553" max="1553" width="6.44140625" style="70" customWidth="1"/>
    <col min="1554" max="1555" width="9.33203125" style="70" customWidth="1"/>
    <col min="1556" max="1556" width="6.44140625" style="70" customWidth="1"/>
    <col min="1557" max="1558" width="9.5546875" style="70" customWidth="1"/>
    <col min="1559" max="1559" width="6.44140625" style="70" customWidth="1"/>
    <col min="1560" max="1561" width="9.5546875" style="70" customWidth="1"/>
    <col min="1562" max="1562" width="6.6640625" style="70" customWidth="1"/>
    <col min="1563" max="1565" width="9.109375" style="70"/>
    <col min="1566" max="1566" width="10.88671875" style="70" bestFit="1" customWidth="1"/>
    <col min="1567" max="1787" width="9.109375" style="70"/>
    <col min="1788" max="1788" width="18.6640625" style="70" customWidth="1"/>
    <col min="1789" max="1790" width="9.44140625" style="70" customWidth="1"/>
    <col min="1791" max="1791" width="7.6640625" style="70" customWidth="1"/>
    <col min="1792" max="1792" width="9.33203125" style="70" customWidth="1"/>
    <col min="1793" max="1793" width="9.88671875" style="70" customWidth="1"/>
    <col min="1794" max="1794" width="7.109375" style="70" customWidth="1"/>
    <col min="1795" max="1795" width="8.5546875" style="70" customWidth="1"/>
    <col min="1796" max="1796" width="8.88671875" style="70" customWidth="1"/>
    <col min="1797" max="1797" width="7.109375" style="70" customWidth="1"/>
    <col min="1798" max="1798" width="9" style="70" customWidth="1"/>
    <col min="1799" max="1799" width="8.6640625" style="70" customWidth="1"/>
    <col min="1800" max="1800" width="6.5546875" style="70" customWidth="1"/>
    <col min="1801" max="1801" width="8.109375" style="70" customWidth="1"/>
    <col min="1802" max="1802" width="7.5546875" style="70" customWidth="1"/>
    <col min="1803" max="1803" width="7" style="70" customWidth="1"/>
    <col min="1804" max="1805" width="8.6640625" style="70" customWidth="1"/>
    <col min="1806" max="1806" width="7.33203125" style="70" customWidth="1"/>
    <col min="1807" max="1807" width="8.109375" style="70" customWidth="1"/>
    <col min="1808" max="1808" width="8.6640625" style="70" customWidth="1"/>
    <col min="1809" max="1809" width="6.44140625" style="70" customWidth="1"/>
    <col min="1810" max="1811" width="9.33203125" style="70" customWidth="1"/>
    <col min="1812" max="1812" width="6.44140625" style="70" customWidth="1"/>
    <col min="1813" max="1814" width="9.5546875" style="70" customWidth="1"/>
    <col min="1815" max="1815" width="6.44140625" style="70" customWidth="1"/>
    <col min="1816" max="1817" width="9.5546875" style="70" customWidth="1"/>
    <col min="1818" max="1818" width="6.6640625" style="70" customWidth="1"/>
    <col min="1819" max="1821" width="9.109375" style="70"/>
    <col min="1822" max="1822" width="10.88671875" style="70" bestFit="1" customWidth="1"/>
    <col min="1823" max="2043" width="9.109375" style="70"/>
    <col min="2044" max="2044" width="18.6640625" style="70" customWidth="1"/>
    <col min="2045" max="2046" width="9.44140625" style="70" customWidth="1"/>
    <col min="2047" max="2047" width="7.6640625" style="70" customWidth="1"/>
    <col min="2048" max="2048" width="9.33203125" style="70" customWidth="1"/>
    <col min="2049" max="2049" width="9.88671875" style="70" customWidth="1"/>
    <col min="2050" max="2050" width="7.109375" style="70" customWidth="1"/>
    <col min="2051" max="2051" width="8.5546875" style="70" customWidth="1"/>
    <col min="2052" max="2052" width="8.88671875" style="70" customWidth="1"/>
    <col min="2053" max="2053" width="7.109375" style="70" customWidth="1"/>
    <col min="2054" max="2054" width="9" style="70" customWidth="1"/>
    <col min="2055" max="2055" width="8.6640625" style="70" customWidth="1"/>
    <col min="2056" max="2056" width="6.5546875" style="70" customWidth="1"/>
    <col min="2057" max="2057" width="8.109375" style="70" customWidth="1"/>
    <col min="2058" max="2058" width="7.5546875" style="70" customWidth="1"/>
    <col min="2059" max="2059" width="7" style="70" customWidth="1"/>
    <col min="2060" max="2061" width="8.6640625" style="70" customWidth="1"/>
    <col min="2062" max="2062" width="7.33203125" style="70" customWidth="1"/>
    <col min="2063" max="2063" width="8.109375" style="70" customWidth="1"/>
    <col min="2064" max="2064" width="8.6640625" style="70" customWidth="1"/>
    <col min="2065" max="2065" width="6.44140625" style="70" customWidth="1"/>
    <col min="2066" max="2067" width="9.33203125" style="70" customWidth="1"/>
    <col min="2068" max="2068" width="6.44140625" style="70" customWidth="1"/>
    <col min="2069" max="2070" width="9.5546875" style="70" customWidth="1"/>
    <col min="2071" max="2071" width="6.44140625" style="70" customWidth="1"/>
    <col min="2072" max="2073" width="9.5546875" style="70" customWidth="1"/>
    <col min="2074" max="2074" width="6.6640625" style="70" customWidth="1"/>
    <col min="2075" max="2077" width="9.109375" style="70"/>
    <col min="2078" max="2078" width="10.88671875" style="70" bestFit="1" customWidth="1"/>
    <col min="2079" max="2299" width="9.109375" style="70"/>
    <col min="2300" max="2300" width="18.6640625" style="70" customWidth="1"/>
    <col min="2301" max="2302" width="9.44140625" style="70" customWidth="1"/>
    <col min="2303" max="2303" width="7.6640625" style="70" customWidth="1"/>
    <col min="2304" max="2304" width="9.33203125" style="70" customWidth="1"/>
    <col min="2305" max="2305" width="9.88671875" style="70" customWidth="1"/>
    <col min="2306" max="2306" width="7.109375" style="70" customWidth="1"/>
    <col min="2307" max="2307" width="8.5546875" style="70" customWidth="1"/>
    <col min="2308" max="2308" width="8.88671875" style="70" customWidth="1"/>
    <col min="2309" max="2309" width="7.109375" style="70" customWidth="1"/>
    <col min="2310" max="2310" width="9" style="70" customWidth="1"/>
    <col min="2311" max="2311" width="8.6640625" style="70" customWidth="1"/>
    <col min="2312" max="2312" width="6.5546875" style="70" customWidth="1"/>
    <col min="2313" max="2313" width="8.109375" style="70" customWidth="1"/>
    <col min="2314" max="2314" width="7.5546875" style="70" customWidth="1"/>
    <col min="2315" max="2315" width="7" style="70" customWidth="1"/>
    <col min="2316" max="2317" width="8.6640625" style="70" customWidth="1"/>
    <col min="2318" max="2318" width="7.33203125" style="70" customWidth="1"/>
    <col min="2319" max="2319" width="8.109375" style="70" customWidth="1"/>
    <col min="2320" max="2320" width="8.6640625" style="70" customWidth="1"/>
    <col min="2321" max="2321" width="6.44140625" style="70" customWidth="1"/>
    <col min="2322" max="2323" width="9.33203125" style="70" customWidth="1"/>
    <col min="2324" max="2324" width="6.44140625" style="70" customWidth="1"/>
    <col min="2325" max="2326" width="9.5546875" style="70" customWidth="1"/>
    <col min="2327" max="2327" width="6.44140625" style="70" customWidth="1"/>
    <col min="2328" max="2329" width="9.5546875" style="70" customWidth="1"/>
    <col min="2330" max="2330" width="6.6640625" style="70" customWidth="1"/>
    <col min="2331" max="2333" width="9.109375" style="70"/>
    <col min="2334" max="2334" width="10.88671875" style="70" bestFit="1" customWidth="1"/>
    <col min="2335" max="2555" width="9.109375" style="70"/>
    <col min="2556" max="2556" width="18.6640625" style="70" customWidth="1"/>
    <col min="2557" max="2558" width="9.44140625" style="70" customWidth="1"/>
    <col min="2559" max="2559" width="7.6640625" style="70" customWidth="1"/>
    <col min="2560" max="2560" width="9.33203125" style="70" customWidth="1"/>
    <col min="2561" max="2561" width="9.88671875" style="70" customWidth="1"/>
    <col min="2562" max="2562" width="7.109375" style="70" customWidth="1"/>
    <col min="2563" max="2563" width="8.5546875" style="70" customWidth="1"/>
    <col min="2564" max="2564" width="8.88671875" style="70" customWidth="1"/>
    <col min="2565" max="2565" width="7.109375" style="70" customWidth="1"/>
    <col min="2566" max="2566" width="9" style="70" customWidth="1"/>
    <col min="2567" max="2567" width="8.6640625" style="70" customWidth="1"/>
    <col min="2568" max="2568" width="6.5546875" style="70" customWidth="1"/>
    <col min="2569" max="2569" width="8.109375" style="70" customWidth="1"/>
    <col min="2570" max="2570" width="7.5546875" style="70" customWidth="1"/>
    <col min="2571" max="2571" width="7" style="70" customWidth="1"/>
    <col min="2572" max="2573" width="8.6640625" style="70" customWidth="1"/>
    <col min="2574" max="2574" width="7.33203125" style="70" customWidth="1"/>
    <col min="2575" max="2575" width="8.109375" style="70" customWidth="1"/>
    <col min="2576" max="2576" width="8.6640625" style="70" customWidth="1"/>
    <col min="2577" max="2577" width="6.44140625" style="70" customWidth="1"/>
    <col min="2578" max="2579" width="9.33203125" style="70" customWidth="1"/>
    <col min="2580" max="2580" width="6.44140625" style="70" customWidth="1"/>
    <col min="2581" max="2582" width="9.5546875" style="70" customWidth="1"/>
    <col min="2583" max="2583" width="6.44140625" style="70" customWidth="1"/>
    <col min="2584" max="2585" width="9.5546875" style="70" customWidth="1"/>
    <col min="2586" max="2586" width="6.6640625" style="70" customWidth="1"/>
    <col min="2587" max="2589" width="9.109375" style="70"/>
    <col min="2590" max="2590" width="10.88671875" style="70" bestFit="1" customWidth="1"/>
    <col min="2591" max="2811" width="9.109375" style="70"/>
    <col min="2812" max="2812" width="18.6640625" style="70" customWidth="1"/>
    <col min="2813" max="2814" width="9.44140625" style="70" customWidth="1"/>
    <col min="2815" max="2815" width="7.6640625" style="70" customWidth="1"/>
    <col min="2816" max="2816" width="9.33203125" style="70" customWidth="1"/>
    <col min="2817" max="2817" width="9.88671875" style="70" customWidth="1"/>
    <col min="2818" max="2818" width="7.109375" style="70" customWidth="1"/>
    <col min="2819" max="2819" width="8.5546875" style="70" customWidth="1"/>
    <col min="2820" max="2820" width="8.88671875" style="70" customWidth="1"/>
    <col min="2821" max="2821" width="7.109375" style="70" customWidth="1"/>
    <col min="2822" max="2822" width="9" style="70" customWidth="1"/>
    <col min="2823" max="2823" width="8.6640625" style="70" customWidth="1"/>
    <col min="2824" max="2824" width="6.5546875" style="70" customWidth="1"/>
    <col min="2825" max="2825" width="8.109375" style="70" customWidth="1"/>
    <col min="2826" max="2826" width="7.5546875" style="70" customWidth="1"/>
    <col min="2827" max="2827" width="7" style="70" customWidth="1"/>
    <col min="2828" max="2829" width="8.6640625" style="70" customWidth="1"/>
    <col min="2830" max="2830" width="7.33203125" style="70" customWidth="1"/>
    <col min="2831" max="2831" width="8.109375" style="70" customWidth="1"/>
    <col min="2832" max="2832" width="8.6640625" style="70" customWidth="1"/>
    <col min="2833" max="2833" width="6.44140625" style="70" customWidth="1"/>
    <col min="2834" max="2835" width="9.33203125" style="70" customWidth="1"/>
    <col min="2836" max="2836" width="6.44140625" style="70" customWidth="1"/>
    <col min="2837" max="2838" width="9.5546875" style="70" customWidth="1"/>
    <col min="2839" max="2839" width="6.44140625" style="70" customWidth="1"/>
    <col min="2840" max="2841" width="9.5546875" style="70" customWidth="1"/>
    <col min="2842" max="2842" width="6.6640625" style="70" customWidth="1"/>
    <col min="2843" max="2845" width="9.109375" style="70"/>
    <col min="2846" max="2846" width="10.88671875" style="70" bestFit="1" customWidth="1"/>
    <col min="2847" max="3067" width="9.109375" style="70"/>
    <col min="3068" max="3068" width="18.6640625" style="70" customWidth="1"/>
    <col min="3069" max="3070" width="9.44140625" style="70" customWidth="1"/>
    <col min="3071" max="3071" width="7.6640625" style="70" customWidth="1"/>
    <col min="3072" max="3072" width="9.33203125" style="70" customWidth="1"/>
    <col min="3073" max="3073" width="9.88671875" style="70" customWidth="1"/>
    <col min="3074" max="3074" width="7.109375" style="70" customWidth="1"/>
    <col min="3075" max="3075" width="8.5546875" style="70" customWidth="1"/>
    <col min="3076" max="3076" width="8.88671875" style="70" customWidth="1"/>
    <col min="3077" max="3077" width="7.109375" style="70" customWidth="1"/>
    <col min="3078" max="3078" width="9" style="70" customWidth="1"/>
    <col min="3079" max="3079" width="8.6640625" style="70" customWidth="1"/>
    <col min="3080" max="3080" width="6.5546875" style="70" customWidth="1"/>
    <col min="3081" max="3081" width="8.109375" style="70" customWidth="1"/>
    <col min="3082" max="3082" width="7.5546875" style="70" customWidth="1"/>
    <col min="3083" max="3083" width="7" style="70" customWidth="1"/>
    <col min="3084" max="3085" width="8.6640625" style="70" customWidth="1"/>
    <col min="3086" max="3086" width="7.33203125" style="70" customWidth="1"/>
    <col min="3087" max="3087" width="8.109375" style="70" customWidth="1"/>
    <col min="3088" max="3088" width="8.6640625" style="70" customWidth="1"/>
    <col min="3089" max="3089" width="6.44140625" style="70" customWidth="1"/>
    <col min="3090" max="3091" width="9.33203125" style="70" customWidth="1"/>
    <col min="3092" max="3092" width="6.44140625" style="70" customWidth="1"/>
    <col min="3093" max="3094" width="9.5546875" style="70" customWidth="1"/>
    <col min="3095" max="3095" width="6.44140625" style="70" customWidth="1"/>
    <col min="3096" max="3097" width="9.5546875" style="70" customWidth="1"/>
    <col min="3098" max="3098" width="6.6640625" style="70" customWidth="1"/>
    <col min="3099" max="3101" width="9.109375" style="70"/>
    <col min="3102" max="3102" width="10.88671875" style="70" bestFit="1" customWidth="1"/>
    <col min="3103" max="3323" width="9.109375" style="70"/>
    <col min="3324" max="3324" width="18.6640625" style="70" customWidth="1"/>
    <col min="3325" max="3326" width="9.44140625" style="70" customWidth="1"/>
    <col min="3327" max="3327" width="7.6640625" style="70" customWidth="1"/>
    <col min="3328" max="3328" width="9.33203125" style="70" customWidth="1"/>
    <col min="3329" max="3329" width="9.88671875" style="70" customWidth="1"/>
    <col min="3330" max="3330" width="7.109375" style="70" customWidth="1"/>
    <col min="3331" max="3331" width="8.5546875" style="70" customWidth="1"/>
    <col min="3332" max="3332" width="8.88671875" style="70" customWidth="1"/>
    <col min="3333" max="3333" width="7.109375" style="70" customWidth="1"/>
    <col min="3334" max="3334" width="9" style="70" customWidth="1"/>
    <col min="3335" max="3335" width="8.6640625" style="70" customWidth="1"/>
    <col min="3336" max="3336" width="6.5546875" style="70" customWidth="1"/>
    <col min="3337" max="3337" width="8.109375" style="70" customWidth="1"/>
    <col min="3338" max="3338" width="7.5546875" style="70" customWidth="1"/>
    <col min="3339" max="3339" width="7" style="70" customWidth="1"/>
    <col min="3340" max="3341" width="8.6640625" style="70" customWidth="1"/>
    <col min="3342" max="3342" width="7.33203125" style="70" customWidth="1"/>
    <col min="3343" max="3343" width="8.109375" style="70" customWidth="1"/>
    <col min="3344" max="3344" width="8.6640625" style="70" customWidth="1"/>
    <col min="3345" max="3345" width="6.44140625" style="70" customWidth="1"/>
    <col min="3346" max="3347" width="9.33203125" style="70" customWidth="1"/>
    <col min="3348" max="3348" width="6.44140625" style="70" customWidth="1"/>
    <col min="3349" max="3350" width="9.5546875" style="70" customWidth="1"/>
    <col min="3351" max="3351" width="6.44140625" style="70" customWidth="1"/>
    <col min="3352" max="3353" width="9.5546875" style="70" customWidth="1"/>
    <col min="3354" max="3354" width="6.6640625" style="70" customWidth="1"/>
    <col min="3355" max="3357" width="9.109375" style="70"/>
    <col min="3358" max="3358" width="10.88671875" style="70" bestFit="1" customWidth="1"/>
    <col min="3359" max="3579" width="9.109375" style="70"/>
    <col min="3580" max="3580" width="18.6640625" style="70" customWidth="1"/>
    <col min="3581" max="3582" width="9.44140625" style="70" customWidth="1"/>
    <col min="3583" max="3583" width="7.6640625" style="70" customWidth="1"/>
    <col min="3584" max="3584" width="9.33203125" style="70" customWidth="1"/>
    <col min="3585" max="3585" width="9.88671875" style="70" customWidth="1"/>
    <col min="3586" max="3586" width="7.109375" style="70" customWidth="1"/>
    <col min="3587" max="3587" width="8.5546875" style="70" customWidth="1"/>
    <col min="3588" max="3588" width="8.88671875" style="70" customWidth="1"/>
    <col min="3589" max="3589" width="7.109375" style="70" customWidth="1"/>
    <col min="3590" max="3590" width="9" style="70" customWidth="1"/>
    <col min="3591" max="3591" width="8.6640625" style="70" customWidth="1"/>
    <col min="3592" max="3592" width="6.5546875" style="70" customWidth="1"/>
    <col min="3593" max="3593" width="8.109375" style="70" customWidth="1"/>
    <col min="3594" max="3594" width="7.5546875" style="70" customWidth="1"/>
    <col min="3595" max="3595" width="7" style="70" customWidth="1"/>
    <col min="3596" max="3597" width="8.6640625" style="70" customWidth="1"/>
    <col min="3598" max="3598" width="7.33203125" style="70" customWidth="1"/>
    <col min="3599" max="3599" width="8.109375" style="70" customWidth="1"/>
    <col min="3600" max="3600" width="8.6640625" style="70" customWidth="1"/>
    <col min="3601" max="3601" width="6.44140625" style="70" customWidth="1"/>
    <col min="3602" max="3603" width="9.33203125" style="70" customWidth="1"/>
    <col min="3604" max="3604" width="6.44140625" style="70" customWidth="1"/>
    <col min="3605" max="3606" width="9.5546875" style="70" customWidth="1"/>
    <col min="3607" max="3607" width="6.44140625" style="70" customWidth="1"/>
    <col min="3608" max="3609" width="9.5546875" style="70" customWidth="1"/>
    <col min="3610" max="3610" width="6.6640625" style="70" customWidth="1"/>
    <col min="3611" max="3613" width="9.109375" style="70"/>
    <col min="3614" max="3614" width="10.88671875" style="70" bestFit="1" customWidth="1"/>
    <col min="3615" max="3835" width="9.109375" style="70"/>
    <col min="3836" max="3836" width="18.6640625" style="70" customWidth="1"/>
    <col min="3837" max="3838" width="9.44140625" style="70" customWidth="1"/>
    <col min="3839" max="3839" width="7.6640625" style="70" customWidth="1"/>
    <col min="3840" max="3840" width="9.33203125" style="70" customWidth="1"/>
    <col min="3841" max="3841" width="9.88671875" style="70" customWidth="1"/>
    <col min="3842" max="3842" width="7.109375" style="70" customWidth="1"/>
    <col min="3843" max="3843" width="8.5546875" style="70" customWidth="1"/>
    <col min="3844" max="3844" width="8.88671875" style="70" customWidth="1"/>
    <col min="3845" max="3845" width="7.109375" style="70" customWidth="1"/>
    <col min="3846" max="3846" width="9" style="70" customWidth="1"/>
    <col min="3847" max="3847" width="8.6640625" style="70" customWidth="1"/>
    <col min="3848" max="3848" width="6.5546875" style="70" customWidth="1"/>
    <col min="3849" max="3849" width="8.109375" style="70" customWidth="1"/>
    <col min="3850" max="3850" width="7.5546875" style="70" customWidth="1"/>
    <col min="3851" max="3851" width="7" style="70" customWidth="1"/>
    <col min="3852" max="3853" width="8.6640625" style="70" customWidth="1"/>
    <col min="3854" max="3854" width="7.33203125" style="70" customWidth="1"/>
    <col min="3855" max="3855" width="8.109375" style="70" customWidth="1"/>
    <col min="3856" max="3856" width="8.6640625" style="70" customWidth="1"/>
    <col min="3857" max="3857" width="6.44140625" style="70" customWidth="1"/>
    <col min="3858" max="3859" width="9.33203125" style="70" customWidth="1"/>
    <col min="3860" max="3860" width="6.44140625" style="70" customWidth="1"/>
    <col min="3861" max="3862" width="9.5546875" style="70" customWidth="1"/>
    <col min="3863" max="3863" width="6.44140625" style="70" customWidth="1"/>
    <col min="3864" max="3865" width="9.5546875" style="70" customWidth="1"/>
    <col min="3866" max="3866" width="6.6640625" style="70" customWidth="1"/>
    <col min="3867" max="3869" width="9.109375" style="70"/>
    <col min="3870" max="3870" width="10.88671875" style="70" bestFit="1" customWidth="1"/>
    <col min="3871" max="4091" width="9.109375" style="70"/>
    <col min="4092" max="4092" width="18.6640625" style="70" customWidth="1"/>
    <col min="4093" max="4094" width="9.44140625" style="70" customWidth="1"/>
    <col min="4095" max="4095" width="7.6640625" style="70" customWidth="1"/>
    <col min="4096" max="4096" width="9.33203125" style="70" customWidth="1"/>
    <col min="4097" max="4097" width="9.88671875" style="70" customWidth="1"/>
    <col min="4098" max="4098" width="7.109375" style="70" customWidth="1"/>
    <col min="4099" max="4099" width="8.5546875" style="70" customWidth="1"/>
    <col min="4100" max="4100" width="8.88671875" style="70" customWidth="1"/>
    <col min="4101" max="4101" width="7.109375" style="70" customWidth="1"/>
    <col min="4102" max="4102" width="9" style="70" customWidth="1"/>
    <col min="4103" max="4103" width="8.6640625" style="70" customWidth="1"/>
    <col min="4104" max="4104" width="6.5546875" style="70" customWidth="1"/>
    <col min="4105" max="4105" width="8.109375" style="70" customWidth="1"/>
    <col min="4106" max="4106" width="7.5546875" style="70" customWidth="1"/>
    <col min="4107" max="4107" width="7" style="70" customWidth="1"/>
    <col min="4108" max="4109" width="8.6640625" style="70" customWidth="1"/>
    <col min="4110" max="4110" width="7.33203125" style="70" customWidth="1"/>
    <col min="4111" max="4111" width="8.109375" style="70" customWidth="1"/>
    <col min="4112" max="4112" width="8.6640625" style="70" customWidth="1"/>
    <col min="4113" max="4113" width="6.44140625" style="70" customWidth="1"/>
    <col min="4114" max="4115" width="9.33203125" style="70" customWidth="1"/>
    <col min="4116" max="4116" width="6.44140625" style="70" customWidth="1"/>
    <col min="4117" max="4118" width="9.5546875" style="70" customWidth="1"/>
    <col min="4119" max="4119" width="6.44140625" style="70" customWidth="1"/>
    <col min="4120" max="4121" width="9.5546875" style="70" customWidth="1"/>
    <col min="4122" max="4122" width="6.6640625" style="70" customWidth="1"/>
    <col min="4123" max="4125" width="9.109375" style="70"/>
    <col min="4126" max="4126" width="10.88671875" style="70" bestFit="1" customWidth="1"/>
    <col min="4127" max="4347" width="9.109375" style="70"/>
    <col min="4348" max="4348" width="18.6640625" style="70" customWidth="1"/>
    <col min="4349" max="4350" width="9.44140625" style="70" customWidth="1"/>
    <col min="4351" max="4351" width="7.6640625" style="70" customWidth="1"/>
    <col min="4352" max="4352" width="9.33203125" style="70" customWidth="1"/>
    <col min="4353" max="4353" width="9.88671875" style="70" customWidth="1"/>
    <col min="4354" max="4354" width="7.109375" style="70" customWidth="1"/>
    <col min="4355" max="4355" width="8.5546875" style="70" customWidth="1"/>
    <col min="4356" max="4356" width="8.88671875" style="70" customWidth="1"/>
    <col min="4357" max="4357" width="7.109375" style="70" customWidth="1"/>
    <col min="4358" max="4358" width="9" style="70" customWidth="1"/>
    <col min="4359" max="4359" width="8.6640625" style="70" customWidth="1"/>
    <col min="4360" max="4360" width="6.5546875" style="70" customWidth="1"/>
    <col min="4361" max="4361" width="8.109375" style="70" customWidth="1"/>
    <col min="4362" max="4362" width="7.5546875" style="70" customWidth="1"/>
    <col min="4363" max="4363" width="7" style="70" customWidth="1"/>
    <col min="4364" max="4365" width="8.6640625" style="70" customWidth="1"/>
    <col min="4366" max="4366" width="7.33203125" style="70" customWidth="1"/>
    <col min="4367" max="4367" width="8.109375" style="70" customWidth="1"/>
    <col min="4368" max="4368" width="8.6640625" style="70" customWidth="1"/>
    <col min="4369" max="4369" width="6.44140625" style="70" customWidth="1"/>
    <col min="4370" max="4371" width="9.33203125" style="70" customWidth="1"/>
    <col min="4372" max="4372" width="6.44140625" style="70" customWidth="1"/>
    <col min="4373" max="4374" width="9.5546875" style="70" customWidth="1"/>
    <col min="4375" max="4375" width="6.44140625" style="70" customWidth="1"/>
    <col min="4376" max="4377" width="9.5546875" style="70" customWidth="1"/>
    <col min="4378" max="4378" width="6.6640625" style="70" customWidth="1"/>
    <col min="4379" max="4381" width="9.109375" style="70"/>
    <col min="4382" max="4382" width="10.88671875" style="70" bestFit="1" customWidth="1"/>
    <col min="4383" max="4603" width="9.109375" style="70"/>
    <col min="4604" max="4604" width="18.6640625" style="70" customWidth="1"/>
    <col min="4605" max="4606" width="9.44140625" style="70" customWidth="1"/>
    <col min="4607" max="4607" width="7.6640625" style="70" customWidth="1"/>
    <col min="4608" max="4608" width="9.33203125" style="70" customWidth="1"/>
    <col min="4609" max="4609" width="9.88671875" style="70" customWidth="1"/>
    <col min="4610" max="4610" width="7.109375" style="70" customWidth="1"/>
    <col min="4611" max="4611" width="8.5546875" style="70" customWidth="1"/>
    <col min="4612" max="4612" width="8.88671875" style="70" customWidth="1"/>
    <col min="4613" max="4613" width="7.109375" style="70" customWidth="1"/>
    <col min="4614" max="4614" width="9" style="70" customWidth="1"/>
    <col min="4615" max="4615" width="8.6640625" style="70" customWidth="1"/>
    <col min="4616" max="4616" width="6.5546875" style="70" customWidth="1"/>
    <col min="4617" max="4617" width="8.109375" style="70" customWidth="1"/>
    <col min="4618" max="4618" width="7.5546875" style="70" customWidth="1"/>
    <col min="4619" max="4619" width="7" style="70" customWidth="1"/>
    <col min="4620" max="4621" width="8.6640625" style="70" customWidth="1"/>
    <col min="4622" max="4622" width="7.33203125" style="70" customWidth="1"/>
    <col min="4623" max="4623" width="8.109375" style="70" customWidth="1"/>
    <col min="4624" max="4624" width="8.6640625" style="70" customWidth="1"/>
    <col min="4625" max="4625" width="6.44140625" style="70" customWidth="1"/>
    <col min="4626" max="4627" width="9.33203125" style="70" customWidth="1"/>
    <col min="4628" max="4628" width="6.44140625" style="70" customWidth="1"/>
    <col min="4629" max="4630" width="9.5546875" style="70" customWidth="1"/>
    <col min="4631" max="4631" width="6.44140625" style="70" customWidth="1"/>
    <col min="4632" max="4633" width="9.5546875" style="70" customWidth="1"/>
    <col min="4634" max="4634" width="6.6640625" style="70" customWidth="1"/>
    <col min="4635" max="4637" width="9.109375" style="70"/>
    <col min="4638" max="4638" width="10.88671875" style="70" bestFit="1" customWidth="1"/>
    <col min="4639" max="4859" width="9.109375" style="70"/>
    <col min="4860" max="4860" width="18.6640625" style="70" customWidth="1"/>
    <col min="4861" max="4862" width="9.44140625" style="70" customWidth="1"/>
    <col min="4863" max="4863" width="7.6640625" style="70" customWidth="1"/>
    <col min="4864" max="4864" width="9.33203125" style="70" customWidth="1"/>
    <col min="4865" max="4865" width="9.88671875" style="70" customWidth="1"/>
    <col min="4866" max="4866" width="7.109375" style="70" customWidth="1"/>
    <col min="4867" max="4867" width="8.5546875" style="70" customWidth="1"/>
    <col min="4868" max="4868" width="8.88671875" style="70" customWidth="1"/>
    <col min="4869" max="4869" width="7.109375" style="70" customWidth="1"/>
    <col min="4870" max="4870" width="9" style="70" customWidth="1"/>
    <col min="4871" max="4871" width="8.6640625" style="70" customWidth="1"/>
    <col min="4872" max="4872" width="6.5546875" style="70" customWidth="1"/>
    <col min="4873" max="4873" width="8.109375" style="70" customWidth="1"/>
    <col min="4874" max="4874" width="7.5546875" style="70" customWidth="1"/>
    <col min="4875" max="4875" width="7" style="70" customWidth="1"/>
    <col min="4876" max="4877" width="8.6640625" style="70" customWidth="1"/>
    <col min="4878" max="4878" width="7.33203125" style="70" customWidth="1"/>
    <col min="4879" max="4879" width="8.109375" style="70" customWidth="1"/>
    <col min="4880" max="4880" width="8.6640625" style="70" customWidth="1"/>
    <col min="4881" max="4881" width="6.44140625" style="70" customWidth="1"/>
    <col min="4882" max="4883" width="9.33203125" style="70" customWidth="1"/>
    <col min="4884" max="4884" width="6.44140625" style="70" customWidth="1"/>
    <col min="4885" max="4886" width="9.5546875" style="70" customWidth="1"/>
    <col min="4887" max="4887" width="6.44140625" style="70" customWidth="1"/>
    <col min="4888" max="4889" width="9.5546875" style="70" customWidth="1"/>
    <col min="4890" max="4890" width="6.6640625" style="70" customWidth="1"/>
    <col min="4891" max="4893" width="9.109375" style="70"/>
    <col min="4894" max="4894" width="10.88671875" style="70" bestFit="1" customWidth="1"/>
    <col min="4895" max="5115" width="9.109375" style="70"/>
    <col min="5116" max="5116" width="18.6640625" style="70" customWidth="1"/>
    <col min="5117" max="5118" width="9.44140625" style="70" customWidth="1"/>
    <col min="5119" max="5119" width="7.6640625" style="70" customWidth="1"/>
    <col min="5120" max="5120" width="9.33203125" style="70" customWidth="1"/>
    <col min="5121" max="5121" width="9.88671875" style="70" customWidth="1"/>
    <col min="5122" max="5122" width="7.109375" style="70" customWidth="1"/>
    <col min="5123" max="5123" width="8.5546875" style="70" customWidth="1"/>
    <col min="5124" max="5124" width="8.88671875" style="70" customWidth="1"/>
    <col min="5125" max="5125" width="7.109375" style="70" customWidth="1"/>
    <col min="5126" max="5126" width="9" style="70" customWidth="1"/>
    <col min="5127" max="5127" width="8.6640625" style="70" customWidth="1"/>
    <col min="5128" max="5128" width="6.5546875" style="70" customWidth="1"/>
    <col min="5129" max="5129" width="8.109375" style="70" customWidth="1"/>
    <col min="5130" max="5130" width="7.5546875" style="70" customWidth="1"/>
    <col min="5131" max="5131" width="7" style="70" customWidth="1"/>
    <col min="5132" max="5133" width="8.6640625" style="70" customWidth="1"/>
    <col min="5134" max="5134" width="7.33203125" style="70" customWidth="1"/>
    <col min="5135" max="5135" width="8.109375" style="70" customWidth="1"/>
    <col min="5136" max="5136" width="8.6640625" style="70" customWidth="1"/>
    <col min="5137" max="5137" width="6.44140625" style="70" customWidth="1"/>
    <col min="5138" max="5139" width="9.33203125" style="70" customWidth="1"/>
    <col min="5140" max="5140" width="6.44140625" style="70" customWidth="1"/>
    <col min="5141" max="5142" width="9.5546875" style="70" customWidth="1"/>
    <col min="5143" max="5143" width="6.44140625" style="70" customWidth="1"/>
    <col min="5144" max="5145" width="9.5546875" style="70" customWidth="1"/>
    <col min="5146" max="5146" width="6.6640625" style="70" customWidth="1"/>
    <col min="5147" max="5149" width="9.109375" style="70"/>
    <col min="5150" max="5150" width="10.88671875" style="70" bestFit="1" customWidth="1"/>
    <col min="5151" max="5371" width="9.109375" style="70"/>
    <col min="5372" max="5372" width="18.6640625" style="70" customWidth="1"/>
    <col min="5373" max="5374" width="9.44140625" style="70" customWidth="1"/>
    <col min="5375" max="5375" width="7.6640625" style="70" customWidth="1"/>
    <col min="5376" max="5376" width="9.33203125" style="70" customWidth="1"/>
    <col min="5377" max="5377" width="9.88671875" style="70" customWidth="1"/>
    <col min="5378" max="5378" width="7.109375" style="70" customWidth="1"/>
    <col min="5379" max="5379" width="8.5546875" style="70" customWidth="1"/>
    <col min="5380" max="5380" width="8.88671875" style="70" customWidth="1"/>
    <col min="5381" max="5381" width="7.109375" style="70" customWidth="1"/>
    <col min="5382" max="5382" width="9" style="70" customWidth="1"/>
    <col min="5383" max="5383" width="8.6640625" style="70" customWidth="1"/>
    <col min="5384" max="5384" width="6.5546875" style="70" customWidth="1"/>
    <col min="5385" max="5385" width="8.109375" style="70" customWidth="1"/>
    <col min="5386" max="5386" width="7.5546875" style="70" customWidth="1"/>
    <col min="5387" max="5387" width="7" style="70" customWidth="1"/>
    <col min="5388" max="5389" width="8.6640625" style="70" customWidth="1"/>
    <col min="5390" max="5390" width="7.33203125" style="70" customWidth="1"/>
    <col min="5391" max="5391" width="8.109375" style="70" customWidth="1"/>
    <col min="5392" max="5392" width="8.6640625" style="70" customWidth="1"/>
    <col min="5393" max="5393" width="6.44140625" style="70" customWidth="1"/>
    <col min="5394" max="5395" width="9.33203125" style="70" customWidth="1"/>
    <col min="5396" max="5396" width="6.44140625" style="70" customWidth="1"/>
    <col min="5397" max="5398" width="9.5546875" style="70" customWidth="1"/>
    <col min="5399" max="5399" width="6.44140625" style="70" customWidth="1"/>
    <col min="5400" max="5401" width="9.5546875" style="70" customWidth="1"/>
    <col min="5402" max="5402" width="6.6640625" style="70" customWidth="1"/>
    <col min="5403" max="5405" width="9.109375" style="70"/>
    <col min="5406" max="5406" width="10.88671875" style="70" bestFit="1" customWidth="1"/>
    <col min="5407" max="5627" width="9.109375" style="70"/>
    <col min="5628" max="5628" width="18.6640625" style="70" customWidth="1"/>
    <col min="5629" max="5630" width="9.44140625" style="70" customWidth="1"/>
    <col min="5631" max="5631" width="7.6640625" style="70" customWidth="1"/>
    <col min="5632" max="5632" width="9.33203125" style="70" customWidth="1"/>
    <col min="5633" max="5633" width="9.88671875" style="70" customWidth="1"/>
    <col min="5634" max="5634" width="7.109375" style="70" customWidth="1"/>
    <col min="5635" max="5635" width="8.5546875" style="70" customWidth="1"/>
    <col min="5636" max="5636" width="8.88671875" style="70" customWidth="1"/>
    <col min="5637" max="5637" width="7.109375" style="70" customWidth="1"/>
    <col min="5638" max="5638" width="9" style="70" customWidth="1"/>
    <col min="5639" max="5639" width="8.6640625" style="70" customWidth="1"/>
    <col min="5640" max="5640" width="6.5546875" style="70" customWidth="1"/>
    <col min="5641" max="5641" width="8.109375" style="70" customWidth="1"/>
    <col min="5642" max="5642" width="7.5546875" style="70" customWidth="1"/>
    <col min="5643" max="5643" width="7" style="70" customWidth="1"/>
    <col min="5644" max="5645" width="8.6640625" style="70" customWidth="1"/>
    <col min="5646" max="5646" width="7.33203125" style="70" customWidth="1"/>
    <col min="5647" max="5647" width="8.109375" style="70" customWidth="1"/>
    <col min="5648" max="5648" width="8.6640625" style="70" customWidth="1"/>
    <col min="5649" max="5649" width="6.44140625" style="70" customWidth="1"/>
    <col min="5650" max="5651" width="9.33203125" style="70" customWidth="1"/>
    <col min="5652" max="5652" width="6.44140625" style="70" customWidth="1"/>
    <col min="5653" max="5654" width="9.5546875" style="70" customWidth="1"/>
    <col min="5655" max="5655" width="6.44140625" style="70" customWidth="1"/>
    <col min="5656" max="5657" width="9.5546875" style="70" customWidth="1"/>
    <col min="5658" max="5658" width="6.6640625" style="70" customWidth="1"/>
    <col min="5659" max="5661" width="9.109375" style="70"/>
    <col min="5662" max="5662" width="10.88671875" style="70" bestFit="1" customWidth="1"/>
    <col min="5663" max="5883" width="9.109375" style="70"/>
    <col min="5884" max="5884" width="18.6640625" style="70" customWidth="1"/>
    <col min="5885" max="5886" width="9.44140625" style="70" customWidth="1"/>
    <col min="5887" max="5887" width="7.6640625" style="70" customWidth="1"/>
    <col min="5888" max="5888" width="9.33203125" style="70" customWidth="1"/>
    <col min="5889" max="5889" width="9.88671875" style="70" customWidth="1"/>
    <col min="5890" max="5890" width="7.109375" style="70" customWidth="1"/>
    <col min="5891" max="5891" width="8.5546875" style="70" customWidth="1"/>
    <col min="5892" max="5892" width="8.88671875" style="70" customWidth="1"/>
    <col min="5893" max="5893" width="7.109375" style="70" customWidth="1"/>
    <col min="5894" max="5894" width="9" style="70" customWidth="1"/>
    <col min="5895" max="5895" width="8.6640625" style="70" customWidth="1"/>
    <col min="5896" max="5896" width="6.5546875" style="70" customWidth="1"/>
    <col min="5897" max="5897" width="8.109375" style="70" customWidth="1"/>
    <col min="5898" max="5898" width="7.5546875" style="70" customWidth="1"/>
    <col min="5899" max="5899" width="7" style="70" customWidth="1"/>
    <col min="5900" max="5901" width="8.6640625" style="70" customWidth="1"/>
    <col min="5902" max="5902" width="7.33203125" style="70" customWidth="1"/>
    <col min="5903" max="5903" width="8.109375" style="70" customWidth="1"/>
    <col min="5904" max="5904" width="8.6640625" style="70" customWidth="1"/>
    <col min="5905" max="5905" width="6.44140625" style="70" customWidth="1"/>
    <col min="5906" max="5907" width="9.33203125" style="70" customWidth="1"/>
    <col min="5908" max="5908" width="6.44140625" style="70" customWidth="1"/>
    <col min="5909" max="5910" width="9.5546875" style="70" customWidth="1"/>
    <col min="5911" max="5911" width="6.44140625" style="70" customWidth="1"/>
    <col min="5912" max="5913" width="9.5546875" style="70" customWidth="1"/>
    <col min="5914" max="5914" width="6.6640625" style="70" customWidth="1"/>
    <col min="5915" max="5917" width="9.109375" style="70"/>
    <col min="5918" max="5918" width="10.88671875" style="70" bestFit="1" customWidth="1"/>
    <col min="5919" max="6139" width="9.109375" style="70"/>
    <col min="6140" max="6140" width="18.6640625" style="70" customWidth="1"/>
    <col min="6141" max="6142" width="9.44140625" style="70" customWidth="1"/>
    <col min="6143" max="6143" width="7.6640625" style="70" customWidth="1"/>
    <col min="6144" max="6144" width="9.33203125" style="70" customWidth="1"/>
    <col min="6145" max="6145" width="9.88671875" style="70" customWidth="1"/>
    <col min="6146" max="6146" width="7.109375" style="70" customWidth="1"/>
    <col min="6147" max="6147" width="8.5546875" style="70" customWidth="1"/>
    <col min="6148" max="6148" width="8.88671875" style="70" customWidth="1"/>
    <col min="6149" max="6149" width="7.109375" style="70" customWidth="1"/>
    <col min="6150" max="6150" width="9" style="70" customWidth="1"/>
    <col min="6151" max="6151" width="8.6640625" style="70" customWidth="1"/>
    <col min="6152" max="6152" width="6.5546875" style="70" customWidth="1"/>
    <col min="6153" max="6153" width="8.109375" style="70" customWidth="1"/>
    <col min="6154" max="6154" width="7.5546875" style="70" customWidth="1"/>
    <col min="6155" max="6155" width="7" style="70" customWidth="1"/>
    <col min="6156" max="6157" width="8.6640625" style="70" customWidth="1"/>
    <col min="6158" max="6158" width="7.33203125" style="70" customWidth="1"/>
    <col min="6159" max="6159" width="8.109375" style="70" customWidth="1"/>
    <col min="6160" max="6160" width="8.6640625" style="70" customWidth="1"/>
    <col min="6161" max="6161" width="6.44140625" style="70" customWidth="1"/>
    <col min="6162" max="6163" width="9.33203125" style="70" customWidth="1"/>
    <col min="6164" max="6164" width="6.44140625" style="70" customWidth="1"/>
    <col min="6165" max="6166" width="9.5546875" style="70" customWidth="1"/>
    <col min="6167" max="6167" width="6.44140625" style="70" customWidth="1"/>
    <col min="6168" max="6169" width="9.5546875" style="70" customWidth="1"/>
    <col min="6170" max="6170" width="6.6640625" style="70" customWidth="1"/>
    <col min="6171" max="6173" width="9.109375" style="70"/>
    <col min="6174" max="6174" width="10.88671875" style="70" bestFit="1" customWidth="1"/>
    <col min="6175" max="6395" width="9.109375" style="70"/>
    <col min="6396" max="6396" width="18.6640625" style="70" customWidth="1"/>
    <col min="6397" max="6398" width="9.44140625" style="70" customWidth="1"/>
    <col min="6399" max="6399" width="7.6640625" style="70" customWidth="1"/>
    <col min="6400" max="6400" width="9.33203125" style="70" customWidth="1"/>
    <col min="6401" max="6401" width="9.88671875" style="70" customWidth="1"/>
    <col min="6402" max="6402" width="7.109375" style="70" customWidth="1"/>
    <col min="6403" max="6403" width="8.5546875" style="70" customWidth="1"/>
    <col min="6404" max="6404" width="8.88671875" style="70" customWidth="1"/>
    <col min="6405" max="6405" width="7.109375" style="70" customWidth="1"/>
    <col min="6406" max="6406" width="9" style="70" customWidth="1"/>
    <col min="6407" max="6407" width="8.6640625" style="70" customWidth="1"/>
    <col min="6408" max="6408" width="6.5546875" style="70" customWidth="1"/>
    <col min="6409" max="6409" width="8.109375" style="70" customWidth="1"/>
    <col min="6410" max="6410" width="7.5546875" style="70" customWidth="1"/>
    <col min="6411" max="6411" width="7" style="70" customWidth="1"/>
    <col min="6412" max="6413" width="8.6640625" style="70" customWidth="1"/>
    <col min="6414" max="6414" width="7.33203125" style="70" customWidth="1"/>
    <col min="6415" max="6415" width="8.109375" style="70" customWidth="1"/>
    <col min="6416" max="6416" width="8.6640625" style="70" customWidth="1"/>
    <col min="6417" max="6417" width="6.44140625" style="70" customWidth="1"/>
    <col min="6418" max="6419" width="9.33203125" style="70" customWidth="1"/>
    <col min="6420" max="6420" width="6.44140625" style="70" customWidth="1"/>
    <col min="6421" max="6422" width="9.5546875" style="70" customWidth="1"/>
    <col min="6423" max="6423" width="6.44140625" style="70" customWidth="1"/>
    <col min="6424" max="6425" width="9.5546875" style="70" customWidth="1"/>
    <col min="6426" max="6426" width="6.6640625" style="70" customWidth="1"/>
    <col min="6427" max="6429" width="9.109375" style="70"/>
    <col min="6430" max="6430" width="10.88671875" style="70" bestFit="1" customWidth="1"/>
    <col min="6431" max="6651" width="9.109375" style="70"/>
    <col min="6652" max="6652" width="18.6640625" style="70" customWidth="1"/>
    <col min="6653" max="6654" width="9.44140625" style="70" customWidth="1"/>
    <col min="6655" max="6655" width="7.6640625" style="70" customWidth="1"/>
    <col min="6656" max="6656" width="9.33203125" style="70" customWidth="1"/>
    <col min="6657" max="6657" width="9.88671875" style="70" customWidth="1"/>
    <col min="6658" max="6658" width="7.109375" style="70" customWidth="1"/>
    <col min="6659" max="6659" width="8.5546875" style="70" customWidth="1"/>
    <col min="6660" max="6660" width="8.88671875" style="70" customWidth="1"/>
    <col min="6661" max="6661" width="7.109375" style="70" customWidth="1"/>
    <col min="6662" max="6662" width="9" style="70" customWidth="1"/>
    <col min="6663" max="6663" width="8.6640625" style="70" customWidth="1"/>
    <col min="6664" max="6664" width="6.5546875" style="70" customWidth="1"/>
    <col min="6665" max="6665" width="8.109375" style="70" customWidth="1"/>
    <col min="6666" max="6666" width="7.5546875" style="70" customWidth="1"/>
    <col min="6667" max="6667" width="7" style="70" customWidth="1"/>
    <col min="6668" max="6669" width="8.6640625" style="70" customWidth="1"/>
    <col min="6670" max="6670" width="7.33203125" style="70" customWidth="1"/>
    <col min="6671" max="6671" width="8.109375" style="70" customWidth="1"/>
    <col min="6672" max="6672" width="8.6640625" style="70" customWidth="1"/>
    <col min="6673" max="6673" width="6.44140625" style="70" customWidth="1"/>
    <col min="6674" max="6675" width="9.33203125" style="70" customWidth="1"/>
    <col min="6676" max="6676" width="6.44140625" style="70" customWidth="1"/>
    <col min="6677" max="6678" width="9.5546875" style="70" customWidth="1"/>
    <col min="6679" max="6679" width="6.44140625" style="70" customWidth="1"/>
    <col min="6680" max="6681" width="9.5546875" style="70" customWidth="1"/>
    <col min="6682" max="6682" width="6.6640625" style="70" customWidth="1"/>
    <col min="6683" max="6685" width="9.109375" style="70"/>
    <col min="6686" max="6686" width="10.88671875" style="70" bestFit="1" customWidth="1"/>
    <col min="6687" max="6907" width="9.109375" style="70"/>
    <col min="6908" max="6908" width="18.6640625" style="70" customWidth="1"/>
    <col min="6909" max="6910" width="9.44140625" style="70" customWidth="1"/>
    <col min="6911" max="6911" width="7.6640625" style="70" customWidth="1"/>
    <col min="6912" max="6912" width="9.33203125" style="70" customWidth="1"/>
    <col min="6913" max="6913" width="9.88671875" style="70" customWidth="1"/>
    <col min="6914" max="6914" width="7.109375" style="70" customWidth="1"/>
    <col min="6915" max="6915" width="8.5546875" style="70" customWidth="1"/>
    <col min="6916" max="6916" width="8.88671875" style="70" customWidth="1"/>
    <col min="6917" max="6917" width="7.109375" style="70" customWidth="1"/>
    <col min="6918" max="6918" width="9" style="70" customWidth="1"/>
    <col min="6919" max="6919" width="8.6640625" style="70" customWidth="1"/>
    <col min="6920" max="6920" width="6.5546875" style="70" customWidth="1"/>
    <col min="6921" max="6921" width="8.109375" style="70" customWidth="1"/>
    <col min="6922" max="6922" width="7.5546875" style="70" customWidth="1"/>
    <col min="6923" max="6923" width="7" style="70" customWidth="1"/>
    <col min="6924" max="6925" width="8.6640625" style="70" customWidth="1"/>
    <col min="6926" max="6926" width="7.33203125" style="70" customWidth="1"/>
    <col min="6927" max="6927" width="8.109375" style="70" customWidth="1"/>
    <col min="6928" max="6928" width="8.6640625" style="70" customWidth="1"/>
    <col min="6929" max="6929" width="6.44140625" style="70" customWidth="1"/>
    <col min="6930" max="6931" width="9.33203125" style="70" customWidth="1"/>
    <col min="6932" max="6932" width="6.44140625" style="70" customWidth="1"/>
    <col min="6933" max="6934" width="9.5546875" style="70" customWidth="1"/>
    <col min="6935" max="6935" width="6.44140625" style="70" customWidth="1"/>
    <col min="6936" max="6937" width="9.5546875" style="70" customWidth="1"/>
    <col min="6938" max="6938" width="6.6640625" style="70" customWidth="1"/>
    <col min="6939" max="6941" width="9.109375" style="70"/>
    <col min="6942" max="6942" width="10.88671875" style="70" bestFit="1" customWidth="1"/>
    <col min="6943" max="7163" width="9.109375" style="70"/>
    <col min="7164" max="7164" width="18.6640625" style="70" customWidth="1"/>
    <col min="7165" max="7166" width="9.44140625" style="70" customWidth="1"/>
    <col min="7167" max="7167" width="7.6640625" style="70" customWidth="1"/>
    <col min="7168" max="7168" width="9.33203125" style="70" customWidth="1"/>
    <col min="7169" max="7169" width="9.88671875" style="70" customWidth="1"/>
    <col min="7170" max="7170" width="7.109375" style="70" customWidth="1"/>
    <col min="7171" max="7171" width="8.5546875" style="70" customWidth="1"/>
    <col min="7172" max="7172" width="8.88671875" style="70" customWidth="1"/>
    <col min="7173" max="7173" width="7.109375" style="70" customWidth="1"/>
    <col min="7174" max="7174" width="9" style="70" customWidth="1"/>
    <col min="7175" max="7175" width="8.6640625" style="70" customWidth="1"/>
    <col min="7176" max="7176" width="6.5546875" style="70" customWidth="1"/>
    <col min="7177" max="7177" width="8.109375" style="70" customWidth="1"/>
    <col min="7178" max="7178" width="7.5546875" style="70" customWidth="1"/>
    <col min="7179" max="7179" width="7" style="70" customWidth="1"/>
    <col min="7180" max="7181" width="8.6640625" style="70" customWidth="1"/>
    <col min="7182" max="7182" width="7.33203125" style="70" customWidth="1"/>
    <col min="7183" max="7183" width="8.109375" style="70" customWidth="1"/>
    <col min="7184" max="7184" width="8.6640625" style="70" customWidth="1"/>
    <col min="7185" max="7185" width="6.44140625" style="70" customWidth="1"/>
    <col min="7186" max="7187" width="9.33203125" style="70" customWidth="1"/>
    <col min="7188" max="7188" width="6.44140625" style="70" customWidth="1"/>
    <col min="7189" max="7190" width="9.5546875" style="70" customWidth="1"/>
    <col min="7191" max="7191" width="6.44140625" style="70" customWidth="1"/>
    <col min="7192" max="7193" width="9.5546875" style="70" customWidth="1"/>
    <col min="7194" max="7194" width="6.6640625" style="70" customWidth="1"/>
    <col min="7195" max="7197" width="9.109375" style="70"/>
    <col min="7198" max="7198" width="10.88671875" style="70" bestFit="1" customWidth="1"/>
    <col min="7199" max="7419" width="9.109375" style="70"/>
    <col min="7420" max="7420" width="18.6640625" style="70" customWidth="1"/>
    <col min="7421" max="7422" width="9.44140625" style="70" customWidth="1"/>
    <col min="7423" max="7423" width="7.6640625" style="70" customWidth="1"/>
    <col min="7424" max="7424" width="9.33203125" style="70" customWidth="1"/>
    <col min="7425" max="7425" width="9.88671875" style="70" customWidth="1"/>
    <col min="7426" max="7426" width="7.109375" style="70" customWidth="1"/>
    <col min="7427" max="7427" width="8.5546875" style="70" customWidth="1"/>
    <col min="7428" max="7428" width="8.88671875" style="70" customWidth="1"/>
    <col min="7429" max="7429" width="7.109375" style="70" customWidth="1"/>
    <col min="7430" max="7430" width="9" style="70" customWidth="1"/>
    <col min="7431" max="7431" width="8.6640625" style="70" customWidth="1"/>
    <col min="7432" max="7432" width="6.5546875" style="70" customWidth="1"/>
    <col min="7433" max="7433" width="8.109375" style="70" customWidth="1"/>
    <col min="7434" max="7434" width="7.5546875" style="70" customWidth="1"/>
    <col min="7435" max="7435" width="7" style="70" customWidth="1"/>
    <col min="7436" max="7437" width="8.6640625" style="70" customWidth="1"/>
    <col min="7438" max="7438" width="7.33203125" style="70" customWidth="1"/>
    <col min="7439" max="7439" width="8.109375" style="70" customWidth="1"/>
    <col min="7440" max="7440" width="8.6640625" style="70" customWidth="1"/>
    <col min="7441" max="7441" width="6.44140625" style="70" customWidth="1"/>
    <col min="7442" max="7443" width="9.33203125" style="70" customWidth="1"/>
    <col min="7444" max="7444" width="6.44140625" style="70" customWidth="1"/>
    <col min="7445" max="7446" width="9.5546875" style="70" customWidth="1"/>
    <col min="7447" max="7447" width="6.44140625" style="70" customWidth="1"/>
    <col min="7448" max="7449" width="9.5546875" style="70" customWidth="1"/>
    <col min="7450" max="7450" width="6.6640625" style="70" customWidth="1"/>
    <col min="7451" max="7453" width="9.109375" style="70"/>
    <col min="7454" max="7454" width="10.88671875" style="70" bestFit="1" customWidth="1"/>
    <col min="7455" max="7675" width="9.109375" style="70"/>
    <col min="7676" max="7676" width="18.6640625" style="70" customWidth="1"/>
    <col min="7677" max="7678" width="9.44140625" style="70" customWidth="1"/>
    <col min="7679" max="7679" width="7.6640625" style="70" customWidth="1"/>
    <col min="7680" max="7680" width="9.33203125" style="70" customWidth="1"/>
    <col min="7681" max="7681" width="9.88671875" style="70" customWidth="1"/>
    <col min="7682" max="7682" width="7.109375" style="70" customWidth="1"/>
    <col min="7683" max="7683" width="8.5546875" style="70" customWidth="1"/>
    <col min="7684" max="7684" width="8.88671875" style="70" customWidth="1"/>
    <col min="7685" max="7685" width="7.109375" style="70" customWidth="1"/>
    <col min="7686" max="7686" width="9" style="70" customWidth="1"/>
    <col min="7687" max="7687" width="8.6640625" style="70" customWidth="1"/>
    <col min="7688" max="7688" width="6.5546875" style="70" customWidth="1"/>
    <col min="7689" max="7689" width="8.109375" style="70" customWidth="1"/>
    <col min="7690" max="7690" width="7.5546875" style="70" customWidth="1"/>
    <col min="7691" max="7691" width="7" style="70" customWidth="1"/>
    <col min="7692" max="7693" width="8.6640625" style="70" customWidth="1"/>
    <col min="7694" max="7694" width="7.33203125" style="70" customWidth="1"/>
    <col min="7695" max="7695" width="8.109375" style="70" customWidth="1"/>
    <col min="7696" max="7696" width="8.6640625" style="70" customWidth="1"/>
    <col min="7697" max="7697" width="6.44140625" style="70" customWidth="1"/>
    <col min="7698" max="7699" width="9.33203125" style="70" customWidth="1"/>
    <col min="7700" max="7700" width="6.44140625" style="70" customWidth="1"/>
    <col min="7701" max="7702" width="9.5546875" style="70" customWidth="1"/>
    <col min="7703" max="7703" width="6.44140625" style="70" customWidth="1"/>
    <col min="7704" max="7705" width="9.5546875" style="70" customWidth="1"/>
    <col min="7706" max="7706" width="6.6640625" style="70" customWidth="1"/>
    <col min="7707" max="7709" width="9.109375" style="70"/>
    <col min="7710" max="7710" width="10.88671875" style="70" bestFit="1" customWidth="1"/>
    <col min="7711" max="7931" width="9.109375" style="70"/>
    <col min="7932" max="7932" width="18.6640625" style="70" customWidth="1"/>
    <col min="7933" max="7934" width="9.44140625" style="70" customWidth="1"/>
    <col min="7935" max="7935" width="7.6640625" style="70" customWidth="1"/>
    <col min="7936" max="7936" width="9.33203125" style="70" customWidth="1"/>
    <col min="7937" max="7937" width="9.88671875" style="70" customWidth="1"/>
    <col min="7938" max="7938" width="7.109375" style="70" customWidth="1"/>
    <col min="7939" max="7939" width="8.5546875" style="70" customWidth="1"/>
    <col min="7940" max="7940" width="8.88671875" style="70" customWidth="1"/>
    <col min="7941" max="7941" width="7.109375" style="70" customWidth="1"/>
    <col min="7942" max="7942" width="9" style="70" customWidth="1"/>
    <col min="7943" max="7943" width="8.6640625" style="70" customWidth="1"/>
    <col min="7944" max="7944" width="6.5546875" style="70" customWidth="1"/>
    <col min="7945" max="7945" width="8.109375" style="70" customWidth="1"/>
    <col min="7946" max="7946" width="7.5546875" style="70" customWidth="1"/>
    <col min="7947" max="7947" width="7" style="70" customWidth="1"/>
    <col min="7948" max="7949" width="8.6640625" style="70" customWidth="1"/>
    <col min="7950" max="7950" width="7.33203125" style="70" customWidth="1"/>
    <col min="7951" max="7951" width="8.109375" style="70" customWidth="1"/>
    <col min="7952" max="7952" width="8.6640625" style="70" customWidth="1"/>
    <col min="7953" max="7953" width="6.44140625" style="70" customWidth="1"/>
    <col min="7954" max="7955" width="9.33203125" style="70" customWidth="1"/>
    <col min="7956" max="7956" width="6.44140625" style="70" customWidth="1"/>
    <col min="7957" max="7958" width="9.5546875" style="70" customWidth="1"/>
    <col min="7959" max="7959" width="6.44140625" style="70" customWidth="1"/>
    <col min="7960" max="7961" width="9.5546875" style="70" customWidth="1"/>
    <col min="7962" max="7962" width="6.6640625" style="70" customWidth="1"/>
    <col min="7963" max="7965" width="9.109375" style="70"/>
    <col min="7966" max="7966" width="10.88671875" style="70" bestFit="1" customWidth="1"/>
    <col min="7967" max="8187" width="9.109375" style="70"/>
    <col min="8188" max="8188" width="18.6640625" style="70" customWidth="1"/>
    <col min="8189" max="8190" width="9.44140625" style="70" customWidth="1"/>
    <col min="8191" max="8191" width="7.6640625" style="70" customWidth="1"/>
    <col min="8192" max="8192" width="9.33203125" style="70" customWidth="1"/>
    <col min="8193" max="8193" width="9.88671875" style="70" customWidth="1"/>
    <col min="8194" max="8194" width="7.109375" style="70" customWidth="1"/>
    <col min="8195" max="8195" width="8.5546875" style="70" customWidth="1"/>
    <col min="8196" max="8196" width="8.88671875" style="70" customWidth="1"/>
    <col min="8197" max="8197" width="7.109375" style="70" customWidth="1"/>
    <col min="8198" max="8198" width="9" style="70" customWidth="1"/>
    <col min="8199" max="8199" width="8.6640625" style="70" customWidth="1"/>
    <col min="8200" max="8200" width="6.5546875" style="70" customWidth="1"/>
    <col min="8201" max="8201" width="8.109375" style="70" customWidth="1"/>
    <col min="8202" max="8202" width="7.5546875" style="70" customWidth="1"/>
    <col min="8203" max="8203" width="7" style="70" customWidth="1"/>
    <col min="8204" max="8205" width="8.6640625" style="70" customWidth="1"/>
    <col min="8206" max="8206" width="7.33203125" style="70" customWidth="1"/>
    <col min="8207" max="8207" width="8.109375" style="70" customWidth="1"/>
    <col min="8208" max="8208" width="8.6640625" style="70" customWidth="1"/>
    <col min="8209" max="8209" width="6.44140625" style="70" customWidth="1"/>
    <col min="8210" max="8211" width="9.33203125" style="70" customWidth="1"/>
    <col min="8212" max="8212" width="6.44140625" style="70" customWidth="1"/>
    <col min="8213" max="8214" width="9.5546875" style="70" customWidth="1"/>
    <col min="8215" max="8215" width="6.44140625" style="70" customWidth="1"/>
    <col min="8216" max="8217" width="9.5546875" style="70" customWidth="1"/>
    <col min="8218" max="8218" width="6.6640625" style="70" customWidth="1"/>
    <col min="8219" max="8221" width="9.109375" style="70"/>
    <col min="8222" max="8222" width="10.88671875" style="70" bestFit="1" customWidth="1"/>
    <col min="8223" max="8443" width="9.109375" style="70"/>
    <col min="8444" max="8444" width="18.6640625" style="70" customWidth="1"/>
    <col min="8445" max="8446" width="9.44140625" style="70" customWidth="1"/>
    <col min="8447" max="8447" width="7.6640625" style="70" customWidth="1"/>
    <col min="8448" max="8448" width="9.33203125" style="70" customWidth="1"/>
    <col min="8449" max="8449" width="9.88671875" style="70" customWidth="1"/>
    <col min="8450" max="8450" width="7.109375" style="70" customWidth="1"/>
    <col min="8451" max="8451" width="8.5546875" style="70" customWidth="1"/>
    <col min="8452" max="8452" width="8.88671875" style="70" customWidth="1"/>
    <col min="8453" max="8453" width="7.109375" style="70" customWidth="1"/>
    <col min="8454" max="8454" width="9" style="70" customWidth="1"/>
    <col min="8455" max="8455" width="8.6640625" style="70" customWidth="1"/>
    <col min="8456" max="8456" width="6.5546875" style="70" customWidth="1"/>
    <col min="8457" max="8457" width="8.109375" style="70" customWidth="1"/>
    <col min="8458" max="8458" width="7.5546875" style="70" customWidth="1"/>
    <col min="8459" max="8459" width="7" style="70" customWidth="1"/>
    <col min="8460" max="8461" width="8.6640625" style="70" customWidth="1"/>
    <col min="8462" max="8462" width="7.33203125" style="70" customWidth="1"/>
    <col min="8463" max="8463" width="8.109375" style="70" customWidth="1"/>
    <col min="8464" max="8464" width="8.6640625" style="70" customWidth="1"/>
    <col min="8465" max="8465" width="6.44140625" style="70" customWidth="1"/>
    <col min="8466" max="8467" width="9.33203125" style="70" customWidth="1"/>
    <col min="8468" max="8468" width="6.44140625" style="70" customWidth="1"/>
    <col min="8469" max="8470" width="9.5546875" style="70" customWidth="1"/>
    <col min="8471" max="8471" width="6.44140625" style="70" customWidth="1"/>
    <col min="8472" max="8473" width="9.5546875" style="70" customWidth="1"/>
    <col min="8474" max="8474" width="6.6640625" style="70" customWidth="1"/>
    <col min="8475" max="8477" width="9.109375" style="70"/>
    <col min="8478" max="8478" width="10.88671875" style="70" bestFit="1" customWidth="1"/>
    <col min="8479" max="8699" width="9.109375" style="70"/>
    <col min="8700" max="8700" width="18.6640625" style="70" customWidth="1"/>
    <col min="8701" max="8702" width="9.44140625" style="70" customWidth="1"/>
    <col min="8703" max="8703" width="7.6640625" style="70" customWidth="1"/>
    <col min="8704" max="8704" width="9.33203125" style="70" customWidth="1"/>
    <col min="8705" max="8705" width="9.88671875" style="70" customWidth="1"/>
    <col min="8706" max="8706" width="7.109375" style="70" customWidth="1"/>
    <col min="8707" max="8707" width="8.5546875" style="70" customWidth="1"/>
    <col min="8708" max="8708" width="8.88671875" style="70" customWidth="1"/>
    <col min="8709" max="8709" width="7.109375" style="70" customWidth="1"/>
    <col min="8710" max="8710" width="9" style="70" customWidth="1"/>
    <col min="8711" max="8711" width="8.6640625" style="70" customWidth="1"/>
    <col min="8712" max="8712" width="6.5546875" style="70" customWidth="1"/>
    <col min="8713" max="8713" width="8.109375" style="70" customWidth="1"/>
    <col min="8714" max="8714" width="7.5546875" style="70" customWidth="1"/>
    <col min="8715" max="8715" width="7" style="70" customWidth="1"/>
    <col min="8716" max="8717" width="8.6640625" style="70" customWidth="1"/>
    <col min="8718" max="8718" width="7.33203125" style="70" customWidth="1"/>
    <col min="8719" max="8719" width="8.109375" style="70" customWidth="1"/>
    <col min="8720" max="8720" width="8.6640625" style="70" customWidth="1"/>
    <col min="8721" max="8721" width="6.44140625" style="70" customWidth="1"/>
    <col min="8722" max="8723" width="9.33203125" style="70" customWidth="1"/>
    <col min="8724" max="8724" width="6.44140625" style="70" customWidth="1"/>
    <col min="8725" max="8726" width="9.5546875" style="70" customWidth="1"/>
    <col min="8727" max="8727" width="6.44140625" style="70" customWidth="1"/>
    <col min="8728" max="8729" width="9.5546875" style="70" customWidth="1"/>
    <col min="8730" max="8730" width="6.6640625" style="70" customWidth="1"/>
    <col min="8731" max="8733" width="9.109375" style="70"/>
    <col min="8734" max="8734" width="10.88671875" style="70" bestFit="1" customWidth="1"/>
    <col min="8735" max="8955" width="9.109375" style="70"/>
    <col min="8956" max="8956" width="18.6640625" style="70" customWidth="1"/>
    <col min="8957" max="8958" width="9.44140625" style="70" customWidth="1"/>
    <col min="8959" max="8959" width="7.6640625" style="70" customWidth="1"/>
    <col min="8960" max="8960" width="9.33203125" style="70" customWidth="1"/>
    <col min="8961" max="8961" width="9.88671875" style="70" customWidth="1"/>
    <col min="8962" max="8962" width="7.109375" style="70" customWidth="1"/>
    <col min="8963" max="8963" width="8.5546875" style="70" customWidth="1"/>
    <col min="8964" max="8964" width="8.88671875" style="70" customWidth="1"/>
    <col min="8965" max="8965" width="7.109375" style="70" customWidth="1"/>
    <col min="8966" max="8966" width="9" style="70" customWidth="1"/>
    <col min="8967" max="8967" width="8.6640625" style="70" customWidth="1"/>
    <col min="8968" max="8968" width="6.5546875" style="70" customWidth="1"/>
    <col min="8969" max="8969" width="8.109375" style="70" customWidth="1"/>
    <col min="8970" max="8970" width="7.5546875" style="70" customWidth="1"/>
    <col min="8971" max="8971" width="7" style="70" customWidth="1"/>
    <col min="8972" max="8973" width="8.6640625" style="70" customWidth="1"/>
    <col min="8974" max="8974" width="7.33203125" style="70" customWidth="1"/>
    <col min="8975" max="8975" width="8.109375" style="70" customWidth="1"/>
    <col min="8976" max="8976" width="8.6640625" style="70" customWidth="1"/>
    <col min="8977" max="8977" width="6.44140625" style="70" customWidth="1"/>
    <col min="8978" max="8979" width="9.33203125" style="70" customWidth="1"/>
    <col min="8980" max="8980" width="6.44140625" style="70" customWidth="1"/>
    <col min="8981" max="8982" width="9.5546875" style="70" customWidth="1"/>
    <col min="8983" max="8983" width="6.44140625" style="70" customWidth="1"/>
    <col min="8984" max="8985" width="9.5546875" style="70" customWidth="1"/>
    <col min="8986" max="8986" width="6.6640625" style="70" customWidth="1"/>
    <col min="8987" max="8989" width="9.109375" style="70"/>
    <col min="8990" max="8990" width="10.88671875" style="70" bestFit="1" customWidth="1"/>
    <col min="8991" max="9211" width="9.109375" style="70"/>
    <col min="9212" max="9212" width="18.6640625" style="70" customWidth="1"/>
    <col min="9213" max="9214" width="9.44140625" style="70" customWidth="1"/>
    <col min="9215" max="9215" width="7.6640625" style="70" customWidth="1"/>
    <col min="9216" max="9216" width="9.33203125" style="70" customWidth="1"/>
    <col min="9217" max="9217" width="9.88671875" style="70" customWidth="1"/>
    <col min="9218" max="9218" width="7.109375" style="70" customWidth="1"/>
    <col min="9219" max="9219" width="8.5546875" style="70" customWidth="1"/>
    <col min="9220" max="9220" width="8.88671875" style="70" customWidth="1"/>
    <col min="9221" max="9221" width="7.109375" style="70" customWidth="1"/>
    <col min="9222" max="9222" width="9" style="70" customWidth="1"/>
    <col min="9223" max="9223" width="8.6640625" style="70" customWidth="1"/>
    <col min="9224" max="9224" width="6.5546875" style="70" customWidth="1"/>
    <col min="9225" max="9225" width="8.109375" style="70" customWidth="1"/>
    <col min="9226" max="9226" width="7.5546875" style="70" customWidth="1"/>
    <col min="9227" max="9227" width="7" style="70" customWidth="1"/>
    <col min="9228" max="9229" width="8.6640625" style="70" customWidth="1"/>
    <col min="9230" max="9230" width="7.33203125" style="70" customWidth="1"/>
    <col min="9231" max="9231" width="8.109375" style="70" customWidth="1"/>
    <col min="9232" max="9232" width="8.6640625" style="70" customWidth="1"/>
    <col min="9233" max="9233" width="6.44140625" style="70" customWidth="1"/>
    <col min="9234" max="9235" width="9.33203125" style="70" customWidth="1"/>
    <col min="9236" max="9236" width="6.44140625" style="70" customWidth="1"/>
    <col min="9237" max="9238" width="9.5546875" style="70" customWidth="1"/>
    <col min="9239" max="9239" width="6.44140625" style="70" customWidth="1"/>
    <col min="9240" max="9241" width="9.5546875" style="70" customWidth="1"/>
    <col min="9242" max="9242" width="6.6640625" style="70" customWidth="1"/>
    <col min="9243" max="9245" width="9.109375" style="70"/>
    <col min="9246" max="9246" width="10.88671875" style="70" bestFit="1" customWidth="1"/>
    <col min="9247" max="9467" width="9.109375" style="70"/>
    <col min="9468" max="9468" width="18.6640625" style="70" customWidth="1"/>
    <col min="9469" max="9470" width="9.44140625" style="70" customWidth="1"/>
    <col min="9471" max="9471" width="7.6640625" style="70" customWidth="1"/>
    <col min="9472" max="9472" width="9.33203125" style="70" customWidth="1"/>
    <col min="9473" max="9473" width="9.88671875" style="70" customWidth="1"/>
    <col min="9474" max="9474" width="7.109375" style="70" customWidth="1"/>
    <col min="9475" max="9475" width="8.5546875" style="70" customWidth="1"/>
    <col min="9476" max="9476" width="8.88671875" style="70" customWidth="1"/>
    <col min="9477" max="9477" width="7.109375" style="70" customWidth="1"/>
    <col min="9478" max="9478" width="9" style="70" customWidth="1"/>
    <col min="9479" max="9479" width="8.6640625" style="70" customWidth="1"/>
    <col min="9480" max="9480" width="6.5546875" style="70" customWidth="1"/>
    <col min="9481" max="9481" width="8.109375" style="70" customWidth="1"/>
    <col min="9482" max="9482" width="7.5546875" style="70" customWidth="1"/>
    <col min="9483" max="9483" width="7" style="70" customWidth="1"/>
    <col min="9484" max="9485" width="8.6640625" style="70" customWidth="1"/>
    <col min="9486" max="9486" width="7.33203125" style="70" customWidth="1"/>
    <col min="9487" max="9487" width="8.109375" style="70" customWidth="1"/>
    <col min="9488" max="9488" width="8.6640625" style="70" customWidth="1"/>
    <col min="9489" max="9489" width="6.44140625" style="70" customWidth="1"/>
    <col min="9490" max="9491" width="9.33203125" style="70" customWidth="1"/>
    <col min="9492" max="9492" width="6.44140625" style="70" customWidth="1"/>
    <col min="9493" max="9494" width="9.5546875" style="70" customWidth="1"/>
    <col min="9495" max="9495" width="6.44140625" style="70" customWidth="1"/>
    <col min="9496" max="9497" width="9.5546875" style="70" customWidth="1"/>
    <col min="9498" max="9498" width="6.6640625" style="70" customWidth="1"/>
    <col min="9499" max="9501" width="9.109375" style="70"/>
    <col min="9502" max="9502" width="10.88671875" style="70" bestFit="1" customWidth="1"/>
    <col min="9503" max="9723" width="9.109375" style="70"/>
    <col min="9724" max="9724" width="18.6640625" style="70" customWidth="1"/>
    <col min="9725" max="9726" width="9.44140625" style="70" customWidth="1"/>
    <col min="9727" max="9727" width="7.6640625" style="70" customWidth="1"/>
    <col min="9728" max="9728" width="9.33203125" style="70" customWidth="1"/>
    <col min="9729" max="9729" width="9.88671875" style="70" customWidth="1"/>
    <col min="9730" max="9730" width="7.109375" style="70" customWidth="1"/>
    <col min="9731" max="9731" width="8.5546875" style="70" customWidth="1"/>
    <col min="9732" max="9732" width="8.88671875" style="70" customWidth="1"/>
    <col min="9733" max="9733" width="7.109375" style="70" customWidth="1"/>
    <col min="9734" max="9734" width="9" style="70" customWidth="1"/>
    <col min="9735" max="9735" width="8.6640625" style="70" customWidth="1"/>
    <col min="9736" max="9736" width="6.5546875" style="70" customWidth="1"/>
    <col min="9737" max="9737" width="8.109375" style="70" customWidth="1"/>
    <col min="9738" max="9738" width="7.5546875" style="70" customWidth="1"/>
    <col min="9739" max="9739" width="7" style="70" customWidth="1"/>
    <col min="9740" max="9741" width="8.6640625" style="70" customWidth="1"/>
    <col min="9742" max="9742" width="7.33203125" style="70" customWidth="1"/>
    <col min="9743" max="9743" width="8.109375" style="70" customWidth="1"/>
    <col min="9744" max="9744" width="8.6640625" style="70" customWidth="1"/>
    <col min="9745" max="9745" width="6.44140625" style="70" customWidth="1"/>
    <col min="9746" max="9747" width="9.33203125" style="70" customWidth="1"/>
    <col min="9748" max="9748" width="6.44140625" style="70" customWidth="1"/>
    <col min="9749" max="9750" width="9.5546875" style="70" customWidth="1"/>
    <col min="9751" max="9751" width="6.44140625" style="70" customWidth="1"/>
    <col min="9752" max="9753" width="9.5546875" style="70" customWidth="1"/>
    <col min="9754" max="9754" width="6.6640625" style="70" customWidth="1"/>
    <col min="9755" max="9757" width="9.109375" style="70"/>
    <col min="9758" max="9758" width="10.88671875" style="70" bestFit="1" customWidth="1"/>
    <col min="9759" max="9979" width="9.109375" style="70"/>
    <col min="9980" max="9980" width="18.6640625" style="70" customWidth="1"/>
    <col min="9981" max="9982" width="9.44140625" style="70" customWidth="1"/>
    <col min="9983" max="9983" width="7.6640625" style="70" customWidth="1"/>
    <col min="9984" max="9984" width="9.33203125" style="70" customWidth="1"/>
    <col min="9985" max="9985" width="9.88671875" style="70" customWidth="1"/>
    <col min="9986" max="9986" width="7.109375" style="70" customWidth="1"/>
    <col min="9987" max="9987" width="8.5546875" style="70" customWidth="1"/>
    <col min="9988" max="9988" width="8.88671875" style="70" customWidth="1"/>
    <col min="9989" max="9989" width="7.109375" style="70" customWidth="1"/>
    <col min="9990" max="9990" width="9" style="70" customWidth="1"/>
    <col min="9991" max="9991" width="8.6640625" style="70" customWidth="1"/>
    <col min="9992" max="9992" width="6.5546875" style="70" customWidth="1"/>
    <col min="9993" max="9993" width="8.109375" style="70" customWidth="1"/>
    <col min="9994" max="9994" width="7.5546875" style="70" customWidth="1"/>
    <col min="9995" max="9995" width="7" style="70" customWidth="1"/>
    <col min="9996" max="9997" width="8.6640625" style="70" customWidth="1"/>
    <col min="9998" max="9998" width="7.33203125" style="70" customWidth="1"/>
    <col min="9999" max="9999" width="8.109375" style="70" customWidth="1"/>
    <col min="10000" max="10000" width="8.6640625" style="70" customWidth="1"/>
    <col min="10001" max="10001" width="6.44140625" style="70" customWidth="1"/>
    <col min="10002" max="10003" width="9.33203125" style="70" customWidth="1"/>
    <col min="10004" max="10004" width="6.44140625" style="70" customWidth="1"/>
    <col min="10005" max="10006" width="9.5546875" style="70" customWidth="1"/>
    <col min="10007" max="10007" width="6.44140625" style="70" customWidth="1"/>
    <col min="10008" max="10009" width="9.5546875" style="70" customWidth="1"/>
    <col min="10010" max="10010" width="6.6640625" style="70" customWidth="1"/>
    <col min="10011" max="10013" width="9.109375" style="70"/>
    <col min="10014" max="10014" width="10.88671875" style="70" bestFit="1" customWidth="1"/>
    <col min="10015" max="10235" width="9.109375" style="70"/>
    <col min="10236" max="10236" width="18.6640625" style="70" customWidth="1"/>
    <col min="10237" max="10238" width="9.44140625" style="70" customWidth="1"/>
    <col min="10239" max="10239" width="7.6640625" style="70" customWidth="1"/>
    <col min="10240" max="10240" width="9.33203125" style="70" customWidth="1"/>
    <col min="10241" max="10241" width="9.88671875" style="70" customWidth="1"/>
    <col min="10242" max="10242" width="7.109375" style="70" customWidth="1"/>
    <col min="10243" max="10243" width="8.5546875" style="70" customWidth="1"/>
    <col min="10244" max="10244" width="8.88671875" style="70" customWidth="1"/>
    <col min="10245" max="10245" width="7.109375" style="70" customWidth="1"/>
    <col min="10246" max="10246" width="9" style="70" customWidth="1"/>
    <col min="10247" max="10247" width="8.6640625" style="70" customWidth="1"/>
    <col min="10248" max="10248" width="6.5546875" style="70" customWidth="1"/>
    <col min="10249" max="10249" width="8.109375" style="70" customWidth="1"/>
    <col min="10250" max="10250" width="7.5546875" style="70" customWidth="1"/>
    <col min="10251" max="10251" width="7" style="70" customWidth="1"/>
    <col min="10252" max="10253" width="8.6640625" style="70" customWidth="1"/>
    <col min="10254" max="10254" width="7.33203125" style="70" customWidth="1"/>
    <col min="10255" max="10255" width="8.109375" style="70" customWidth="1"/>
    <col min="10256" max="10256" width="8.6640625" style="70" customWidth="1"/>
    <col min="10257" max="10257" width="6.44140625" style="70" customWidth="1"/>
    <col min="10258" max="10259" width="9.33203125" style="70" customWidth="1"/>
    <col min="10260" max="10260" width="6.44140625" style="70" customWidth="1"/>
    <col min="10261" max="10262" width="9.5546875" style="70" customWidth="1"/>
    <col min="10263" max="10263" width="6.44140625" style="70" customWidth="1"/>
    <col min="10264" max="10265" width="9.5546875" style="70" customWidth="1"/>
    <col min="10266" max="10266" width="6.6640625" style="70" customWidth="1"/>
    <col min="10267" max="10269" width="9.109375" style="70"/>
    <col min="10270" max="10270" width="10.88671875" style="70" bestFit="1" customWidth="1"/>
    <col min="10271" max="10491" width="9.109375" style="70"/>
    <col min="10492" max="10492" width="18.6640625" style="70" customWidth="1"/>
    <col min="10493" max="10494" width="9.44140625" style="70" customWidth="1"/>
    <col min="10495" max="10495" width="7.6640625" style="70" customWidth="1"/>
    <col min="10496" max="10496" width="9.33203125" style="70" customWidth="1"/>
    <col min="10497" max="10497" width="9.88671875" style="70" customWidth="1"/>
    <col min="10498" max="10498" width="7.109375" style="70" customWidth="1"/>
    <col min="10499" max="10499" width="8.5546875" style="70" customWidth="1"/>
    <col min="10500" max="10500" width="8.88671875" style="70" customWidth="1"/>
    <col min="10501" max="10501" width="7.109375" style="70" customWidth="1"/>
    <col min="10502" max="10502" width="9" style="70" customWidth="1"/>
    <col min="10503" max="10503" width="8.6640625" style="70" customWidth="1"/>
    <col min="10504" max="10504" width="6.5546875" style="70" customWidth="1"/>
    <col min="10505" max="10505" width="8.109375" style="70" customWidth="1"/>
    <col min="10506" max="10506" width="7.5546875" style="70" customWidth="1"/>
    <col min="10507" max="10507" width="7" style="70" customWidth="1"/>
    <col min="10508" max="10509" width="8.6640625" style="70" customWidth="1"/>
    <col min="10510" max="10510" width="7.33203125" style="70" customWidth="1"/>
    <col min="10511" max="10511" width="8.109375" style="70" customWidth="1"/>
    <col min="10512" max="10512" width="8.6640625" style="70" customWidth="1"/>
    <col min="10513" max="10513" width="6.44140625" style="70" customWidth="1"/>
    <col min="10514" max="10515" width="9.33203125" style="70" customWidth="1"/>
    <col min="10516" max="10516" width="6.44140625" style="70" customWidth="1"/>
    <col min="10517" max="10518" width="9.5546875" style="70" customWidth="1"/>
    <col min="10519" max="10519" width="6.44140625" style="70" customWidth="1"/>
    <col min="10520" max="10521" width="9.5546875" style="70" customWidth="1"/>
    <col min="10522" max="10522" width="6.6640625" style="70" customWidth="1"/>
    <col min="10523" max="10525" width="9.109375" style="70"/>
    <col min="10526" max="10526" width="10.88671875" style="70" bestFit="1" customWidth="1"/>
    <col min="10527" max="10747" width="9.109375" style="70"/>
    <col min="10748" max="10748" width="18.6640625" style="70" customWidth="1"/>
    <col min="10749" max="10750" width="9.44140625" style="70" customWidth="1"/>
    <col min="10751" max="10751" width="7.6640625" style="70" customWidth="1"/>
    <col min="10752" max="10752" width="9.33203125" style="70" customWidth="1"/>
    <col min="10753" max="10753" width="9.88671875" style="70" customWidth="1"/>
    <col min="10754" max="10754" width="7.109375" style="70" customWidth="1"/>
    <col min="10755" max="10755" width="8.5546875" style="70" customWidth="1"/>
    <col min="10756" max="10756" width="8.88671875" style="70" customWidth="1"/>
    <col min="10757" max="10757" width="7.109375" style="70" customWidth="1"/>
    <col min="10758" max="10758" width="9" style="70" customWidth="1"/>
    <col min="10759" max="10759" width="8.6640625" style="70" customWidth="1"/>
    <col min="10760" max="10760" width="6.5546875" style="70" customWidth="1"/>
    <col min="10761" max="10761" width="8.109375" style="70" customWidth="1"/>
    <col min="10762" max="10762" width="7.5546875" style="70" customWidth="1"/>
    <col min="10763" max="10763" width="7" style="70" customWidth="1"/>
    <col min="10764" max="10765" width="8.6640625" style="70" customWidth="1"/>
    <col min="10766" max="10766" width="7.33203125" style="70" customWidth="1"/>
    <col min="10767" max="10767" width="8.109375" style="70" customWidth="1"/>
    <col min="10768" max="10768" width="8.6640625" style="70" customWidth="1"/>
    <col min="10769" max="10769" width="6.44140625" style="70" customWidth="1"/>
    <col min="10770" max="10771" width="9.33203125" style="70" customWidth="1"/>
    <col min="10772" max="10772" width="6.44140625" style="70" customWidth="1"/>
    <col min="10773" max="10774" width="9.5546875" style="70" customWidth="1"/>
    <col min="10775" max="10775" width="6.44140625" style="70" customWidth="1"/>
    <col min="10776" max="10777" width="9.5546875" style="70" customWidth="1"/>
    <col min="10778" max="10778" width="6.6640625" style="70" customWidth="1"/>
    <col min="10779" max="10781" width="9.109375" style="70"/>
    <col min="10782" max="10782" width="10.88671875" style="70" bestFit="1" customWidth="1"/>
    <col min="10783" max="11003" width="9.109375" style="70"/>
    <col min="11004" max="11004" width="18.6640625" style="70" customWidth="1"/>
    <col min="11005" max="11006" width="9.44140625" style="70" customWidth="1"/>
    <col min="11007" max="11007" width="7.6640625" style="70" customWidth="1"/>
    <col min="11008" max="11008" width="9.33203125" style="70" customWidth="1"/>
    <col min="11009" max="11009" width="9.88671875" style="70" customWidth="1"/>
    <col min="11010" max="11010" width="7.109375" style="70" customWidth="1"/>
    <col min="11011" max="11011" width="8.5546875" style="70" customWidth="1"/>
    <col min="11012" max="11012" width="8.88671875" style="70" customWidth="1"/>
    <col min="11013" max="11013" width="7.109375" style="70" customWidth="1"/>
    <col min="11014" max="11014" width="9" style="70" customWidth="1"/>
    <col min="11015" max="11015" width="8.6640625" style="70" customWidth="1"/>
    <col min="11016" max="11016" width="6.5546875" style="70" customWidth="1"/>
    <col min="11017" max="11017" width="8.109375" style="70" customWidth="1"/>
    <col min="11018" max="11018" width="7.5546875" style="70" customWidth="1"/>
    <col min="11019" max="11019" width="7" style="70" customWidth="1"/>
    <col min="11020" max="11021" width="8.6640625" style="70" customWidth="1"/>
    <col min="11022" max="11022" width="7.33203125" style="70" customWidth="1"/>
    <col min="11023" max="11023" width="8.109375" style="70" customWidth="1"/>
    <col min="11024" max="11024" width="8.6640625" style="70" customWidth="1"/>
    <col min="11025" max="11025" width="6.44140625" style="70" customWidth="1"/>
    <col min="11026" max="11027" width="9.33203125" style="70" customWidth="1"/>
    <col min="11028" max="11028" width="6.44140625" style="70" customWidth="1"/>
    <col min="11029" max="11030" width="9.5546875" style="70" customWidth="1"/>
    <col min="11031" max="11031" width="6.44140625" style="70" customWidth="1"/>
    <col min="11032" max="11033" width="9.5546875" style="70" customWidth="1"/>
    <col min="11034" max="11034" width="6.6640625" style="70" customWidth="1"/>
    <col min="11035" max="11037" width="9.109375" style="70"/>
    <col min="11038" max="11038" width="10.88671875" style="70" bestFit="1" customWidth="1"/>
    <col min="11039" max="11259" width="9.109375" style="70"/>
    <col min="11260" max="11260" width="18.6640625" style="70" customWidth="1"/>
    <col min="11261" max="11262" width="9.44140625" style="70" customWidth="1"/>
    <col min="11263" max="11263" width="7.6640625" style="70" customWidth="1"/>
    <col min="11264" max="11264" width="9.33203125" style="70" customWidth="1"/>
    <col min="11265" max="11265" width="9.88671875" style="70" customWidth="1"/>
    <col min="11266" max="11266" width="7.109375" style="70" customWidth="1"/>
    <col min="11267" max="11267" width="8.5546875" style="70" customWidth="1"/>
    <col min="11268" max="11268" width="8.88671875" style="70" customWidth="1"/>
    <col min="11269" max="11269" width="7.109375" style="70" customWidth="1"/>
    <col min="11270" max="11270" width="9" style="70" customWidth="1"/>
    <col min="11271" max="11271" width="8.6640625" style="70" customWidth="1"/>
    <col min="11272" max="11272" width="6.5546875" style="70" customWidth="1"/>
    <col min="11273" max="11273" width="8.109375" style="70" customWidth="1"/>
    <col min="11274" max="11274" width="7.5546875" style="70" customWidth="1"/>
    <col min="11275" max="11275" width="7" style="70" customWidth="1"/>
    <col min="11276" max="11277" width="8.6640625" style="70" customWidth="1"/>
    <col min="11278" max="11278" width="7.33203125" style="70" customWidth="1"/>
    <col min="11279" max="11279" width="8.109375" style="70" customWidth="1"/>
    <col min="11280" max="11280" width="8.6640625" style="70" customWidth="1"/>
    <col min="11281" max="11281" width="6.44140625" style="70" customWidth="1"/>
    <col min="11282" max="11283" width="9.33203125" style="70" customWidth="1"/>
    <col min="11284" max="11284" width="6.44140625" style="70" customWidth="1"/>
    <col min="11285" max="11286" width="9.5546875" style="70" customWidth="1"/>
    <col min="11287" max="11287" width="6.44140625" style="70" customWidth="1"/>
    <col min="11288" max="11289" width="9.5546875" style="70" customWidth="1"/>
    <col min="11290" max="11290" width="6.6640625" style="70" customWidth="1"/>
    <col min="11291" max="11293" width="9.109375" style="70"/>
    <col min="11294" max="11294" width="10.88671875" style="70" bestFit="1" customWidth="1"/>
    <col min="11295" max="11515" width="9.109375" style="70"/>
    <col min="11516" max="11516" width="18.6640625" style="70" customWidth="1"/>
    <col min="11517" max="11518" width="9.44140625" style="70" customWidth="1"/>
    <col min="11519" max="11519" width="7.6640625" style="70" customWidth="1"/>
    <col min="11520" max="11520" width="9.33203125" style="70" customWidth="1"/>
    <col min="11521" max="11521" width="9.88671875" style="70" customWidth="1"/>
    <col min="11522" max="11522" width="7.109375" style="70" customWidth="1"/>
    <col min="11523" max="11523" width="8.5546875" style="70" customWidth="1"/>
    <col min="11524" max="11524" width="8.88671875" style="70" customWidth="1"/>
    <col min="11525" max="11525" width="7.109375" style="70" customWidth="1"/>
    <col min="11526" max="11526" width="9" style="70" customWidth="1"/>
    <col min="11527" max="11527" width="8.6640625" style="70" customWidth="1"/>
    <col min="11528" max="11528" width="6.5546875" style="70" customWidth="1"/>
    <col min="11529" max="11529" width="8.109375" style="70" customWidth="1"/>
    <col min="11530" max="11530" width="7.5546875" style="70" customWidth="1"/>
    <col min="11531" max="11531" width="7" style="70" customWidth="1"/>
    <col min="11532" max="11533" width="8.6640625" style="70" customWidth="1"/>
    <col min="11534" max="11534" width="7.33203125" style="70" customWidth="1"/>
    <col min="11535" max="11535" width="8.109375" style="70" customWidth="1"/>
    <col min="11536" max="11536" width="8.6640625" style="70" customWidth="1"/>
    <col min="11537" max="11537" width="6.44140625" style="70" customWidth="1"/>
    <col min="11538" max="11539" width="9.33203125" style="70" customWidth="1"/>
    <col min="11540" max="11540" width="6.44140625" style="70" customWidth="1"/>
    <col min="11541" max="11542" width="9.5546875" style="70" customWidth="1"/>
    <col min="11543" max="11543" width="6.44140625" style="70" customWidth="1"/>
    <col min="11544" max="11545" width="9.5546875" style="70" customWidth="1"/>
    <col min="11546" max="11546" width="6.6640625" style="70" customWidth="1"/>
    <col min="11547" max="11549" width="9.109375" style="70"/>
    <col min="11550" max="11550" width="10.88671875" style="70" bestFit="1" customWidth="1"/>
    <col min="11551" max="11771" width="9.109375" style="70"/>
    <col min="11772" max="11772" width="18.6640625" style="70" customWidth="1"/>
    <col min="11773" max="11774" width="9.44140625" style="70" customWidth="1"/>
    <col min="11775" max="11775" width="7.6640625" style="70" customWidth="1"/>
    <col min="11776" max="11776" width="9.33203125" style="70" customWidth="1"/>
    <col min="11777" max="11777" width="9.88671875" style="70" customWidth="1"/>
    <col min="11778" max="11778" width="7.109375" style="70" customWidth="1"/>
    <col min="11779" max="11779" width="8.5546875" style="70" customWidth="1"/>
    <col min="11780" max="11780" width="8.88671875" style="70" customWidth="1"/>
    <col min="11781" max="11781" width="7.109375" style="70" customWidth="1"/>
    <col min="11782" max="11782" width="9" style="70" customWidth="1"/>
    <col min="11783" max="11783" width="8.6640625" style="70" customWidth="1"/>
    <col min="11784" max="11784" width="6.5546875" style="70" customWidth="1"/>
    <col min="11785" max="11785" width="8.109375" style="70" customWidth="1"/>
    <col min="11786" max="11786" width="7.5546875" style="70" customWidth="1"/>
    <col min="11787" max="11787" width="7" style="70" customWidth="1"/>
    <col min="11788" max="11789" width="8.6640625" style="70" customWidth="1"/>
    <col min="11790" max="11790" width="7.33203125" style="70" customWidth="1"/>
    <col min="11791" max="11791" width="8.109375" style="70" customWidth="1"/>
    <col min="11792" max="11792" width="8.6640625" style="70" customWidth="1"/>
    <col min="11793" max="11793" width="6.44140625" style="70" customWidth="1"/>
    <col min="11794" max="11795" width="9.33203125" style="70" customWidth="1"/>
    <col min="11796" max="11796" width="6.44140625" style="70" customWidth="1"/>
    <col min="11797" max="11798" width="9.5546875" style="70" customWidth="1"/>
    <col min="11799" max="11799" width="6.44140625" style="70" customWidth="1"/>
    <col min="11800" max="11801" width="9.5546875" style="70" customWidth="1"/>
    <col min="11802" max="11802" width="6.6640625" style="70" customWidth="1"/>
    <col min="11803" max="11805" width="9.109375" style="70"/>
    <col min="11806" max="11806" width="10.88671875" style="70" bestFit="1" customWidth="1"/>
    <col min="11807" max="12027" width="9.109375" style="70"/>
    <col min="12028" max="12028" width="18.6640625" style="70" customWidth="1"/>
    <col min="12029" max="12030" width="9.44140625" style="70" customWidth="1"/>
    <col min="12031" max="12031" width="7.6640625" style="70" customWidth="1"/>
    <col min="12032" max="12032" width="9.33203125" style="70" customWidth="1"/>
    <col min="12033" max="12033" width="9.88671875" style="70" customWidth="1"/>
    <col min="12034" max="12034" width="7.109375" style="70" customWidth="1"/>
    <col min="12035" max="12035" width="8.5546875" style="70" customWidth="1"/>
    <col min="12036" max="12036" width="8.88671875" style="70" customWidth="1"/>
    <col min="12037" max="12037" width="7.109375" style="70" customWidth="1"/>
    <col min="12038" max="12038" width="9" style="70" customWidth="1"/>
    <col min="12039" max="12039" width="8.6640625" style="70" customWidth="1"/>
    <col min="12040" max="12040" width="6.5546875" style="70" customWidth="1"/>
    <col min="12041" max="12041" width="8.109375" style="70" customWidth="1"/>
    <col min="12042" max="12042" width="7.5546875" style="70" customWidth="1"/>
    <col min="12043" max="12043" width="7" style="70" customWidth="1"/>
    <col min="12044" max="12045" width="8.6640625" style="70" customWidth="1"/>
    <col min="12046" max="12046" width="7.33203125" style="70" customWidth="1"/>
    <col min="12047" max="12047" width="8.109375" style="70" customWidth="1"/>
    <col min="12048" max="12048" width="8.6640625" style="70" customWidth="1"/>
    <col min="12049" max="12049" width="6.44140625" style="70" customWidth="1"/>
    <col min="12050" max="12051" width="9.33203125" style="70" customWidth="1"/>
    <col min="12052" max="12052" width="6.44140625" style="70" customWidth="1"/>
    <col min="12053" max="12054" width="9.5546875" style="70" customWidth="1"/>
    <col min="12055" max="12055" width="6.44140625" style="70" customWidth="1"/>
    <col min="12056" max="12057" width="9.5546875" style="70" customWidth="1"/>
    <col min="12058" max="12058" width="6.6640625" style="70" customWidth="1"/>
    <col min="12059" max="12061" width="9.109375" style="70"/>
    <col min="12062" max="12062" width="10.88671875" style="70" bestFit="1" customWidth="1"/>
    <col min="12063" max="12283" width="9.109375" style="70"/>
    <col min="12284" max="12284" width="18.6640625" style="70" customWidth="1"/>
    <col min="12285" max="12286" width="9.44140625" style="70" customWidth="1"/>
    <col min="12287" max="12287" width="7.6640625" style="70" customWidth="1"/>
    <col min="12288" max="12288" width="9.33203125" style="70" customWidth="1"/>
    <col min="12289" max="12289" width="9.88671875" style="70" customWidth="1"/>
    <col min="12290" max="12290" width="7.109375" style="70" customWidth="1"/>
    <col min="12291" max="12291" width="8.5546875" style="70" customWidth="1"/>
    <col min="12292" max="12292" width="8.88671875" style="70" customWidth="1"/>
    <col min="12293" max="12293" width="7.109375" style="70" customWidth="1"/>
    <col min="12294" max="12294" width="9" style="70" customWidth="1"/>
    <col min="12295" max="12295" width="8.6640625" style="70" customWidth="1"/>
    <col min="12296" max="12296" width="6.5546875" style="70" customWidth="1"/>
    <col min="12297" max="12297" width="8.109375" style="70" customWidth="1"/>
    <col min="12298" max="12298" width="7.5546875" style="70" customWidth="1"/>
    <col min="12299" max="12299" width="7" style="70" customWidth="1"/>
    <col min="12300" max="12301" width="8.6640625" style="70" customWidth="1"/>
    <col min="12302" max="12302" width="7.33203125" style="70" customWidth="1"/>
    <col min="12303" max="12303" width="8.109375" style="70" customWidth="1"/>
    <col min="12304" max="12304" width="8.6640625" style="70" customWidth="1"/>
    <col min="12305" max="12305" width="6.44140625" style="70" customWidth="1"/>
    <col min="12306" max="12307" width="9.33203125" style="70" customWidth="1"/>
    <col min="12308" max="12308" width="6.44140625" style="70" customWidth="1"/>
    <col min="12309" max="12310" width="9.5546875" style="70" customWidth="1"/>
    <col min="12311" max="12311" width="6.44140625" style="70" customWidth="1"/>
    <col min="12312" max="12313" width="9.5546875" style="70" customWidth="1"/>
    <col min="12314" max="12314" width="6.6640625" style="70" customWidth="1"/>
    <col min="12315" max="12317" width="9.109375" style="70"/>
    <col min="12318" max="12318" width="10.88671875" style="70" bestFit="1" customWidth="1"/>
    <col min="12319" max="12539" width="9.109375" style="70"/>
    <col min="12540" max="12540" width="18.6640625" style="70" customWidth="1"/>
    <col min="12541" max="12542" width="9.44140625" style="70" customWidth="1"/>
    <col min="12543" max="12543" width="7.6640625" style="70" customWidth="1"/>
    <col min="12544" max="12544" width="9.33203125" style="70" customWidth="1"/>
    <col min="12545" max="12545" width="9.88671875" style="70" customWidth="1"/>
    <col min="12546" max="12546" width="7.109375" style="70" customWidth="1"/>
    <col min="12547" max="12547" width="8.5546875" style="70" customWidth="1"/>
    <col min="12548" max="12548" width="8.88671875" style="70" customWidth="1"/>
    <col min="12549" max="12549" width="7.109375" style="70" customWidth="1"/>
    <col min="12550" max="12550" width="9" style="70" customWidth="1"/>
    <col min="12551" max="12551" width="8.6640625" style="70" customWidth="1"/>
    <col min="12552" max="12552" width="6.5546875" style="70" customWidth="1"/>
    <col min="12553" max="12553" width="8.109375" style="70" customWidth="1"/>
    <col min="12554" max="12554" width="7.5546875" style="70" customWidth="1"/>
    <col min="12555" max="12555" width="7" style="70" customWidth="1"/>
    <col min="12556" max="12557" width="8.6640625" style="70" customWidth="1"/>
    <col min="12558" max="12558" width="7.33203125" style="70" customWidth="1"/>
    <col min="12559" max="12559" width="8.109375" style="70" customWidth="1"/>
    <col min="12560" max="12560" width="8.6640625" style="70" customWidth="1"/>
    <col min="12561" max="12561" width="6.44140625" style="70" customWidth="1"/>
    <col min="12562" max="12563" width="9.33203125" style="70" customWidth="1"/>
    <col min="12564" max="12564" width="6.44140625" style="70" customWidth="1"/>
    <col min="12565" max="12566" width="9.5546875" style="70" customWidth="1"/>
    <col min="12567" max="12567" width="6.44140625" style="70" customWidth="1"/>
    <col min="12568" max="12569" width="9.5546875" style="70" customWidth="1"/>
    <col min="12570" max="12570" width="6.6640625" style="70" customWidth="1"/>
    <col min="12571" max="12573" width="9.109375" style="70"/>
    <col min="12574" max="12574" width="10.88671875" style="70" bestFit="1" customWidth="1"/>
    <col min="12575" max="12795" width="9.109375" style="70"/>
    <col min="12796" max="12796" width="18.6640625" style="70" customWidth="1"/>
    <col min="12797" max="12798" width="9.44140625" style="70" customWidth="1"/>
    <col min="12799" max="12799" width="7.6640625" style="70" customWidth="1"/>
    <col min="12800" max="12800" width="9.33203125" style="70" customWidth="1"/>
    <col min="12801" max="12801" width="9.88671875" style="70" customWidth="1"/>
    <col min="12802" max="12802" width="7.109375" style="70" customWidth="1"/>
    <col min="12803" max="12803" width="8.5546875" style="70" customWidth="1"/>
    <col min="12804" max="12804" width="8.88671875" style="70" customWidth="1"/>
    <col min="12805" max="12805" width="7.109375" style="70" customWidth="1"/>
    <col min="12806" max="12806" width="9" style="70" customWidth="1"/>
    <col min="12807" max="12807" width="8.6640625" style="70" customWidth="1"/>
    <col min="12808" max="12808" width="6.5546875" style="70" customWidth="1"/>
    <col min="12809" max="12809" width="8.109375" style="70" customWidth="1"/>
    <col min="12810" max="12810" width="7.5546875" style="70" customWidth="1"/>
    <col min="12811" max="12811" width="7" style="70" customWidth="1"/>
    <col min="12812" max="12813" width="8.6640625" style="70" customWidth="1"/>
    <col min="12814" max="12814" width="7.33203125" style="70" customWidth="1"/>
    <col min="12815" max="12815" width="8.109375" style="70" customWidth="1"/>
    <col min="12816" max="12816" width="8.6640625" style="70" customWidth="1"/>
    <col min="12817" max="12817" width="6.44140625" style="70" customWidth="1"/>
    <col min="12818" max="12819" width="9.33203125" style="70" customWidth="1"/>
    <col min="12820" max="12820" width="6.44140625" style="70" customWidth="1"/>
    <col min="12821" max="12822" width="9.5546875" style="70" customWidth="1"/>
    <col min="12823" max="12823" width="6.44140625" style="70" customWidth="1"/>
    <col min="12824" max="12825" width="9.5546875" style="70" customWidth="1"/>
    <col min="12826" max="12826" width="6.6640625" style="70" customWidth="1"/>
    <col min="12827" max="12829" width="9.109375" style="70"/>
    <col min="12830" max="12830" width="10.88671875" style="70" bestFit="1" customWidth="1"/>
    <col min="12831" max="13051" width="9.109375" style="70"/>
    <col min="13052" max="13052" width="18.6640625" style="70" customWidth="1"/>
    <col min="13053" max="13054" width="9.44140625" style="70" customWidth="1"/>
    <col min="13055" max="13055" width="7.6640625" style="70" customWidth="1"/>
    <col min="13056" max="13056" width="9.33203125" style="70" customWidth="1"/>
    <col min="13057" max="13057" width="9.88671875" style="70" customWidth="1"/>
    <col min="13058" max="13058" width="7.109375" style="70" customWidth="1"/>
    <col min="13059" max="13059" width="8.5546875" style="70" customWidth="1"/>
    <col min="13060" max="13060" width="8.88671875" style="70" customWidth="1"/>
    <col min="13061" max="13061" width="7.109375" style="70" customWidth="1"/>
    <col min="13062" max="13062" width="9" style="70" customWidth="1"/>
    <col min="13063" max="13063" width="8.6640625" style="70" customWidth="1"/>
    <col min="13064" max="13064" width="6.5546875" style="70" customWidth="1"/>
    <col min="13065" max="13065" width="8.109375" style="70" customWidth="1"/>
    <col min="13066" max="13066" width="7.5546875" style="70" customWidth="1"/>
    <col min="13067" max="13067" width="7" style="70" customWidth="1"/>
    <col min="13068" max="13069" width="8.6640625" style="70" customWidth="1"/>
    <col min="13070" max="13070" width="7.33203125" style="70" customWidth="1"/>
    <col min="13071" max="13071" width="8.109375" style="70" customWidth="1"/>
    <col min="13072" max="13072" width="8.6640625" style="70" customWidth="1"/>
    <col min="13073" max="13073" width="6.44140625" style="70" customWidth="1"/>
    <col min="13074" max="13075" width="9.33203125" style="70" customWidth="1"/>
    <col min="13076" max="13076" width="6.44140625" style="70" customWidth="1"/>
    <col min="13077" max="13078" width="9.5546875" style="70" customWidth="1"/>
    <col min="13079" max="13079" width="6.44140625" style="70" customWidth="1"/>
    <col min="13080" max="13081" width="9.5546875" style="70" customWidth="1"/>
    <col min="13082" max="13082" width="6.6640625" style="70" customWidth="1"/>
    <col min="13083" max="13085" width="9.109375" style="70"/>
    <col min="13086" max="13086" width="10.88671875" style="70" bestFit="1" customWidth="1"/>
    <col min="13087" max="13307" width="9.109375" style="70"/>
    <col min="13308" max="13308" width="18.6640625" style="70" customWidth="1"/>
    <col min="13309" max="13310" width="9.44140625" style="70" customWidth="1"/>
    <col min="13311" max="13311" width="7.6640625" style="70" customWidth="1"/>
    <col min="13312" max="13312" width="9.33203125" style="70" customWidth="1"/>
    <col min="13313" max="13313" width="9.88671875" style="70" customWidth="1"/>
    <col min="13314" max="13314" width="7.109375" style="70" customWidth="1"/>
    <col min="13315" max="13315" width="8.5546875" style="70" customWidth="1"/>
    <col min="13316" max="13316" width="8.88671875" style="70" customWidth="1"/>
    <col min="13317" max="13317" width="7.109375" style="70" customWidth="1"/>
    <col min="13318" max="13318" width="9" style="70" customWidth="1"/>
    <col min="13319" max="13319" width="8.6640625" style="70" customWidth="1"/>
    <col min="13320" max="13320" width="6.5546875" style="70" customWidth="1"/>
    <col min="13321" max="13321" width="8.109375" style="70" customWidth="1"/>
    <col min="13322" max="13322" width="7.5546875" style="70" customWidth="1"/>
    <col min="13323" max="13323" width="7" style="70" customWidth="1"/>
    <col min="13324" max="13325" width="8.6640625" style="70" customWidth="1"/>
    <col min="13326" max="13326" width="7.33203125" style="70" customWidth="1"/>
    <col min="13327" max="13327" width="8.109375" style="70" customWidth="1"/>
    <col min="13328" max="13328" width="8.6640625" style="70" customWidth="1"/>
    <col min="13329" max="13329" width="6.44140625" style="70" customWidth="1"/>
    <col min="13330" max="13331" width="9.33203125" style="70" customWidth="1"/>
    <col min="13332" max="13332" width="6.44140625" style="70" customWidth="1"/>
    <col min="13333" max="13334" width="9.5546875" style="70" customWidth="1"/>
    <col min="13335" max="13335" width="6.44140625" style="70" customWidth="1"/>
    <col min="13336" max="13337" width="9.5546875" style="70" customWidth="1"/>
    <col min="13338" max="13338" width="6.6640625" style="70" customWidth="1"/>
    <col min="13339" max="13341" width="9.109375" style="70"/>
    <col min="13342" max="13342" width="10.88671875" style="70" bestFit="1" customWidth="1"/>
    <col min="13343" max="13563" width="9.109375" style="70"/>
    <col min="13564" max="13564" width="18.6640625" style="70" customWidth="1"/>
    <col min="13565" max="13566" width="9.44140625" style="70" customWidth="1"/>
    <col min="13567" max="13567" width="7.6640625" style="70" customWidth="1"/>
    <col min="13568" max="13568" width="9.33203125" style="70" customWidth="1"/>
    <col min="13569" max="13569" width="9.88671875" style="70" customWidth="1"/>
    <col min="13570" max="13570" width="7.109375" style="70" customWidth="1"/>
    <col min="13571" max="13571" width="8.5546875" style="70" customWidth="1"/>
    <col min="13572" max="13572" width="8.88671875" style="70" customWidth="1"/>
    <col min="13573" max="13573" width="7.109375" style="70" customWidth="1"/>
    <col min="13574" max="13574" width="9" style="70" customWidth="1"/>
    <col min="13575" max="13575" width="8.6640625" style="70" customWidth="1"/>
    <col min="13576" max="13576" width="6.5546875" style="70" customWidth="1"/>
    <col min="13577" max="13577" width="8.109375" style="70" customWidth="1"/>
    <col min="13578" max="13578" width="7.5546875" style="70" customWidth="1"/>
    <col min="13579" max="13579" width="7" style="70" customWidth="1"/>
    <col min="13580" max="13581" width="8.6640625" style="70" customWidth="1"/>
    <col min="13582" max="13582" width="7.33203125" style="70" customWidth="1"/>
    <col min="13583" max="13583" width="8.109375" style="70" customWidth="1"/>
    <col min="13584" max="13584" width="8.6640625" style="70" customWidth="1"/>
    <col min="13585" max="13585" width="6.44140625" style="70" customWidth="1"/>
    <col min="13586" max="13587" width="9.33203125" style="70" customWidth="1"/>
    <col min="13588" max="13588" width="6.44140625" style="70" customWidth="1"/>
    <col min="13589" max="13590" width="9.5546875" style="70" customWidth="1"/>
    <col min="13591" max="13591" width="6.44140625" style="70" customWidth="1"/>
    <col min="13592" max="13593" width="9.5546875" style="70" customWidth="1"/>
    <col min="13594" max="13594" width="6.6640625" style="70" customWidth="1"/>
    <col min="13595" max="13597" width="9.109375" style="70"/>
    <col min="13598" max="13598" width="10.88671875" style="70" bestFit="1" customWidth="1"/>
    <col min="13599" max="13819" width="9.109375" style="70"/>
    <col min="13820" max="13820" width="18.6640625" style="70" customWidth="1"/>
    <col min="13821" max="13822" width="9.44140625" style="70" customWidth="1"/>
    <col min="13823" max="13823" width="7.6640625" style="70" customWidth="1"/>
    <col min="13824" max="13824" width="9.33203125" style="70" customWidth="1"/>
    <col min="13825" max="13825" width="9.88671875" style="70" customWidth="1"/>
    <col min="13826" max="13826" width="7.109375" style="70" customWidth="1"/>
    <col min="13827" max="13827" width="8.5546875" style="70" customWidth="1"/>
    <col min="13828" max="13828" width="8.88671875" style="70" customWidth="1"/>
    <col min="13829" max="13829" width="7.109375" style="70" customWidth="1"/>
    <col min="13830" max="13830" width="9" style="70" customWidth="1"/>
    <col min="13831" max="13831" width="8.6640625" style="70" customWidth="1"/>
    <col min="13832" max="13832" width="6.5546875" style="70" customWidth="1"/>
    <col min="13833" max="13833" width="8.109375" style="70" customWidth="1"/>
    <col min="13834" max="13834" width="7.5546875" style="70" customWidth="1"/>
    <col min="13835" max="13835" width="7" style="70" customWidth="1"/>
    <col min="13836" max="13837" width="8.6640625" style="70" customWidth="1"/>
    <col min="13838" max="13838" width="7.33203125" style="70" customWidth="1"/>
    <col min="13839" max="13839" width="8.109375" style="70" customWidth="1"/>
    <col min="13840" max="13840" width="8.6640625" style="70" customWidth="1"/>
    <col min="13841" max="13841" width="6.44140625" style="70" customWidth="1"/>
    <col min="13842" max="13843" width="9.33203125" style="70" customWidth="1"/>
    <col min="13844" max="13844" width="6.44140625" style="70" customWidth="1"/>
    <col min="13845" max="13846" width="9.5546875" style="70" customWidth="1"/>
    <col min="13847" max="13847" width="6.44140625" style="70" customWidth="1"/>
    <col min="13848" max="13849" width="9.5546875" style="70" customWidth="1"/>
    <col min="13850" max="13850" width="6.6640625" style="70" customWidth="1"/>
    <col min="13851" max="13853" width="9.109375" style="70"/>
    <col min="13854" max="13854" width="10.88671875" style="70" bestFit="1" customWidth="1"/>
    <col min="13855" max="14075" width="9.109375" style="70"/>
    <col min="14076" max="14076" width="18.6640625" style="70" customWidth="1"/>
    <col min="14077" max="14078" width="9.44140625" style="70" customWidth="1"/>
    <col min="14079" max="14079" width="7.6640625" style="70" customWidth="1"/>
    <col min="14080" max="14080" width="9.33203125" style="70" customWidth="1"/>
    <col min="14081" max="14081" width="9.88671875" style="70" customWidth="1"/>
    <col min="14082" max="14082" width="7.109375" style="70" customWidth="1"/>
    <col min="14083" max="14083" width="8.5546875" style="70" customWidth="1"/>
    <col min="14084" max="14084" width="8.88671875" style="70" customWidth="1"/>
    <col min="14085" max="14085" width="7.109375" style="70" customWidth="1"/>
    <col min="14086" max="14086" width="9" style="70" customWidth="1"/>
    <col min="14087" max="14087" width="8.6640625" style="70" customWidth="1"/>
    <col min="14088" max="14088" width="6.5546875" style="70" customWidth="1"/>
    <col min="14089" max="14089" width="8.109375" style="70" customWidth="1"/>
    <col min="14090" max="14090" width="7.5546875" style="70" customWidth="1"/>
    <col min="14091" max="14091" width="7" style="70" customWidth="1"/>
    <col min="14092" max="14093" width="8.6640625" style="70" customWidth="1"/>
    <col min="14094" max="14094" width="7.33203125" style="70" customWidth="1"/>
    <col min="14095" max="14095" width="8.109375" style="70" customWidth="1"/>
    <col min="14096" max="14096" width="8.6640625" style="70" customWidth="1"/>
    <col min="14097" max="14097" width="6.44140625" style="70" customWidth="1"/>
    <col min="14098" max="14099" width="9.33203125" style="70" customWidth="1"/>
    <col min="14100" max="14100" width="6.44140625" style="70" customWidth="1"/>
    <col min="14101" max="14102" width="9.5546875" style="70" customWidth="1"/>
    <col min="14103" max="14103" width="6.44140625" style="70" customWidth="1"/>
    <col min="14104" max="14105" width="9.5546875" style="70" customWidth="1"/>
    <col min="14106" max="14106" width="6.6640625" style="70" customWidth="1"/>
    <col min="14107" max="14109" width="9.109375" style="70"/>
    <col min="14110" max="14110" width="10.88671875" style="70" bestFit="1" customWidth="1"/>
    <col min="14111" max="14331" width="9.109375" style="70"/>
    <col min="14332" max="14332" width="18.6640625" style="70" customWidth="1"/>
    <col min="14333" max="14334" width="9.44140625" style="70" customWidth="1"/>
    <col min="14335" max="14335" width="7.6640625" style="70" customWidth="1"/>
    <col min="14336" max="14336" width="9.33203125" style="70" customWidth="1"/>
    <col min="14337" max="14337" width="9.88671875" style="70" customWidth="1"/>
    <col min="14338" max="14338" width="7.109375" style="70" customWidth="1"/>
    <col min="14339" max="14339" width="8.5546875" style="70" customWidth="1"/>
    <col min="14340" max="14340" width="8.88671875" style="70" customWidth="1"/>
    <col min="14341" max="14341" width="7.109375" style="70" customWidth="1"/>
    <col min="14342" max="14342" width="9" style="70" customWidth="1"/>
    <col min="14343" max="14343" width="8.6640625" style="70" customWidth="1"/>
    <col min="14344" max="14344" width="6.5546875" style="70" customWidth="1"/>
    <col min="14345" max="14345" width="8.109375" style="70" customWidth="1"/>
    <col min="14346" max="14346" width="7.5546875" style="70" customWidth="1"/>
    <col min="14347" max="14347" width="7" style="70" customWidth="1"/>
    <col min="14348" max="14349" width="8.6640625" style="70" customWidth="1"/>
    <col min="14350" max="14350" width="7.33203125" style="70" customWidth="1"/>
    <col min="14351" max="14351" width="8.109375" style="70" customWidth="1"/>
    <col min="14352" max="14352" width="8.6640625" style="70" customWidth="1"/>
    <col min="14353" max="14353" width="6.44140625" style="70" customWidth="1"/>
    <col min="14354" max="14355" width="9.33203125" style="70" customWidth="1"/>
    <col min="14356" max="14356" width="6.44140625" style="70" customWidth="1"/>
    <col min="14357" max="14358" width="9.5546875" style="70" customWidth="1"/>
    <col min="14359" max="14359" width="6.44140625" style="70" customWidth="1"/>
    <col min="14360" max="14361" width="9.5546875" style="70" customWidth="1"/>
    <col min="14362" max="14362" width="6.6640625" style="70" customWidth="1"/>
    <col min="14363" max="14365" width="9.109375" style="70"/>
    <col min="14366" max="14366" width="10.88671875" style="70" bestFit="1" customWidth="1"/>
    <col min="14367" max="14587" width="9.109375" style="70"/>
    <col min="14588" max="14588" width="18.6640625" style="70" customWidth="1"/>
    <col min="14589" max="14590" width="9.44140625" style="70" customWidth="1"/>
    <col min="14591" max="14591" width="7.6640625" style="70" customWidth="1"/>
    <col min="14592" max="14592" width="9.33203125" style="70" customWidth="1"/>
    <col min="14593" max="14593" width="9.88671875" style="70" customWidth="1"/>
    <col min="14594" max="14594" width="7.109375" style="70" customWidth="1"/>
    <col min="14595" max="14595" width="8.5546875" style="70" customWidth="1"/>
    <col min="14596" max="14596" width="8.88671875" style="70" customWidth="1"/>
    <col min="14597" max="14597" width="7.109375" style="70" customWidth="1"/>
    <col min="14598" max="14598" width="9" style="70" customWidth="1"/>
    <col min="14599" max="14599" width="8.6640625" style="70" customWidth="1"/>
    <col min="14600" max="14600" width="6.5546875" style="70" customWidth="1"/>
    <col min="14601" max="14601" width="8.109375" style="70" customWidth="1"/>
    <col min="14602" max="14602" width="7.5546875" style="70" customWidth="1"/>
    <col min="14603" max="14603" width="7" style="70" customWidth="1"/>
    <col min="14604" max="14605" width="8.6640625" style="70" customWidth="1"/>
    <col min="14606" max="14606" width="7.33203125" style="70" customWidth="1"/>
    <col min="14607" max="14607" width="8.109375" style="70" customWidth="1"/>
    <col min="14608" max="14608" width="8.6640625" style="70" customWidth="1"/>
    <col min="14609" max="14609" width="6.44140625" style="70" customWidth="1"/>
    <col min="14610" max="14611" width="9.33203125" style="70" customWidth="1"/>
    <col min="14612" max="14612" width="6.44140625" style="70" customWidth="1"/>
    <col min="14613" max="14614" width="9.5546875" style="70" customWidth="1"/>
    <col min="14615" max="14615" width="6.44140625" style="70" customWidth="1"/>
    <col min="14616" max="14617" width="9.5546875" style="70" customWidth="1"/>
    <col min="14618" max="14618" width="6.6640625" style="70" customWidth="1"/>
    <col min="14619" max="14621" width="9.109375" style="70"/>
    <col min="14622" max="14622" width="10.88671875" style="70" bestFit="1" customWidth="1"/>
    <col min="14623" max="14843" width="9.109375" style="70"/>
    <col min="14844" max="14844" width="18.6640625" style="70" customWidth="1"/>
    <col min="14845" max="14846" width="9.44140625" style="70" customWidth="1"/>
    <col min="14847" max="14847" width="7.6640625" style="70" customWidth="1"/>
    <col min="14848" max="14848" width="9.33203125" style="70" customWidth="1"/>
    <col min="14849" max="14849" width="9.88671875" style="70" customWidth="1"/>
    <col min="14850" max="14850" width="7.109375" style="70" customWidth="1"/>
    <col min="14851" max="14851" width="8.5546875" style="70" customWidth="1"/>
    <col min="14852" max="14852" width="8.88671875" style="70" customWidth="1"/>
    <col min="14853" max="14853" width="7.109375" style="70" customWidth="1"/>
    <col min="14854" max="14854" width="9" style="70" customWidth="1"/>
    <col min="14855" max="14855" width="8.6640625" style="70" customWidth="1"/>
    <col min="14856" max="14856" width="6.5546875" style="70" customWidth="1"/>
    <col min="14857" max="14857" width="8.109375" style="70" customWidth="1"/>
    <col min="14858" max="14858" width="7.5546875" style="70" customWidth="1"/>
    <col min="14859" max="14859" width="7" style="70" customWidth="1"/>
    <col min="14860" max="14861" width="8.6640625" style="70" customWidth="1"/>
    <col min="14862" max="14862" width="7.33203125" style="70" customWidth="1"/>
    <col min="14863" max="14863" width="8.109375" style="70" customWidth="1"/>
    <col min="14864" max="14864" width="8.6640625" style="70" customWidth="1"/>
    <col min="14865" max="14865" width="6.44140625" style="70" customWidth="1"/>
    <col min="14866" max="14867" width="9.33203125" style="70" customWidth="1"/>
    <col min="14868" max="14868" width="6.44140625" style="70" customWidth="1"/>
    <col min="14869" max="14870" width="9.5546875" style="70" customWidth="1"/>
    <col min="14871" max="14871" width="6.44140625" style="70" customWidth="1"/>
    <col min="14872" max="14873" width="9.5546875" style="70" customWidth="1"/>
    <col min="14874" max="14874" width="6.6640625" style="70" customWidth="1"/>
    <col min="14875" max="14877" width="9.109375" style="70"/>
    <col min="14878" max="14878" width="10.88671875" style="70" bestFit="1" customWidth="1"/>
    <col min="14879" max="15099" width="9.109375" style="70"/>
    <col min="15100" max="15100" width="18.6640625" style="70" customWidth="1"/>
    <col min="15101" max="15102" width="9.44140625" style="70" customWidth="1"/>
    <col min="15103" max="15103" width="7.6640625" style="70" customWidth="1"/>
    <col min="15104" max="15104" width="9.33203125" style="70" customWidth="1"/>
    <col min="15105" max="15105" width="9.88671875" style="70" customWidth="1"/>
    <col min="15106" max="15106" width="7.109375" style="70" customWidth="1"/>
    <col min="15107" max="15107" width="8.5546875" style="70" customWidth="1"/>
    <col min="15108" max="15108" width="8.88671875" style="70" customWidth="1"/>
    <col min="15109" max="15109" width="7.109375" style="70" customWidth="1"/>
    <col min="15110" max="15110" width="9" style="70" customWidth="1"/>
    <col min="15111" max="15111" width="8.6640625" style="70" customWidth="1"/>
    <col min="15112" max="15112" width="6.5546875" style="70" customWidth="1"/>
    <col min="15113" max="15113" width="8.109375" style="70" customWidth="1"/>
    <col min="15114" max="15114" width="7.5546875" style="70" customWidth="1"/>
    <col min="15115" max="15115" width="7" style="70" customWidth="1"/>
    <col min="15116" max="15117" width="8.6640625" style="70" customWidth="1"/>
    <col min="15118" max="15118" width="7.33203125" style="70" customWidth="1"/>
    <col min="15119" max="15119" width="8.109375" style="70" customWidth="1"/>
    <col min="15120" max="15120" width="8.6640625" style="70" customWidth="1"/>
    <col min="15121" max="15121" width="6.44140625" style="70" customWidth="1"/>
    <col min="15122" max="15123" width="9.33203125" style="70" customWidth="1"/>
    <col min="15124" max="15124" width="6.44140625" style="70" customWidth="1"/>
    <col min="15125" max="15126" width="9.5546875" style="70" customWidth="1"/>
    <col min="15127" max="15127" width="6.44140625" style="70" customWidth="1"/>
    <col min="15128" max="15129" width="9.5546875" style="70" customWidth="1"/>
    <col min="15130" max="15130" width="6.6640625" style="70" customWidth="1"/>
    <col min="15131" max="15133" width="9.109375" style="70"/>
    <col min="15134" max="15134" width="10.88671875" style="70" bestFit="1" customWidth="1"/>
    <col min="15135" max="15355" width="9.109375" style="70"/>
    <col min="15356" max="15356" width="18.6640625" style="70" customWidth="1"/>
    <col min="15357" max="15358" width="9.44140625" style="70" customWidth="1"/>
    <col min="15359" max="15359" width="7.6640625" style="70" customWidth="1"/>
    <col min="15360" max="15360" width="9.33203125" style="70" customWidth="1"/>
    <col min="15361" max="15361" width="9.88671875" style="70" customWidth="1"/>
    <col min="15362" max="15362" width="7.109375" style="70" customWidth="1"/>
    <col min="15363" max="15363" width="8.5546875" style="70" customWidth="1"/>
    <col min="15364" max="15364" width="8.88671875" style="70" customWidth="1"/>
    <col min="15365" max="15365" width="7.109375" style="70" customWidth="1"/>
    <col min="15366" max="15366" width="9" style="70" customWidth="1"/>
    <col min="15367" max="15367" width="8.6640625" style="70" customWidth="1"/>
    <col min="15368" max="15368" width="6.5546875" style="70" customWidth="1"/>
    <col min="15369" max="15369" width="8.109375" style="70" customWidth="1"/>
    <col min="15370" max="15370" width="7.5546875" style="70" customWidth="1"/>
    <col min="15371" max="15371" width="7" style="70" customWidth="1"/>
    <col min="15372" max="15373" width="8.6640625" style="70" customWidth="1"/>
    <col min="15374" max="15374" width="7.33203125" style="70" customWidth="1"/>
    <col min="15375" max="15375" width="8.109375" style="70" customWidth="1"/>
    <col min="15376" max="15376" width="8.6640625" style="70" customWidth="1"/>
    <col min="15377" max="15377" width="6.44140625" style="70" customWidth="1"/>
    <col min="15378" max="15379" width="9.33203125" style="70" customWidth="1"/>
    <col min="15380" max="15380" width="6.44140625" style="70" customWidth="1"/>
    <col min="15381" max="15382" width="9.5546875" style="70" customWidth="1"/>
    <col min="15383" max="15383" width="6.44140625" style="70" customWidth="1"/>
    <col min="15384" max="15385" width="9.5546875" style="70" customWidth="1"/>
    <col min="15386" max="15386" width="6.6640625" style="70" customWidth="1"/>
    <col min="15387" max="15389" width="9.109375" style="70"/>
    <col min="15390" max="15390" width="10.88671875" style="70" bestFit="1" customWidth="1"/>
    <col min="15391" max="15611" width="9.109375" style="70"/>
    <col min="15612" max="15612" width="18.6640625" style="70" customWidth="1"/>
    <col min="15613" max="15614" width="9.44140625" style="70" customWidth="1"/>
    <col min="15615" max="15615" width="7.6640625" style="70" customWidth="1"/>
    <col min="15616" max="15616" width="9.33203125" style="70" customWidth="1"/>
    <col min="15617" max="15617" width="9.88671875" style="70" customWidth="1"/>
    <col min="15618" max="15618" width="7.109375" style="70" customWidth="1"/>
    <col min="15619" max="15619" width="8.5546875" style="70" customWidth="1"/>
    <col min="15620" max="15620" width="8.88671875" style="70" customWidth="1"/>
    <col min="15621" max="15621" width="7.109375" style="70" customWidth="1"/>
    <col min="15622" max="15622" width="9" style="70" customWidth="1"/>
    <col min="15623" max="15623" width="8.6640625" style="70" customWidth="1"/>
    <col min="15624" max="15624" width="6.5546875" style="70" customWidth="1"/>
    <col min="15625" max="15625" width="8.109375" style="70" customWidth="1"/>
    <col min="15626" max="15626" width="7.5546875" style="70" customWidth="1"/>
    <col min="15627" max="15627" width="7" style="70" customWidth="1"/>
    <col min="15628" max="15629" width="8.6640625" style="70" customWidth="1"/>
    <col min="15630" max="15630" width="7.33203125" style="70" customWidth="1"/>
    <col min="15631" max="15631" width="8.109375" style="70" customWidth="1"/>
    <col min="15632" max="15632" width="8.6640625" style="70" customWidth="1"/>
    <col min="15633" max="15633" width="6.44140625" style="70" customWidth="1"/>
    <col min="15634" max="15635" width="9.33203125" style="70" customWidth="1"/>
    <col min="15636" max="15636" width="6.44140625" style="70" customWidth="1"/>
    <col min="15637" max="15638" width="9.5546875" style="70" customWidth="1"/>
    <col min="15639" max="15639" width="6.44140625" style="70" customWidth="1"/>
    <col min="15640" max="15641" width="9.5546875" style="70" customWidth="1"/>
    <col min="15642" max="15642" width="6.6640625" style="70" customWidth="1"/>
    <col min="15643" max="15645" width="9.109375" style="70"/>
    <col min="15646" max="15646" width="10.88671875" style="70" bestFit="1" customWidth="1"/>
    <col min="15647" max="15867" width="9.109375" style="70"/>
    <col min="15868" max="15868" width="18.6640625" style="70" customWidth="1"/>
    <col min="15869" max="15870" width="9.44140625" style="70" customWidth="1"/>
    <col min="15871" max="15871" width="7.6640625" style="70" customWidth="1"/>
    <col min="15872" max="15872" width="9.33203125" style="70" customWidth="1"/>
    <col min="15873" max="15873" width="9.88671875" style="70" customWidth="1"/>
    <col min="15874" max="15874" width="7.109375" style="70" customWidth="1"/>
    <col min="15875" max="15875" width="8.5546875" style="70" customWidth="1"/>
    <col min="15876" max="15876" width="8.88671875" style="70" customWidth="1"/>
    <col min="15877" max="15877" width="7.109375" style="70" customWidth="1"/>
    <col min="15878" max="15878" width="9" style="70" customWidth="1"/>
    <col min="15879" max="15879" width="8.6640625" style="70" customWidth="1"/>
    <col min="15880" max="15880" width="6.5546875" style="70" customWidth="1"/>
    <col min="15881" max="15881" width="8.109375" style="70" customWidth="1"/>
    <col min="15882" max="15882" width="7.5546875" style="70" customWidth="1"/>
    <col min="15883" max="15883" width="7" style="70" customWidth="1"/>
    <col min="15884" max="15885" width="8.6640625" style="70" customWidth="1"/>
    <col min="15886" max="15886" width="7.33203125" style="70" customWidth="1"/>
    <col min="15887" max="15887" width="8.109375" style="70" customWidth="1"/>
    <col min="15888" max="15888" width="8.6640625" style="70" customWidth="1"/>
    <col min="15889" max="15889" width="6.44140625" style="70" customWidth="1"/>
    <col min="15890" max="15891" width="9.33203125" style="70" customWidth="1"/>
    <col min="15892" max="15892" width="6.44140625" style="70" customWidth="1"/>
    <col min="15893" max="15894" width="9.5546875" style="70" customWidth="1"/>
    <col min="15895" max="15895" width="6.44140625" style="70" customWidth="1"/>
    <col min="15896" max="15897" width="9.5546875" style="70" customWidth="1"/>
    <col min="15898" max="15898" width="6.6640625" style="70" customWidth="1"/>
    <col min="15899" max="15901" width="9.109375" style="70"/>
    <col min="15902" max="15902" width="10.88671875" style="70" bestFit="1" customWidth="1"/>
    <col min="15903" max="16123" width="9.109375" style="70"/>
    <col min="16124" max="16124" width="18.6640625" style="70" customWidth="1"/>
    <col min="16125" max="16126" width="9.44140625" style="70" customWidth="1"/>
    <col min="16127" max="16127" width="7.6640625" style="70" customWidth="1"/>
    <col min="16128" max="16128" width="9.33203125" style="70" customWidth="1"/>
    <col min="16129" max="16129" width="9.88671875" style="70" customWidth="1"/>
    <col min="16130" max="16130" width="7.109375" style="70" customWidth="1"/>
    <col min="16131" max="16131" width="8.5546875" style="70" customWidth="1"/>
    <col min="16132" max="16132" width="8.88671875" style="70" customWidth="1"/>
    <col min="16133" max="16133" width="7.109375" style="70" customWidth="1"/>
    <col min="16134" max="16134" width="9" style="70" customWidth="1"/>
    <col min="16135" max="16135" width="8.6640625" style="70" customWidth="1"/>
    <col min="16136" max="16136" width="6.5546875" style="70" customWidth="1"/>
    <col min="16137" max="16137" width="8.109375" style="70" customWidth="1"/>
    <col min="16138" max="16138" width="7.5546875" style="70" customWidth="1"/>
    <col min="16139" max="16139" width="7" style="70" customWidth="1"/>
    <col min="16140" max="16141" width="8.6640625" style="70" customWidth="1"/>
    <col min="16142" max="16142" width="7.33203125" style="70" customWidth="1"/>
    <col min="16143" max="16143" width="8.109375" style="70" customWidth="1"/>
    <col min="16144" max="16144" width="8.6640625" style="70" customWidth="1"/>
    <col min="16145" max="16145" width="6.44140625" style="70" customWidth="1"/>
    <col min="16146" max="16147" width="9.33203125" style="70" customWidth="1"/>
    <col min="16148" max="16148" width="6.44140625" style="70" customWidth="1"/>
    <col min="16149" max="16150" width="9.5546875" style="70" customWidth="1"/>
    <col min="16151" max="16151" width="6.44140625" style="70" customWidth="1"/>
    <col min="16152" max="16153" width="9.5546875" style="70" customWidth="1"/>
    <col min="16154" max="16154" width="6.6640625" style="70" customWidth="1"/>
    <col min="16155" max="16157" width="9.109375" style="70"/>
    <col min="16158" max="16158" width="10.88671875" style="70" bestFit="1" customWidth="1"/>
    <col min="16159" max="16382" width="9.109375" style="70"/>
    <col min="16383" max="16384" width="9.109375" style="70" customWidth="1"/>
  </cols>
  <sheetData>
    <row r="1" spans="1:27" s="54" customFormat="1" ht="70.95" customHeight="1" x14ac:dyDescent="0.35">
      <c r="A1" s="136"/>
      <c r="B1" s="236" t="s">
        <v>95</v>
      </c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50"/>
      <c r="O1" s="50"/>
      <c r="P1" s="50"/>
      <c r="Q1" s="51"/>
      <c r="R1" s="51"/>
      <c r="S1" s="52"/>
      <c r="T1" s="51"/>
      <c r="U1" s="51"/>
      <c r="V1" s="51"/>
      <c r="W1" s="53"/>
      <c r="Y1" s="56"/>
      <c r="Z1" s="151" t="s">
        <v>23</v>
      </c>
    </row>
    <row r="2" spans="1:27" s="54" customFormat="1" ht="14.4" customHeight="1" x14ac:dyDescent="0.35">
      <c r="A2" s="136"/>
      <c r="B2" s="137"/>
      <c r="C2" s="137"/>
      <c r="D2" s="137"/>
      <c r="E2" s="137"/>
      <c r="F2" s="137"/>
      <c r="G2" s="137"/>
      <c r="H2" s="127"/>
      <c r="I2" s="127"/>
      <c r="J2" s="127"/>
      <c r="K2" s="137"/>
      <c r="L2" s="137"/>
      <c r="M2" s="56" t="s">
        <v>8</v>
      </c>
      <c r="N2" s="50"/>
      <c r="O2" s="50"/>
      <c r="P2" s="50"/>
      <c r="Q2" s="51"/>
      <c r="R2" s="51"/>
      <c r="S2" s="52"/>
      <c r="T2" s="51"/>
      <c r="U2" s="51"/>
      <c r="V2" s="51"/>
      <c r="W2" s="53"/>
      <c r="Y2" s="56" t="s">
        <v>8</v>
      </c>
      <c r="Z2" s="56"/>
    </row>
    <row r="3" spans="1:27" s="54" customFormat="1" ht="27.75" customHeight="1" x14ac:dyDescent="0.25">
      <c r="A3" s="240"/>
      <c r="B3" s="243" t="s">
        <v>28</v>
      </c>
      <c r="C3" s="244"/>
      <c r="D3" s="245"/>
      <c r="E3" s="252" t="s">
        <v>10</v>
      </c>
      <c r="F3" s="253"/>
      <c r="G3" s="237"/>
      <c r="H3" s="258" t="s">
        <v>20</v>
      </c>
      <c r="I3" s="258"/>
      <c r="J3" s="258"/>
      <c r="K3" s="252" t="s">
        <v>16</v>
      </c>
      <c r="L3" s="253"/>
      <c r="M3" s="237"/>
      <c r="N3" s="252" t="s">
        <v>11</v>
      </c>
      <c r="O3" s="253"/>
      <c r="P3" s="237"/>
      <c r="Q3" s="252" t="s">
        <v>12</v>
      </c>
      <c r="R3" s="253"/>
      <c r="S3" s="237"/>
      <c r="T3" s="237" t="s">
        <v>83</v>
      </c>
      <c r="U3" s="259" t="s">
        <v>18</v>
      </c>
      <c r="V3" s="260"/>
      <c r="W3" s="261"/>
      <c r="X3" s="252" t="s">
        <v>17</v>
      </c>
      <c r="Y3" s="253"/>
      <c r="Z3" s="237"/>
    </row>
    <row r="4" spans="1:27" s="57" customFormat="1" ht="17.399999999999999" customHeight="1" x14ac:dyDescent="0.25">
      <c r="A4" s="241"/>
      <c r="B4" s="246"/>
      <c r="C4" s="247"/>
      <c r="D4" s="248"/>
      <c r="E4" s="254"/>
      <c r="F4" s="255"/>
      <c r="G4" s="238"/>
      <c r="H4" s="258"/>
      <c r="I4" s="258"/>
      <c r="J4" s="258"/>
      <c r="K4" s="255"/>
      <c r="L4" s="255"/>
      <c r="M4" s="238"/>
      <c r="N4" s="254"/>
      <c r="O4" s="255"/>
      <c r="P4" s="238"/>
      <c r="Q4" s="254"/>
      <c r="R4" s="255"/>
      <c r="S4" s="238"/>
      <c r="T4" s="238"/>
      <c r="U4" s="262"/>
      <c r="V4" s="263"/>
      <c r="W4" s="264"/>
      <c r="X4" s="254"/>
      <c r="Y4" s="255"/>
      <c r="Z4" s="238"/>
    </row>
    <row r="5" spans="1:27" s="57" customFormat="1" ht="11.4" customHeight="1" x14ac:dyDescent="0.25">
      <c r="A5" s="241"/>
      <c r="B5" s="249"/>
      <c r="C5" s="250"/>
      <c r="D5" s="251"/>
      <c r="E5" s="256"/>
      <c r="F5" s="257"/>
      <c r="G5" s="239"/>
      <c r="H5" s="258"/>
      <c r="I5" s="258"/>
      <c r="J5" s="258"/>
      <c r="K5" s="257"/>
      <c r="L5" s="257"/>
      <c r="M5" s="239"/>
      <c r="N5" s="256"/>
      <c r="O5" s="257"/>
      <c r="P5" s="239"/>
      <c r="Q5" s="256"/>
      <c r="R5" s="257"/>
      <c r="S5" s="239"/>
      <c r="T5" s="239"/>
      <c r="U5" s="265"/>
      <c r="V5" s="266"/>
      <c r="W5" s="267"/>
      <c r="X5" s="256"/>
      <c r="Y5" s="257"/>
      <c r="Z5" s="239"/>
    </row>
    <row r="6" spans="1:27" s="57" customFormat="1" ht="27" customHeight="1" x14ac:dyDescent="0.25">
      <c r="A6" s="242"/>
      <c r="B6" s="58">
        <v>2020</v>
      </c>
      <c r="C6" s="58">
        <v>2021</v>
      </c>
      <c r="D6" s="59" t="s">
        <v>2</v>
      </c>
      <c r="E6" s="58">
        <v>2020</v>
      </c>
      <c r="F6" s="58">
        <v>2021</v>
      </c>
      <c r="G6" s="59" t="s">
        <v>2</v>
      </c>
      <c r="H6" s="58">
        <v>2020</v>
      </c>
      <c r="I6" s="58">
        <v>2021</v>
      </c>
      <c r="J6" s="59" t="s">
        <v>2</v>
      </c>
      <c r="K6" s="58">
        <v>2020</v>
      </c>
      <c r="L6" s="58">
        <v>2021</v>
      </c>
      <c r="M6" s="59" t="s">
        <v>2</v>
      </c>
      <c r="N6" s="58">
        <v>2020</v>
      </c>
      <c r="O6" s="58">
        <v>2021</v>
      </c>
      <c r="P6" s="59" t="s">
        <v>2</v>
      </c>
      <c r="Q6" s="58">
        <v>2020</v>
      </c>
      <c r="R6" s="58">
        <v>2021</v>
      </c>
      <c r="S6" s="59" t="s">
        <v>2</v>
      </c>
      <c r="T6" s="58">
        <v>2021</v>
      </c>
      <c r="U6" s="58">
        <v>2020</v>
      </c>
      <c r="V6" s="58">
        <v>2021</v>
      </c>
      <c r="W6" s="59" t="s">
        <v>2</v>
      </c>
      <c r="X6" s="58">
        <v>2020</v>
      </c>
      <c r="Y6" s="58">
        <v>2021</v>
      </c>
      <c r="Z6" s="59" t="s">
        <v>2</v>
      </c>
    </row>
    <row r="7" spans="1:27" s="61" customFormat="1" ht="9.6" customHeight="1" x14ac:dyDescent="0.2">
      <c r="A7" s="60" t="s">
        <v>4</v>
      </c>
      <c r="B7" s="60">
        <v>1</v>
      </c>
      <c r="C7" s="60">
        <v>2</v>
      </c>
      <c r="D7" s="60">
        <v>3</v>
      </c>
      <c r="E7" s="60">
        <v>4</v>
      </c>
      <c r="F7" s="60">
        <v>5</v>
      </c>
      <c r="G7" s="60">
        <v>6</v>
      </c>
      <c r="H7" s="60">
        <v>7</v>
      </c>
      <c r="I7" s="60">
        <v>8</v>
      </c>
      <c r="J7" s="60">
        <v>9</v>
      </c>
      <c r="K7" s="60">
        <v>10</v>
      </c>
      <c r="L7" s="60">
        <v>11</v>
      </c>
      <c r="M7" s="60">
        <v>12</v>
      </c>
      <c r="N7" s="60">
        <v>13</v>
      </c>
      <c r="O7" s="60">
        <v>14</v>
      </c>
      <c r="P7" s="60">
        <v>15</v>
      </c>
      <c r="Q7" s="60">
        <v>16</v>
      </c>
      <c r="R7" s="60">
        <v>17</v>
      </c>
      <c r="S7" s="60">
        <v>18</v>
      </c>
      <c r="T7" s="60">
        <v>19</v>
      </c>
      <c r="U7" s="60">
        <v>20</v>
      </c>
      <c r="V7" s="60">
        <v>21</v>
      </c>
      <c r="W7" s="60">
        <v>22</v>
      </c>
      <c r="X7" s="60">
        <v>23</v>
      </c>
      <c r="Y7" s="60">
        <v>24</v>
      </c>
      <c r="Z7" s="60">
        <v>25</v>
      </c>
    </row>
    <row r="8" spans="1:27" s="62" customFormat="1" ht="19.2" customHeight="1" x14ac:dyDescent="0.3">
      <c r="A8" s="32" t="s">
        <v>47</v>
      </c>
      <c r="B8" s="33">
        <f>SUM(B9:B28)</f>
        <v>1327</v>
      </c>
      <c r="C8" s="33">
        <f>SUM(C9:C28)</f>
        <v>1160</v>
      </c>
      <c r="D8" s="34">
        <f>C8/B8*100</f>
        <v>87.415222305953279</v>
      </c>
      <c r="E8" s="33">
        <f>SUM(E9:E28)</f>
        <v>1185</v>
      </c>
      <c r="F8" s="33">
        <f>SUM(F9:F28)</f>
        <v>1040</v>
      </c>
      <c r="G8" s="34">
        <f>F8/E8*100</f>
        <v>87.763713080168785</v>
      </c>
      <c r="H8" s="33">
        <f>SUM(H9:H28)</f>
        <v>347</v>
      </c>
      <c r="I8" s="33">
        <f>SUM(I9:I28)</f>
        <v>334</v>
      </c>
      <c r="J8" s="34">
        <f>I8/H8*100</f>
        <v>96.253602305475511</v>
      </c>
      <c r="K8" s="33">
        <f>SUM(K9:K28)</f>
        <v>30</v>
      </c>
      <c r="L8" s="33">
        <f>SUM(L9:L28)</f>
        <v>10</v>
      </c>
      <c r="M8" s="34">
        <f>L8/K8*100</f>
        <v>33.333333333333329</v>
      </c>
      <c r="N8" s="33">
        <f>SUM(N9:N28)</f>
        <v>18</v>
      </c>
      <c r="O8" s="33">
        <f>SUM(O9:O28)</f>
        <v>15</v>
      </c>
      <c r="P8" s="34">
        <f>O8/N8*100</f>
        <v>83.333333333333343</v>
      </c>
      <c r="Q8" s="33">
        <f>SUM(Q9:Q28)</f>
        <v>1134</v>
      </c>
      <c r="R8" s="33">
        <f>SUM(R9:R28)</f>
        <v>1002</v>
      </c>
      <c r="S8" s="34">
        <f>R8/Q8*100</f>
        <v>88.359788359788354</v>
      </c>
      <c r="T8" s="33">
        <f>SUM(T9:T28)</f>
        <v>266</v>
      </c>
      <c r="U8" s="33">
        <f>SUM(U9:U28)</f>
        <v>407</v>
      </c>
      <c r="V8" s="33">
        <f>SUM(V9:V28)</f>
        <v>262</v>
      </c>
      <c r="W8" s="34">
        <f>V8/U8*100</f>
        <v>64.373464373464373</v>
      </c>
      <c r="X8" s="33">
        <f>SUM(X9:X28)</f>
        <v>371</v>
      </c>
      <c r="Y8" s="33">
        <f>SUM(Y9:Y28)</f>
        <v>242</v>
      </c>
      <c r="Z8" s="34">
        <f>Y8/X8*100</f>
        <v>65.229110512129381</v>
      </c>
    </row>
    <row r="9" spans="1:27" ht="16.5" customHeight="1" x14ac:dyDescent="0.3">
      <c r="A9" s="139" t="s">
        <v>48</v>
      </c>
      <c r="B9" s="63">
        <v>582</v>
      </c>
      <c r="C9" s="182">
        <v>462</v>
      </c>
      <c r="D9" s="38">
        <f>C9/B9*100</f>
        <v>79.381443298969074</v>
      </c>
      <c r="E9" s="64">
        <v>479</v>
      </c>
      <c r="F9" s="170">
        <v>377</v>
      </c>
      <c r="G9" s="38">
        <f>F9/E9*100</f>
        <v>78.705636743215038</v>
      </c>
      <c r="H9" s="66">
        <v>119</v>
      </c>
      <c r="I9" s="177">
        <v>98</v>
      </c>
      <c r="J9" s="38">
        <f>I9/H9*100</f>
        <v>82.35294117647058</v>
      </c>
      <c r="K9" s="64">
        <v>6</v>
      </c>
      <c r="L9" s="64">
        <v>2</v>
      </c>
      <c r="M9" s="38">
        <f>L9/K9*100</f>
        <v>33.333333333333329</v>
      </c>
      <c r="N9" s="66">
        <v>3</v>
      </c>
      <c r="O9" s="177">
        <v>5</v>
      </c>
      <c r="P9" s="38">
        <f t="shared" ref="P9:P27" si="0">O9/N9*100</f>
        <v>166.66666666666669</v>
      </c>
      <c r="Q9" s="64">
        <v>449</v>
      </c>
      <c r="R9" s="170">
        <v>350</v>
      </c>
      <c r="S9" s="38">
        <f>R9/Q9*100</f>
        <v>77.9510022271715</v>
      </c>
      <c r="T9" s="171">
        <v>87</v>
      </c>
      <c r="U9" s="64">
        <v>191</v>
      </c>
      <c r="V9" s="170">
        <v>85</v>
      </c>
      <c r="W9" s="38">
        <f>V9/U9*100</f>
        <v>44.502617801047123</v>
      </c>
      <c r="X9" s="64">
        <v>167</v>
      </c>
      <c r="Y9" s="170">
        <v>76</v>
      </c>
      <c r="Z9" s="38">
        <f>Y9/X9*100</f>
        <v>45.508982035928142</v>
      </c>
      <c r="AA9" s="69"/>
    </row>
    <row r="10" spans="1:27" ht="16.5" customHeight="1" x14ac:dyDescent="0.3">
      <c r="A10" s="139" t="s">
        <v>49</v>
      </c>
      <c r="B10" s="63">
        <v>41</v>
      </c>
      <c r="C10" s="182">
        <v>46</v>
      </c>
      <c r="D10" s="38">
        <f t="shared" ref="D10:D28" si="1">C10/B10*100</f>
        <v>112.19512195121952</v>
      </c>
      <c r="E10" s="64">
        <v>41</v>
      </c>
      <c r="F10" s="173">
        <v>46</v>
      </c>
      <c r="G10" s="38">
        <f t="shared" ref="G10:G28" si="2">F10/E10*100</f>
        <v>112.19512195121952</v>
      </c>
      <c r="H10" s="66">
        <v>17</v>
      </c>
      <c r="I10" s="177">
        <v>26</v>
      </c>
      <c r="J10" s="38">
        <f t="shared" ref="J10:J28" si="3">I10/H10*100</f>
        <v>152.94117647058823</v>
      </c>
      <c r="K10" s="64">
        <v>0</v>
      </c>
      <c r="L10" s="64">
        <v>0</v>
      </c>
      <c r="M10" s="38"/>
      <c r="N10" s="66">
        <v>0</v>
      </c>
      <c r="O10" s="177">
        <v>0</v>
      </c>
      <c r="P10" s="38"/>
      <c r="Q10" s="64">
        <v>40</v>
      </c>
      <c r="R10" s="179">
        <v>46</v>
      </c>
      <c r="S10" s="38">
        <f t="shared" ref="S10:S28" si="4">R10/Q10*100</f>
        <v>114.99999999999999</v>
      </c>
      <c r="T10" s="171">
        <v>12</v>
      </c>
      <c r="U10" s="64">
        <v>9</v>
      </c>
      <c r="V10" s="173">
        <v>12</v>
      </c>
      <c r="W10" s="38">
        <f t="shared" ref="W10:W28" si="5">V10/U10*100</f>
        <v>133.33333333333331</v>
      </c>
      <c r="X10" s="64">
        <v>8</v>
      </c>
      <c r="Y10" s="178">
        <v>10</v>
      </c>
      <c r="Z10" s="38">
        <f t="shared" ref="Z10:Z28" si="6">Y10/X10*100</f>
        <v>125</v>
      </c>
      <c r="AA10" s="69"/>
    </row>
    <row r="11" spans="1:27" ht="16.5" customHeight="1" x14ac:dyDescent="0.3">
      <c r="A11" s="139" t="s">
        <v>50</v>
      </c>
      <c r="B11" s="63">
        <v>28</v>
      </c>
      <c r="C11" s="182">
        <v>19</v>
      </c>
      <c r="D11" s="38">
        <f t="shared" si="1"/>
        <v>67.857142857142861</v>
      </c>
      <c r="E11" s="64">
        <v>25</v>
      </c>
      <c r="F11" s="173">
        <v>17</v>
      </c>
      <c r="G11" s="38">
        <f t="shared" si="2"/>
        <v>68</v>
      </c>
      <c r="H11" s="66">
        <v>4</v>
      </c>
      <c r="I11" s="177">
        <v>4</v>
      </c>
      <c r="J11" s="38">
        <f t="shared" si="3"/>
        <v>100</v>
      </c>
      <c r="K11" s="64">
        <v>0</v>
      </c>
      <c r="L11" s="64">
        <v>0</v>
      </c>
      <c r="M11" s="38"/>
      <c r="N11" s="66">
        <v>0</v>
      </c>
      <c r="O11" s="177">
        <v>0</v>
      </c>
      <c r="P11" s="38"/>
      <c r="Q11" s="64">
        <v>25</v>
      </c>
      <c r="R11" s="179">
        <v>17</v>
      </c>
      <c r="S11" s="38">
        <f t="shared" si="4"/>
        <v>68</v>
      </c>
      <c r="T11" s="171">
        <v>3</v>
      </c>
      <c r="U11" s="64">
        <v>12</v>
      </c>
      <c r="V11" s="173">
        <v>3</v>
      </c>
      <c r="W11" s="38">
        <f t="shared" si="5"/>
        <v>25</v>
      </c>
      <c r="X11" s="64">
        <v>12</v>
      </c>
      <c r="Y11" s="178">
        <v>3</v>
      </c>
      <c r="Z11" s="38">
        <f t="shared" si="6"/>
        <v>25</v>
      </c>
      <c r="AA11" s="69"/>
    </row>
    <row r="12" spans="1:27" ht="16.5" customHeight="1" x14ac:dyDescent="0.3">
      <c r="A12" s="139" t="s">
        <v>51</v>
      </c>
      <c r="B12" s="63">
        <v>62</v>
      </c>
      <c r="C12" s="182">
        <v>62</v>
      </c>
      <c r="D12" s="38">
        <f t="shared" si="1"/>
        <v>100</v>
      </c>
      <c r="E12" s="64">
        <v>61</v>
      </c>
      <c r="F12" s="173">
        <v>61</v>
      </c>
      <c r="G12" s="38">
        <f t="shared" si="2"/>
        <v>100</v>
      </c>
      <c r="H12" s="66">
        <v>8</v>
      </c>
      <c r="I12" s="177">
        <v>10</v>
      </c>
      <c r="J12" s="38">
        <f t="shared" si="3"/>
        <v>125</v>
      </c>
      <c r="K12" s="64">
        <v>1</v>
      </c>
      <c r="L12" s="64">
        <v>0</v>
      </c>
      <c r="M12" s="38">
        <f t="shared" ref="M12" si="7">L12/K12*100</f>
        <v>0</v>
      </c>
      <c r="N12" s="66">
        <v>0</v>
      </c>
      <c r="O12" s="177">
        <v>0</v>
      </c>
      <c r="P12" s="38"/>
      <c r="Q12" s="64">
        <v>57</v>
      </c>
      <c r="R12" s="179">
        <v>58</v>
      </c>
      <c r="S12" s="38">
        <f t="shared" si="4"/>
        <v>101.75438596491229</v>
      </c>
      <c r="T12" s="171">
        <v>15</v>
      </c>
      <c r="U12" s="64">
        <v>34</v>
      </c>
      <c r="V12" s="173">
        <v>15</v>
      </c>
      <c r="W12" s="38">
        <f t="shared" si="5"/>
        <v>44.117647058823529</v>
      </c>
      <c r="X12" s="64">
        <v>33</v>
      </c>
      <c r="Y12" s="178">
        <v>15</v>
      </c>
      <c r="Z12" s="38">
        <f t="shared" si="6"/>
        <v>45.454545454545453</v>
      </c>
      <c r="AA12" s="69"/>
    </row>
    <row r="13" spans="1:27" ht="16.5" customHeight="1" x14ac:dyDescent="0.3">
      <c r="A13" s="139" t="s">
        <v>52</v>
      </c>
      <c r="B13" s="63">
        <v>26</v>
      </c>
      <c r="C13" s="182">
        <v>28</v>
      </c>
      <c r="D13" s="38">
        <f t="shared" si="1"/>
        <v>107.69230769230769</v>
      </c>
      <c r="E13" s="64">
        <v>21</v>
      </c>
      <c r="F13" s="173">
        <v>23</v>
      </c>
      <c r="G13" s="38">
        <f t="shared" si="2"/>
        <v>109.52380952380953</v>
      </c>
      <c r="H13" s="66">
        <v>9</v>
      </c>
      <c r="I13" s="177">
        <v>10</v>
      </c>
      <c r="J13" s="38">
        <f t="shared" si="3"/>
        <v>111.11111111111111</v>
      </c>
      <c r="K13" s="64">
        <v>3</v>
      </c>
      <c r="L13" s="64">
        <v>0</v>
      </c>
      <c r="M13" s="38">
        <f t="shared" ref="M13:M28" si="8">L13/K13*100</f>
        <v>0</v>
      </c>
      <c r="N13" s="66">
        <v>0</v>
      </c>
      <c r="O13" s="177">
        <v>0</v>
      </c>
      <c r="P13" s="38"/>
      <c r="Q13" s="64">
        <v>21</v>
      </c>
      <c r="R13" s="179">
        <v>23</v>
      </c>
      <c r="S13" s="38">
        <f t="shared" si="4"/>
        <v>109.52380952380953</v>
      </c>
      <c r="T13" s="171">
        <v>7</v>
      </c>
      <c r="U13" s="64">
        <v>4</v>
      </c>
      <c r="V13" s="173">
        <v>7</v>
      </c>
      <c r="W13" s="38">
        <f t="shared" si="5"/>
        <v>175</v>
      </c>
      <c r="X13" s="64">
        <v>4</v>
      </c>
      <c r="Y13" s="178">
        <v>7</v>
      </c>
      <c r="Z13" s="38">
        <f t="shared" si="6"/>
        <v>175</v>
      </c>
      <c r="AA13" s="69"/>
    </row>
    <row r="14" spans="1:27" ht="16.5" customHeight="1" x14ac:dyDescent="0.3">
      <c r="A14" s="139" t="s">
        <v>53</v>
      </c>
      <c r="B14" s="63">
        <v>63</v>
      </c>
      <c r="C14" s="182">
        <v>57</v>
      </c>
      <c r="D14" s="38">
        <f t="shared" si="1"/>
        <v>90.476190476190482</v>
      </c>
      <c r="E14" s="64">
        <v>61</v>
      </c>
      <c r="F14" s="173">
        <v>56</v>
      </c>
      <c r="G14" s="38">
        <f t="shared" si="2"/>
        <v>91.803278688524586</v>
      </c>
      <c r="H14" s="66">
        <v>17</v>
      </c>
      <c r="I14" s="177">
        <v>21</v>
      </c>
      <c r="J14" s="38">
        <f t="shared" si="3"/>
        <v>123.52941176470588</v>
      </c>
      <c r="K14" s="64">
        <v>2</v>
      </c>
      <c r="L14" s="64">
        <v>1</v>
      </c>
      <c r="M14" s="38">
        <f t="shared" si="8"/>
        <v>50</v>
      </c>
      <c r="N14" s="66">
        <v>0</v>
      </c>
      <c r="O14" s="177">
        <v>0</v>
      </c>
      <c r="P14" s="38"/>
      <c r="Q14" s="64">
        <v>60</v>
      </c>
      <c r="R14" s="179">
        <v>55</v>
      </c>
      <c r="S14" s="38">
        <f t="shared" si="4"/>
        <v>91.666666666666657</v>
      </c>
      <c r="T14" s="171">
        <v>17</v>
      </c>
      <c r="U14" s="64">
        <v>14</v>
      </c>
      <c r="V14" s="173">
        <v>17</v>
      </c>
      <c r="W14" s="38">
        <f t="shared" si="5"/>
        <v>121.42857142857142</v>
      </c>
      <c r="X14" s="64">
        <v>12</v>
      </c>
      <c r="Y14" s="178">
        <v>16</v>
      </c>
      <c r="Z14" s="38">
        <f t="shared" si="6"/>
        <v>133.33333333333331</v>
      </c>
      <c r="AA14" s="69"/>
    </row>
    <row r="15" spans="1:27" ht="16.5" customHeight="1" x14ac:dyDescent="0.3">
      <c r="A15" s="139" t="s">
        <v>54</v>
      </c>
      <c r="B15" s="63">
        <v>0</v>
      </c>
      <c r="C15" s="182">
        <v>0</v>
      </c>
      <c r="D15" s="159" t="e">
        <f t="shared" si="1"/>
        <v>#DIV/0!</v>
      </c>
      <c r="E15" s="64">
        <v>0</v>
      </c>
      <c r="F15" s="173">
        <v>0</v>
      </c>
      <c r="G15" s="159" t="e">
        <f t="shared" si="2"/>
        <v>#DIV/0!</v>
      </c>
      <c r="H15" s="66">
        <v>0</v>
      </c>
      <c r="I15" s="177">
        <v>0</v>
      </c>
      <c r="J15" s="159" t="e">
        <f t="shared" si="3"/>
        <v>#DIV/0!</v>
      </c>
      <c r="K15" s="64">
        <v>0</v>
      </c>
      <c r="L15" s="64">
        <v>0</v>
      </c>
      <c r="M15" s="159" t="e">
        <f t="shared" si="8"/>
        <v>#DIV/0!</v>
      </c>
      <c r="N15" s="66">
        <v>0</v>
      </c>
      <c r="O15" s="177">
        <v>0</v>
      </c>
      <c r="P15" s="38"/>
      <c r="Q15" s="64">
        <v>0</v>
      </c>
      <c r="R15" s="179">
        <v>0</v>
      </c>
      <c r="S15" s="159" t="e">
        <f t="shared" si="4"/>
        <v>#DIV/0!</v>
      </c>
      <c r="T15" s="171">
        <v>0</v>
      </c>
      <c r="U15" s="64">
        <v>0</v>
      </c>
      <c r="V15" s="173">
        <v>0</v>
      </c>
      <c r="W15" s="159" t="e">
        <f t="shared" si="5"/>
        <v>#DIV/0!</v>
      </c>
      <c r="X15" s="64">
        <v>0</v>
      </c>
      <c r="Y15" s="178">
        <v>0</v>
      </c>
      <c r="Z15" s="159" t="e">
        <f t="shared" si="6"/>
        <v>#DIV/0!</v>
      </c>
      <c r="AA15" s="69"/>
    </row>
    <row r="16" spans="1:27" ht="16.5" customHeight="1" x14ac:dyDescent="0.3">
      <c r="A16" s="139" t="s">
        <v>55</v>
      </c>
      <c r="B16" s="63">
        <v>58</v>
      </c>
      <c r="C16" s="182">
        <v>45</v>
      </c>
      <c r="D16" s="38">
        <f t="shared" si="1"/>
        <v>77.58620689655173</v>
      </c>
      <c r="E16" s="64">
        <v>49</v>
      </c>
      <c r="F16" s="173">
        <v>39</v>
      </c>
      <c r="G16" s="38">
        <f t="shared" si="2"/>
        <v>79.591836734693871</v>
      </c>
      <c r="H16" s="66">
        <v>22</v>
      </c>
      <c r="I16" s="177">
        <v>17</v>
      </c>
      <c r="J16" s="38">
        <f t="shared" si="3"/>
        <v>77.272727272727266</v>
      </c>
      <c r="K16" s="64">
        <v>2</v>
      </c>
      <c r="L16" s="64">
        <v>2</v>
      </c>
      <c r="M16" s="38">
        <f t="shared" si="8"/>
        <v>100</v>
      </c>
      <c r="N16" s="66">
        <v>1</v>
      </c>
      <c r="O16" s="177">
        <v>0</v>
      </c>
      <c r="P16" s="38">
        <f t="shared" si="0"/>
        <v>0</v>
      </c>
      <c r="Q16" s="64">
        <v>46</v>
      </c>
      <c r="R16" s="179">
        <v>39</v>
      </c>
      <c r="S16" s="38">
        <f t="shared" si="4"/>
        <v>84.782608695652172</v>
      </c>
      <c r="T16" s="171">
        <v>12</v>
      </c>
      <c r="U16" s="64">
        <v>9</v>
      </c>
      <c r="V16" s="173">
        <v>12</v>
      </c>
      <c r="W16" s="38">
        <f t="shared" si="5"/>
        <v>133.33333333333331</v>
      </c>
      <c r="X16" s="64">
        <v>9</v>
      </c>
      <c r="Y16" s="178">
        <v>11</v>
      </c>
      <c r="Z16" s="38">
        <f t="shared" si="6"/>
        <v>122.22222222222223</v>
      </c>
      <c r="AA16" s="69"/>
    </row>
    <row r="17" spans="1:27" ht="16.5" customHeight="1" x14ac:dyDescent="0.3">
      <c r="A17" s="139" t="s">
        <v>56</v>
      </c>
      <c r="B17" s="63">
        <v>46</v>
      </c>
      <c r="C17" s="182">
        <v>42</v>
      </c>
      <c r="D17" s="38">
        <f t="shared" si="1"/>
        <v>91.304347826086953</v>
      </c>
      <c r="E17" s="64">
        <v>45</v>
      </c>
      <c r="F17" s="173">
        <v>41</v>
      </c>
      <c r="G17" s="38">
        <f t="shared" si="2"/>
        <v>91.111111111111114</v>
      </c>
      <c r="H17" s="66">
        <v>14</v>
      </c>
      <c r="I17" s="177">
        <v>12</v>
      </c>
      <c r="J17" s="38">
        <f t="shared" si="3"/>
        <v>85.714285714285708</v>
      </c>
      <c r="K17" s="64">
        <v>1</v>
      </c>
      <c r="L17" s="64">
        <v>0</v>
      </c>
      <c r="M17" s="38">
        <f t="shared" si="8"/>
        <v>0</v>
      </c>
      <c r="N17" s="66">
        <v>0</v>
      </c>
      <c r="O17" s="177">
        <v>0</v>
      </c>
      <c r="P17" s="38"/>
      <c r="Q17" s="64">
        <v>43</v>
      </c>
      <c r="R17" s="179">
        <v>40</v>
      </c>
      <c r="S17" s="38">
        <f t="shared" si="4"/>
        <v>93.023255813953483</v>
      </c>
      <c r="T17" s="171">
        <v>15</v>
      </c>
      <c r="U17" s="64">
        <v>15</v>
      </c>
      <c r="V17" s="173">
        <v>15</v>
      </c>
      <c r="W17" s="38">
        <f t="shared" si="5"/>
        <v>100</v>
      </c>
      <c r="X17" s="64">
        <v>15</v>
      </c>
      <c r="Y17" s="178">
        <v>15</v>
      </c>
      <c r="Z17" s="38">
        <f t="shared" si="6"/>
        <v>100</v>
      </c>
      <c r="AA17" s="69"/>
    </row>
    <row r="18" spans="1:27" ht="16.5" customHeight="1" x14ac:dyDescent="0.3">
      <c r="A18" s="139" t="s">
        <v>57</v>
      </c>
      <c r="B18" s="63">
        <v>45</v>
      </c>
      <c r="C18" s="182">
        <v>89</v>
      </c>
      <c r="D18" s="38">
        <f t="shared" si="1"/>
        <v>197.77777777777777</v>
      </c>
      <c r="E18" s="64">
        <v>40</v>
      </c>
      <c r="F18" s="173">
        <v>82</v>
      </c>
      <c r="G18" s="38">
        <f t="shared" si="2"/>
        <v>204.99999999999997</v>
      </c>
      <c r="H18" s="66">
        <v>15</v>
      </c>
      <c r="I18" s="177">
        <v>24</v>
      </c>
      <c r="J18" s="38">
        <f t="shared" si="3"/>
        <v>160</v>
      </c>
      <c r="K18" s="64">
        <v>1</v>
      </c>
      <c r="L18" s="64">
        <v>1</v>
      </c>
      <c r="M18" s="38">
        <f t="shared" si="8"/>
        <v>100</v>
      </c>
      <c r="N18" s="66">
        <v>1</v>
      </c>
      <c r="O18" s="177">
        <v>1</v>
      </c>
      <c r="P18" s="38">
        <f t="shared" si="0"/>
        <v>100</v>
      </c>
      <c r="Q18" s="64">
        <v>37</v>
      </c>
      <c r="R18" s="179">
        <v>80</v>
      </c>
      <c r="S18" s="38">
        <f t="shared" si="4"/>
        <v>216.21621621621622</v>
      </c>
      <c r="T18" s="171">
        <v>28</v>
      </c>
      <c r="U18" s="64">
        <v>10</v>
      </c>
      <c r="V18" s="173">
        <v>28</v>
      </c>
      <c r="W18" s="38">
        <f t="shared" si="5"/>
        <v>280</v>
      </c>
      <c r="X18" s="64">
        <v>10</v>
      </c>
      <c r="Y18" s="178">
        <v>27</v>
      </c>
      <c r="Z18" s="38">
        <f t="shared" si="6"/>
        <v>270</v>
      </c>
      <c r="AA18" s="69"/>
    </row>
    <row r="19" spans="1:27" ht="16.5" customHeight="1" x14ac:dyDescent="0.3">
      <c r="A19" s="139" t="s">
        <v>58</v>
      </c>
      <c r="B19" s="63">
        <v>31</v>
      </c>
      <c r="C19" s="182">
        <v>25</v>
      </c>
      <c r="D19" s="38">
        <f t="shared" si="1"/>
        <v>80.645161290322577</v>
      </c>
      <c r="E19" s="64">
        <v>28</v>
      </c>
      <c r="F19" s="173">
        <v>21</v>
      </c>
      <c r="G19" s="38">
        <f t="shared" si="2"/>
        <v>75</v>
      </c>
      <c r="H19" s="66">
        <v>6</v>
      </c>
      <c r="I19" s="177">
        <v>5</v>
      </c>
      <c r="J19" s="38">
        <f t="shared" si="3"/>
        <v>83.333333333333343</v>
      </c>
      <c r="K19" s="64">
        <v>0</v>
      </c>
      <c r="L19" s="64">
        <v>0</v>
      </c>
      <c r="M19" s="159" t="e">
        <f t="shared" si="8"/>
        <v>#DIV/0!</v>
      </c>
      <c r="N19" s="66">
        <v>0</v>
      </c>
      <c r="O19" s="177">
        <v>0</v>
      </c>
      <c r="P19" s="38"/>
      <c r="Q19" s="64">
        <v>27</v>
      </c>
      <c r="R19" s="179">
        <v>21</v>
      </c>
      <c r="S19" s="38">
        <f t="shared" si="4"/>
        <v>77.777777777777786</v>
      </c>
      <c r="T19" s="171">
        <v>6</v>
      </c>
      <c r="U19" s="64">
        <v>8</v>
      </c>
      <c r="V19" s="173">
        <v>5</v>
      </c>
      <c r="W19" s="38">
        <f t="shared" si="5"/>
        <v>62.5</v>
      </c>
      <c r="X19" s="64">
        <v>7</v>
      </c>
      <c r="Y19" s="178">
        <v>5</v>
      </c>
      <c r="Z19" s="38">
        <f t="shared" si="6"/>
        <v>71.428571428571431</v>
      </c>
      <c r="AA19" s="69"/>
    </row>
    <row r="20" spans="1:27" ht="16.5" customHeight="1" x14ac:dyDescent="0.3">
      <c r="A20" s="139" t="s">
        <v>59</v>
      </c>
      <c r="B20" s="63">
        <v>65</v>
      </c>
      <c r="C20" s="182">
        <v>56</v>
      </c>
      <c r="D20" s="38">
        <f t="shared" si="1"/>
        <v>86.15384615384616</v>
      </c>
      <c r="E20" s="64">
        <v>65</v>
      </c>
      <c r="F20" s="173">
        <v>56</v>
      </c>
      <c r="G20" s="38">
        <f t="shared" si="2"/>
        <v>86.15384615384616</v>
      </c>
      <c r="H20" s="66">
        <v>30</v>
      </c>
      <c r="I20" s="177">
        <v>30</v>
      </c>
      <c r="J20" s="38">
        <f t="shared" si="3"/>
        <v>100</v>
      </c>
      <c r="K20" s="64">
        <v>1</v>
      </c>
      <c r="L20" s="64">
        <v>1</v>
      </c>
      <c r="M20" s="38">
        <f t="shared" si="8"/>
        <v>100</v>
      </c>
      <c r="N20" s="66">
        <v>5</v>
      </c>
      <c r="O20" s="177">
        <v>4</v>
      </c>
      <c r="P20" s="38">
        <f t="shared" si="0"/>
        <v>80</v>
      </c>
      <c r="Q20" s="64">
        <v>63</v>
      </c>
      <c r="R20" s="179">
        <v>55</v>
      </c>
      <c r="S20" s="38">
        <f t="shared" si="4"/>
        <v>87.301587301587304</v>
      </c>
      <c r="T20" s="171">
        <v>12</v>
      </c>
      <c r="U20" s="64">
        <v>18</v>
      </c>
      <c r="V20" s="173">
        <v>12</v>
      </c>
      <c r="W20" s="38">
        <f t="shared" si="5"/>
        <v>66.666666666666657</v>
      </c>
      <c r="X20" s="64">
        <v>15</v>
      </c>
      <c r="Y20" s="178">
        <v>12</v>
      </c>
      <c r="Z20" s="38">
        <f t="shared" si="6"/>
        <v>80</v>
      </c>
      <c r="AA20" s="69"/>
    </row>
    <row r="21" spans="1:27" ht="16.5" customHeight="1" x14ac:dyDescent="0.3">
      <c r="A21" s="139" t="s">
        <v>60</v>
      </c>
      <c r="B21" s="63">
        <v>2</v>
      </c>
      <c r="C21" s="182">
        <v>1</v>
      </c>
      <c r="D21" s="38">
        <f t="shared" si="1"/>
        <v>50</v>
      </c>
      <c r="E21" s="64">
        <v>2</v>
      </c>
      <c r="F21" s="173">
        <v>1</v>
      </c>
      <c r="G21" s="38">
        <f t="shared" si="2"/>
        <v>50</v>
      </c>
      <c r="H21" s="66">
        <v>2</v>
      </c>
      <c r="I21" s="177">
        <v>1</v>
      </c>
      <c r="J21" s="38">
        <f t="shared" si="3"/>
        <v>50</v>
      </c>
      <c r="K21" s="64">
        <v>0</v>
      </c>
      <c r="L21" s="64">
        <v>0</v>
      </c>
      <c r="M21" s="159" t="e">
        <f t="shared" si="8"/>
        <v>#DIV/0!</v>
      </c>
      <c r="N21" s="66">
        <v>1</v>
      </c>
      <c r="O21" s="177">
        <v>1</v>
      </c>
      <c r="P21" s="38">
        <f t="shared" si="0"/>
        <v>100</v>
      </c>
      <c r="Q21" s="64">
        <v>2</v>
      </c>
      <c r="R21" s="179">
        <v>1</v>
      </c>
      <c r="S21" s="38">
        <f t="shared" si="4"/>
        <v>50</v>
      </c>
      <c r="T21" s="171">
        <v>0</v>
      </c>
      <c r="U21" s="64">
        <v>0</v>
      </c>
      <c r="V21" s="173">
        <v>0</v>
      </c>
      <c r="W21" s="159" t="e">
        <f t="shared" si="5"/>
        <v>#DIV/0!</v>
      </c>
      <c r="X21" s="64">
        <v>0</v>
      </c>
      <c r="Y21" s="178">
        <v>0</v>
      </c>
      <c r="Z21" s="159" t="e">
        <f t="shared" si="6"/>
        <v>#DIV/0!</v>
      </c>
      <c r="AA21" s="69"/>
    </row>
    <row r="22" spans="1:27" ht="16.5" customHeight="1" x14ac:dyDescent="0.3">
      <c r="A22" s="139" t="s">
        <v>61</v>
      </c>
      <c r="B22" s="63">
        <v>39</v>
      </c>
      <c r="C22" s="182">
        <v>41</v>
      </c>
      <c r="D22" s="38">
        <f t="shared" si="1"/>
        <v>105.12820512820514</v>
      </c>
      <c r="E22" s="64">
        <v>36</v>
      </c>
      <c r="F22" s="173">
        <v>39</v>
      </c>
      <c r="G22" s="38">
        <f t="shared" si="2"/>
        <v>108.33333333333333</v>
      </c>
      <c r="H22" s="66">
        <v>13</v>
      </c>
      <c r="I22" s="177">
        <v>18</v>
      </c>
      <c r="J22" s="38">
        <f t="shared" si="3"/>
        <v>138.46153846153845</v>
      </c>
      <c r="K22" s="64">
        <v>0</v>
      </c>
      <c r="L22" s="64">
        <v>0</v>
      </c>
      <c r="M22" s="159" t="e">
        <f t="shared" si="8"/>
        <v>#DIV/0!</v>
      </c>
      <c r="N22" s="66">
        <v>1</v>
      </c>
      <c r="O22" s="177">
        <v>0</v>
      </c>
      <c r="P22" s="38">
        <f t="shared" si="0"/>
        <v>0</v>
      </c>
      <c r="Q22" s="64">
        <v>36</v>
      </c>
      <c r="R22" s="179">
        <v>38</v>
      </c>
      <c r="S22" s="38">
        <f t="shared" si="4"/>
        <v>105.55555555555556</v>
      </c>
      <c r="T22" s="171">
        <v>6</v>
      </c>
      <c r="U22" s="64">
        <v>10</v>
      </c>
      <c r="V22" s="173">
        <v>6</v>
      </c>
      <c r="W22" s="38">
        <f t="shared" si="5"/>
        <v>60</v>
      </c>
      <c r="X22" s="64">
        <v>8</v>
      </c>
      <c r="Y22" s="178">
        <v>5</v>
      </c>
      <c r="Z22" s="38">
        <f t="shared" si="6"/>
        <v>62.5</v>
      </c>
      <c r="AA22" s="69"/>
    </row>
    <row r="23" spans="1:27" ht="16.5" customHeight="1" x14ac:dyDescent="0.3">
      <c r="A23" s="139" t="s">
        <v>62</v>
      </c>
      <c r="B23" s="63">
        <v>50</v>
      </c>
      <c r="C23" s="182">
        <v>32</v>
      </c>
      <c r="D23" s="38">
        <f t="shared" si="1"/>
        <v>64</v>
      </c>
      <c r="E23" s="64">
        <v>45</v>
      </c>
      <c r="F23" s="173">
        <v>27</v>
      </c>
      <c r="G23" s="38">
        <f t="shared" si="2"/>
        <v>60</v>
      </c>
      <c r="H23" s="66">
        <v>19</v>
      </c>
      <c r="I23" s="177">
        <v>6</v>
      </c>
      <c r="J23" s="38">
        <f t="shared" si="3"/>
        <v>31.578947368421051</v>
      </c>
      <c r="K23" s="64">
        <v>3</v>
      </c>
      <c r="L23" s="64">
        <v>0</v>
      </c>
      <c r="M23" s="38">
        <f t="shared" si="8"/>
        <v>0</v>
      </c>
      <c r="N23" s="66">
        <v>1</v>
      </c>
      <c r="O23" s="177">
        <v>0</v>
      </c>
      <c r="P23" s="38">
        <f t="shared" si="0"/>
        <v>0</v>
      </c>
      <c r="Q23" s="64">
        <v>44</v>
      </c>
      <c r="R23" s="179">
        <v>26</v>
      </c>
      <c r="S23" s="38">
        <f t="shared" si="4"/>
        <v>59.090909090909093</v>
      </c>
      <c r="T23" s="171">
        <v>7</v>
      </c>
      <c r="U23" s="64">
        <v>13</v>
      </c>
      <c r="V23" s="173">
        <v>6</v>
      </c>
      <c r="W23" s="38">
        <f t="shared" si="5"/>
        <v>46.153846153846153</v>
      </c>
      <c r="X23" s="64">
        <v>13</v>
      </c>
      <c r="Y23" s="178">
        <v>4</v>
      </c>
      <c r="Z23" s="38">
        <f t="shared" si="6"/>
        <v>30.76923076923077</v>
      </c>
      <c r="AA23" s="69"/>
    </row>
    <row r="24" spans="1:27" ht="16.5" customHeight="1" x14ac:dyDescent="0.3">
      <c r="A24" s="139" t="s">
        <v>63</v>
      </c>
      <c r="B24" s="63">
        <v>84</v>
      </c>
      <c r="C24" s="182">
        <v>74</v>
      </c>
      <c r="D24" s="38">
        <f t="shared" si="1"/>
        <v>88.095238095238088</v>
      </c>
      <c r="E24" s="64">
        <v>83</v>
      </c>
      <c r="F24" s="173">
        <v>74</v>
      </c>
      <c r="G24" s="38">
        <f t="shared" si="2"/>
        <v>89.156626506024097</v>
      </c>
      <c r="H24" s="66">
        <v>25</v>
      </c>
      <c r="I24" s="177">
        <v>29</v>
      </c>
      <c r="J24" s="38">
        <f t="shared" si="3"/>
        <v>115.99999999999999</v>
      </c>
      <c r="K24" s="64">
        <v>1</v>
      </c>
      <c r="L24" s="64">
        <v>0</v>
      </c>
      <c r="M24" s="38">
        <f t="shared" si="8"/>
        <v>0</v>
      </c>
      <c r="N24" s="66">
        <v>2</v>
      </c>
      <c r="O24" s="177">
        <v>0</v>
      </c>
      <c r="P24" s="38">
        <f t="shared" si="0"/>
        <v>0</v>
      </c>
      <c r="Q24" s="64">
        <v>82</v>
      </c>
      <c r="R24" s="179">
        <v>74</v>
      </c>
      <c r="S24" s="38">
        <f t="shared" si="4"/>
        <v>90.243902439024396</v>
      </c>
      <c r="T24" s="171">
        <v>21</v>
      </c>
      <c r="U24" s="64">
        <v>23</v>
      </c>
      <c r="V24" s="173">
        <v>21</v>
      </c>
      <c r="W24" s="38">
        <f t="shared" si="5"/>
        <v>91.304347826086953</v>
      </c>
      <c r="X24" s="64">
        <v>21</v>
      </c>
      <c r="Y24" s="178">
        <v>19</v>
      </c>
      <c r="Z24" s="38">
        <f t="shared" si="6"/>
        <v>90.476190476190482</v>
      </c>
      <c r="AA24" s="69"/>
    </row>
    <row r="25" spans="1:27" ht="16.5" customHeight="1" x14ac:dyDescent="0.3">
      <c r="A25" s="139" t="s">
        <v>64</v>
      </c>
      <c r="B25" s="63">
        <v>35</v>
      </c>
      <c r="C25" s="182">
        <v>24</v>
      </c>
      <c r="D25" s="38">
        <f t="shared" si="1"/>
        <v>68.571428571428569</v>
      </c>
      <c r="E25" s="64">
        <v>35</v>
      </c>
      <c r="F25" s="173">
        <v>23</v>
      </c>
      <c r="G25" s="38">
        <f t="shared" si="2"/>
        <v>65.714285714285708</v>
      </c>
      <c r="H25" s="66">
        <v>9</v>
      </c>
      <c r="I25" s="177">
        <v>10</v>
      </c>
      <c r="J25" s="38">
        <f t="shared" si="3"/>
        <v>111.11111111111111</v>
      </c>
      <c r="K25" s="64">
        <v>1</v>
      </c>
      <c r="L25" s="64">
        <v>1</v>
      </c>
      <c r="M25" s="38">
        <f t="shared" si="8"/>
        <v>100</v>
      </c>
      <c r="N25" s="66">
        <v>0</v>
      </c>
      <c r="O25" s="177">
        <v>1</v>
      </c>
      <c r="P25" s="38"/>
      <c r="Q25" s="64">
        <v>33</v>
      </c>
      <c r="R25" s="179">
        <v>23</v>
      </c>
      <c r="S25" s="38">
        <f t="shared" si="4"/>
        <v>69.696969696969703</v>
      </c>
      <c r="T25" s="171">
        <v>3</v>
      </c>
      <c r="U25" s="64">
        <v>13</v>
      </c>
      <c r="V25" s="173">
        <v>3</v>
      </c>
      <c r="W25" s="38">
        <f t="shared" si="5"/>
        <v>23.076923076923077</v>
      </c>
      <c r="X25" s="64">
        <v>13</v>
      </c>
      <c r="Y25" s="178">
        <v>3</v>
      </c>
      <c r="Z25" s="38">
        <f t="shared" si="6"/>
        <v>23.076923076923077</v>
      </c>
      <c r="AA25" s="69"/>
    </row>
    <row r="26" spans="1:27" ht="16.5" customHeight="1" x14ac:dyDescent="0.3">
      <c r="A26" s="139" t="s">
        <v>65</v>
      </c>
      <c r="B26" s="63">
        <v>2</v>
      </c>
      <c r="C26" s="182">
        <v>1</v>
      </c>
      <c r="D26" s="38">
        <f t="shared" si="1"/>
        <v>50</v>
      </c>
      <c r="E26" s="64">
        <v>2</v>
      </c>
      <c r="F26" s="173">
        <v>1</v>
      </c>
      <c r="G26" s="38">
        <f t="shared" si="2"/>
        <v>50</v>
      </c>
      <c r="H26" s="66">
        <v>0</v>
      </c>
      <c r="I26" s="177">
        <v>0</v>
      </c>
      <c r="J26" s="38"/>
      <c r="K26" s="64">
        <v>0</v>
      </c>
      <c r="L26" s="64">
        <v>0</v>
      </c>
      <c r="M26" s="159" t="e">
        <f t="shared" si="8"/>
        <v>#DIV/0!</v>
      </c>
      <c r="N26" s="66">
        <v>0</v>
      </c>
      <c r="O26" s="177">
        <v>0</v>
      </c>
      <c r="P26" s="38"/>
      <c r="Q26" s="64">
        <v>2</v>
      </c>
      <c r="R26" s="179">
        <v>0</v>
      </c>
      <c r="S26" s="38">
        <f t="shared" si="4"/>
        <v>0</v>
      </c>
      <c r="T26" s="171">
        <v>1</v>
      </c>
      <c r="U26" s="64">
        <v>1</v>
      </c>
      <c r="V26" s="173">
        <v>1</v>
      </c>
      <c r="W26" s="38">
        <f t="shared" si="5"/>
        <v>100</v>
      </c>
      <c r="X26" s="64">
        <v>1</v>
      </c>
      <c r="Y26" s="178">
        <v>0</v>
      </c>
      <c r="Z26" s="38">
        <f t="shared" si="6"/>
        <v>0</v>
      </c>
      <c r="AA26" s="69"/>
    </row>
    <row r="27" spans="1:27" ht="16.5" customHeight="1" x14ac:dyDescent="0.3">
      <c r="A27" s="139" t="s">
        <v>66</v>
      </c>
      <c r="B27" s="63">
        <v>33</v>
      </c>
      <c r="C27" s="182">
        <v>26</v>
      </c>
      <c r="D27" s="38">
        <f t="shared" si="1"/>
        <v>78.787878787878782</v>
      </c>
      <c r="E27" s="64">
        <v>32</v>
      </c>
      <c r="F27" s="173">
        <v>26</v>
      </c>
      <c r="G27" s="38">
        <f t="shared" si="2"/>
        <v>81.25</v>
      </c>
      <c r="H27" s="66">
        <v>8</v>
      </c>
      <c r="I27" s="177">
        <v>9</v>
      </c>
      <c r="J27" s="38">
        <f t="shared" si="3"/>
        <v>112.5</v>
      </c>
      <c r="K27" s="64">
        <v>3</v>
      </c>
      <c r="L27" s="64">
        <v>2</v>
      </c>
      <c r="M27" s="38">
        <f t="shared" si="8"/>
        <v>66.666666666666657</v>
      </c>
      <c r="N27" s="66">
        <v>3</v>
      </c>
      <c r="O27" s="177">
        <v>3</v>
      </c>
      <c r="P27" s="38">
        <f t="shared" si="0"/>
        <v>100</v>
      </c>
      <c r="Q27" s="64">
        <v>32</v>
      </c>
      <c r="R27" s="179">
        <v>26</v>
      </c>
      <c r="S27" s="38">
        <f t="shared" si="4"/>
        <v>81.25</v>
      </c>
      <c r="T27" s="171">
        <v>6</v>
      </c>
      <c r="U27" s="64">
        <v>10</v>
      </c>
      <c r="V27" s="173">
        <v>6</v>
      </c>
      <c r="W27" s="38">
        <f t="shared" si="5"/>
        <v>60</v>
      </c>
      <c r="X27" s="64">
        <v>10</v>
      </c>
      <c r="Y27" s="178">
        <v>6</v>
      </c>
      <c r="Z27" s="38">
        <f t="shared" si="6"/>
        <v>60</v>
      </c>
      <c r="AA27" s="69"/>
    </row>
    <row r="28" spans="1:27" ht="16.5" customHeight="1" x14ac:dyDescent="0.3">
      <c r="A28" s="139" t="s">
        <v>67</v>
      </c>
      <c r="B28" s="63">
        <v>35</v>
      </c>
      <c r="C28" s="182">
        <v>30</v>
      </c>
      <c r="D28" s="38">
        <f t="shared" si="1"/>
        <v>85.714285714285708</v>
      </c>
      <c r="E28" s="64">
        <v>35</v>
      </c>
      <c r="F28" s="173">
        <v>30</v>
      </c>
      <c r="G28" s="38">
        <f t="shared" si="2"/>
        <v>85.714285714285708</v>
      </c>
      <c r="H28" s="66">
        <v>10</v>
      </c>
      <c r="I28" s="182">
        <v>4</v>
      </c>
      <c r="J28" s="38">
        <f t="shared" si="3"/>
        <v>40</v>
      </c>
      <c r="K28" s="64">
        <v>5</v>
      </c>
      <c r="L28" s="64">
        <v>0</v>
      </c>
      <c r="M28" s="38">
        <f t="shared" si="8"/>
        <v>0</v>
      </c>
      <c r="N28" s="66">
        <v>0</v>
      </c>
      <c r="O28" s="182">
        <v>0</v>
      </c>
      <c r="P28" s="159">
        <v>28</v>
      </c>
      <c r="Q28" s="64">
        <v>35</v>
      </c>
      <c r="R28" s="179">
        <v>30</v>
      </c>
      <c r="S28" s="38">
        <f t="shared" si="4"/>
        <v>85.714285714285708</v>
      </c>
      <c r="T28" s="172">
        <v>8</v>
      </c>
      <c r="U28" s="64">
        <v>13</v>
      </c>
      <c r="V28" s="173">
        <v>8</v>
      </c>
      <c r="W28" s="38">
        <f t="shared" si="5"/>
        <v>61.53846153846154</v>
      </c>
      <c r="X28" s="64">
        <v>13</v>
      </c>
      <c r="Y28" s="178">
        <v>8</v>
      </c>
      <c r="Z28" s="38">
        <f t="shared" si="6"/>
        <v>61.53846153846154</v>
      </c>
      <c r="AA28" s="69"/>
    </row>
    <row r="29" spans="1:27" ht="64.95" customHeight="1" x14ac:dyDescent="0.3">
      <c r="N29" s="228" t="s">
        <v>81</v>
      </c>
      <c r="O29" s="228"/>
      <c r="P29" s="228"/>
      <c r="Q29" s="228"/>
      <c r="R29" s="228"/>
      <c r="S29" s="228"/>
      <c r="T29" s="228"/>
      <c r="U29" s="228"/>
      <c r="V29" s="228"/>
      <c r="W29" s="228"/>
      <c r="X29" s="228"/>
      <c r="Y29" s="228"/>
      <c r="Z29" s="228"/>
    </row>
    <row r="30" spans="1:27" x14ac:dyDescent="0.3">
      <c r="N30" s="74" t="s">
        <v>77</v>
      </c>
    </row>
  </sheetData>
  <mergeCells count="12">
    <mergeCell ref="B1:M1"/>
    <mergeCell ref="T3:T5"/>
    <mergeCell ref="N29:Z29"/>
    <mergeCell ref="A3:A6"/>
    <mergeCell ref="B3:D5"/>
    <mergeCell ref="E3:G5"/>
    <mergeCell ref="H3:J5"/>
    <mergeCell ref="K3:M5"/>
    <mergeCell ref="N3:P5"/>
    <mergeCell ref="Q3:S5"/>
    <mergeCell ref="U3:W5"/>
    <mergeCell ref="X3:Z5"/>
  </mergeCells>
  <printOptions horizontalCentered="1"/>
  <pageMargins left="0" right="0" top="0" bottom="0" header="0" footer="0"/>
  <pageSetup paperSize="9" scale="90" orientation="landscape" r:id="rId1"/>
  <headerFooter alignWithMargins="0"/>
  <colBreaks count="1" manualBreakCount="1">
    <brk id="13" max="2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19"/>
  <sheetViews>
    <sheetView view="pageBreakPreview" zoomScale="80" zoomScaleNormal="70" zoomScaleSheetLayoutView="80" workbookViewId="0">
      <selection activeCell="B14" sqref="B14:C15"/>
    </sheetView>
  </sheetViews>
  <sheetFormatPr defaultColWidth="8" defaultRowHeight="13.2" x14ac:dyDescent="0.25"/>
  <cols>
    <col min="1" max="1" width="60.33203125" style="3" customWidth="1"/>
    <col min="2" max="3" width="15.44140625" style="3" customWidth="1"/>
    <col min="4" max="4" width="13.6640625" style="3" customWidth="1"/>
    <col min="5" max="5" width="13.33203125" style="3" customWidth="1"/>
    <col min="6" max="16384" width="8" style="3"/>
  </cols>
  <sheetData>
    <row r="1" spans="1:9" ht="52.5" customHeight="1" x14ac:dyDescent="0.25">
      <c r="A1" s="203" t="s">
        <v>74</v>
      </c>
      <c r="B1" s="203"/>
      <c r="C1" s="203"/>
      <c r="D1" s="203"/>
      <c r="E1" s="203"/>
    </row>
    <row r="2" spans="1:9" ht="29.25" customHeight="1" x14ac:dyDescent="0.25">
      <c r="A2" s="268" t="s">
        <v>36</v>
      </c>
      <c r="B2" s="268"/>
      <c r="C2" s="268"/>
      <c r="D2" s="268"/>
      <c r="E2" s="268"/>
    </row>
    <row r="3" spans="1:9" s="4" customFormat="1" ht="23.25" customHeight="1" x14ac:dyDescent="0.3">
      <c r="A3" s="208" t="s">
        <v>0</v>
      </c>
      <c r="B3" s="204" t="s">
        <v>84</v>
      </c>
      <c r="C3" s="204" t="s">
        <v>85</v>
      </c>
      <c r="D3" s="234" t="s">
        <v>1</v>
      </c>
      <c r="E3" s="235"/>
    </row>
    <row r="4" spans="1:9" s="4" customFormat="1" ht="27.6" x14ac:dyDescent="0.3">
      <c r="A4" s="209"/>
      <c r="B4" s="205"/>
      <c r="C4" s="205"/>
      <c r="D4" s="5" t="s">
        <v>2</v>
      </c>
      <c r="E4" s="6" t="s">
        <v>45</v>
      </c>
    </row>
    <row r="5" spans="1:9" s="9" customFormat="1" ht="15.75" customHeight="1" x14ac:dyDescent="0.3">
      <c r="A5" s="7" t="s">
        <v>4</v>
      </c>
      <c r="B5" s="8">
        <v>1</v>
      </c>
      <c r="C5" s="8">
        <v>2</v>
      </c>
      <c r="D5" s="8">
        <v>3</v>
      </c>
      <c r="E5" s="8">
        <v>4</v>
      </c>
    </row>
    <row r="6" spans="1:9" s="9" customFormat="1" ht="29.25" customHeight="1" x14ac:dyDescent="0.3">
      <c r="A6" s="10" t="s">
        <v>40</v>
      </c>
      <c r="B6" s="156">
        <f>'8'!B6</f>
        <v>793</v>
      </c>
      <c r="C6" s="156">
        <f>'8'!C6</f>
        <v>718</v>
      </c>
      <c r="D6" s="11">
        <f>C6/B6*100</f>
        <v>90.54224464060529</v>
      </c>
      <c r="E6" s="157">
        <f>C6-B6</f>
        <v>-75</v>
      </c>
      <c r="I6" s="12"/>
    </row>
    <row r="7" spans="1:9" s="4" customFormat="1" ht="29.25" customHeight="1" x14ac:dyDescent="0.3">
      <c r="A7" s="10" t="s">
        <v>41</v>
      </c>
      <c r="B7" s="156">
        <f>'8'!E6</f>
        <v>640</v>
      </c>
      <c r="C7" s="156">
        <f>'8'!F6</f>
        <v>578</v>
      </c>
      <c r="D7" s="11">
        <f t="shared" ref="D7:D11" si="0">C7/B7*100</f>
        <v>90.3125</v>
      </c>
      <c r="E7" s="157">
        <f t="shared" ref="E7:E11" si="1">C7-B7</f>
        <v>-62</v>
      </c>
      <c r="I7" s="12"/>
    </row>
    <row r="8" spans="1:9" s="4" customFormat="1" ht="42" customHeight="1" x14ac:dyDescent="0.3">
      <c r="A8" s="13" t="s">
        <v>42</v>
      </c>
      <c r="B8" s="156">
        <f>'8'!H6</f>
        <v>209</v>
      </c>
      <c r="C8" s="156">
        <f>'8'!I6</f>
        <v>173</v>
      </c>
      <c r="D8" s="11">
        <f t="shared" si="0"/>
        <v>82.775119617224874</v>
      </c>
      <c r="E8" s="157">
        <f t="shared" si="1"/>
        <v>-36</v>
      </c>
      <c r="I8" s="12"/>
    </row>
    <row r="9" spans="1:9" s="4" customFormat="1" ht="34.5" customHeight="1" x14ac:dyDescent="0.3">
      <c r="A9" s="14" t="s">
        <v>43</v>
      </c>
      <c r="B9" s="156">
        <f>'8'!K6</f>
        <v>20</v>
      </c>
      <c r="C9" s="156">
        <f>'8'!L6</f>
        <v>11</v>
      </c>
      <c r="D9" s="11">
        <f t="shared" si="0"/>
        <v>55.000000000000007</v>
      </c>
      <c r="E9" s="157">
        <f t="shared" si="1"/>
        <v>-9</v>
      </c>
      <c r="I9" s="12"/>
    </row>
    <row r="10" spans="1:9" s="4" customFormat="1" ht="39.6" customHeight="1" x14ac:dyDescent="0.3">
      <c r="A10" s="14" t="s">
        <v>32</v>
      </c>
      <c r="B10" s="156">
        <f>'8'!N6</f>
        <v>20</v>
      </c>
      <c r="C10" s="156">
        <f>'8'!O6</f>
        <v>11</v>
      </c>
      <c r="D10" s="11">
        <f t="shared" si="0"/>
        <v>55.000000000000007</v>
      </c>
      <c r="E10" s="157">
        <f t="shared" si="1"/>
        <v>-9</v>
      </c>
      <c r="I10" s="12"/>
    </row>
    <row r="11" spans="1:9" s="4" customFormat="1" ht="48" customHeight="1" x14ac:dyDescent="0.3">
      <c r="A11" s="14" t="s">
        <v>44</v>
      </c>
      <c r="B11" s="156">
        <f>'8'!Q6</f>
        <v>611</v>
      </c>
      <c r="C11" s="156">
        <f>'8'!R6</f>
        <v>561</v>
      </c>
      <c r="D11" s="11">
        <f t="shared" si="0"/>
        <v>91.816693944353517</v>
      </c>
      <c r="E11" s="157">
        <f t="shared" si="1"/>
        <v>-50</v>
      </c>
      <c r="I11" s="12"/>
    </row>
    <row r="12" spans="1:9" s="4" customFormat="1" ht="12.75" customHeight="1" x14ac:dyDescent="0.3">
      <c r="A12" s="211" t="s">
        <v>5</v>
      </c>
      <c r="B12" s="212"/>
      <c r="C12" s="212"/>
      <c r="D12" s="212"/>
      <c r="E12" s="212"/>
      <c r="I12" s="12"/>
    </row>
    <row r="13" spans="1:9" s="4" customFormat="1" ht="18" customHeight="1" x14ac:dyDescent="0.3">
      <c r="A13" s="213"/>
      <c r="B13" s="214"/>
      <c r="C13" s="214"/>
      <c r="D13" s="214"/>
      <c r="E13" s="214"/>
      <c r="I13" s="12"/>
    </row>
    <row r="14" spans="1:9" s="4" customFormat="1" ht="20.25" customHeight="1" x14ac:dyDescent="0.3">
      <c r="A14" s="208" t="s">
        <v>0</v>
      </c>
      <c r="B14" s="215" t="s">
        <v>86</v>
      </c>
      <c r="C14" s="215" t="s">
        <v>87</v>
      </c>
      <c r="D14" s="234" t="s">
        <v>1</v>
      </c>
      <c r="E14" s="235"/>
      <c r="I14" s="12"/>
    </row>
    <row r="15" spans="1:9" ht="35.25" customHeight="1" x14ac:dyDescent="0.25">
      <c r="A15" s="209"/>
      <c r="B15" s="215"/>
      <c r="C15" s="215"/>
      <c r="D15" s="16" t="s">
        <v>2</v>
      </c>
      <c r="E15" s="6" t="s">
        <v>72</v>
      </c>
      <c r="I15" s="12"/>
    </row>
    <row r="16" spans="1:9" ht="28.5" customHeight="1" x14ac:dyDescent="0.25">
      <c r="A16" s="10" t="s">
        <v>82</v>
      </c>
      <c r="B16" s="160" t="s">
        <v>80</v>
      </c>
      <c r="C16" s="160">
        <f>'8'!T6</f>
        <v>136</v>
      </c>
      <c r="D16" s="11" t="s">
        <v>80</v>
      </c>
      <c r="E16" s="157" t="s">
        <v>80</v>
      </c>
      <c r="I16" s="12"/>
    </row>
    <row r="17" spans="1:9" ht="25.5" customHeight="1" x14ac:dyDescent="0.25">
      <c r="A17" s="1" t="s">
        <v>41</v>
      </c>
      <c r="B17" s="160">
        <f>'8'!U6</f>
        <v>193</v>
      </c>
      <c r="C17" s="160">
        <f>'8'!V6</f>
        <v>123</v>
      </c>
      <c r="D17" s="11">
        <f t="shared" ref="D17:D18" si="2">C17/B17*100</f>
        <v>63.730569948186535</v>
      </c>
      <c r="E17" s="157">
        <f t="shared" ref="E17:E18" si="3">C17-B17</f>
        <v>-70</v>
      </c>
      <c r="I17" s="12"/>
    </row>
    <row r="18" spans="1:9" ht="30" customHeight="1" x14ac:dyDescent="0.25">
      <c r="A18" s="1" t="s">
        <v>46</v>
      </c>
      <c r="B18" s="160">
        <f>'8'!X6</f>
        <v>144</v>
      </c>
      <c r="C18" s="160">
        <f>'8'!Y6</f>
        <v>95</v>
      </c>
      <c r="D18" s="11">
        <f t="shared" si="2"/>
        <v>65.972222222222214</v>
      </c>
      <c r="E18" s="157">
        <f t="shared" si="3"/>
        <v>-49</v>
      </c>
      <c r="I18" s="12"/>
    </row>
    <row r="19" spans="1:9" ht="71.400000000000006" customHeight="1" x14ac:dyDescent="0.25">
      <c r="A19" s="210" t="s">
        <v>78</v>
      </c>
      <c r="B19" s="210"/>
      <c r="C19" s="210"/>
      <c r="D19" s="210"/>
      <c r="E19" s="210"/>
    </row>
  </sheetData>
  <mergeCells count="12">
    <mergeCell ref="A19:E19"/>
    <mergeCell ref="A12:E13"/>
    <mergeCell ref="A14:A15"/>
    <mergeCell ref="B14:B15"/>
    <mergeCell ref="C14:C15"/>
    <mergeCell ref="D14:E14"/>
    <mergeCell ref="A1:E1"/>
    <mergeCell ref="A2:E2"/>
    <mergeCell ref="B3:B4"/>
    <mergeCell ref="A3:A4"/>
    <mergeCell ref="C3:C4"/>
    <mergeCell ref="D3:E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Z82"/>
  <sheetViews>
    <sheetView view="pageBreakPreview" zoomScale="90" zoomScaleNormal="90" zoomScaleSheetLayoutView="90" workbookViewId="0">
      <selection activeCell="A19" sqref="A19:E19"/>
    </sheetView>
  </sheetViews>
  <sheetFormatPr defaultColWidth="9.109375" defaultRowHeight="13.8" x14ac:dyDescent="0.25"/>
  <cols>
    <col min="1" max="1" width="20.6640625" style="46" customWidth="1"/>
    <col min="2" max="2" width="11.5546875" style="46" customWidth="1"/>
    <col min="3" max="4" width="10.44140625" style="46" customWidth="1"/>
    <col min="5" max="13" width="9.6640625" style="46" customWidth="1"/>
    <col min="14" max="15" width="8" style="46" customWidth="1"/>
    <col min="16" max="16" width="8.6640625" style="46" customWidth="1"/>
    <col min="17" max="17" width="8.33203125" style="46" customWidth="1"/>
    <col min="18" max="18" width="8.109375" style="46" customWidth="1"/>
    <col min="19" max="19" width="10" style="46" customWidth="1"/>
    <col min="20" max="20" width="13.6640625" style="46" customWidth="1"/>
    <col min="21" max="22" width="8.88671875" style="46" customWidth="1"/>
    <col min="23" max="23" width="8.6640625" style="46" customWidth="1"/>
    <col min="24" max="24" width="8.109375" style="46" customWidth="1"/>
    <col min="25" max="16384" width="9.109375" style="46"/>
  </cols>
  <sheetData>
    <row r="1" spans="1:26" s="22" customFormat="1" ht="57.75" customHeight="1" x14ac:dyDescent="0.3">
      <c r="A1" s="21"/>
      <c r="B1" s="269" t="s">
        <v>88</v>
      </c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1"/>
      <c r="O1" s="21"/>
      <c r="P1" s="21"/>
      <c r="Q1" s="21"/>
      <c r="R1" s="21"/>
      <c r="S1" s="21"/>
      <c r="T1" s="21"/>
      <c r="U1" s="21"/>
      <c r="V1" s="21"/>
      <c r="W1" s="21"/>
      <c r="Z1" s="151" t="s">
        <v>23</v>
      </c>
    </row>
    <row r="2" spans="1:26" s="25" customFormat="1" ht="14.25" customHeight="1" x14ac:dyDescent="0.3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6" t="s">
        <v>8</v>
      </c>
      <c r="N2" s="23"/>
      <c r="O2" s="23"/>
      <c r="P2" s="23"/>
      <c r="Q2" s="24"/>
      <c r="R2" s="24"/>
      <c r="S2" s="24"/>
      <c r="T2" s="24"/>
      <c r="V2" s="24"/>
      <c r="W2" s="26"/>
      <c r="X2" s="26"/>
      <c r="Y2" s="26"/>
      <c r="Z2" s="26" t="s">
        <v>8</v>
      </c>
    </row>
    <row r="3" spans="1:26" s="27" customFormat="1" ht="60" customHeight="1" x14ac:dyDescent="0.3">
      <c r="A3" s="229"/>
      <c r="B3" s="220" t="s">
        <v>28</v>
      </c>
      <c r="C3" s="220"/>
      <c r="D3" s="220"/>
      <c r="E3" s="220" t="s">
        <v>10</v>
      </c>
      <c r="F3" s="220"/>
      <c r="G3" s="220"/>
      <c r="H3" s="220" t="s">
        <v>20</v>
      </c>
      <c r="I3" s="220"/>
      <c r="J3" s="220"/>
      <c r="K3" s="220" t="s">
        <v>13</v>
      </c>
      <c r="L3" s="220"/>
      <c r="M3" s="220"/>
      <c r="N3" s="220" t="s">
        <v>14</v>
      </c>
      <c r="O3" s="220"/>
      <c r="P3" s="220"/>
      <c r="Q3" s="225" t="s">
        <v>12</v>
      </c>
      <c r="R3" s="226"/>
      <c r="S3" s="227"/>
      <c r="T3" s="194" t="s">
        <v>79</v>
      </c>
      <c r="U3" s="220" t="s">
        <v>15</v>
      </c>
      <c r="V3" s="220"/>
      <c r="W3" s="220"/>
      <c r="X3" s="220" t="s">
        <v>19</v>
      </c>
      <c r="Y3" s="220"/>
      <c r="Z3" s="220"/>
    </row>
    <row r="4" spans="1:26" s="28" customFormat="1" ht="26.25" customHeight="1" x14ac:dyDescent="0.3">
      <c r="A4" s="230"/>
      <c r="B4" s="58">
        <v>2020</v>
      </c>
      <c r="C4" s="58">
        <v>2021</v>
      </c>
      <c r="D4" s="59" t="s">
        <v>2</v>
      </c>
      <c r="E4" s="58">
        <v>2020</v>
      </c>
      <c r="F4" s="58">
        <v>2021</v>
      </c>
      <c r="G4" s="59" t="s">
        <v>2</v>
      </c>
      <c r="H4" s="58">
        <v>2020</v>
      </c>
      <c r="I4" s="58">
        <v>2021</v>
      </c>
      <c r="J4" s="59" t="s">
        <v>2</v>
      </c>
      <c r="K4" s="58">
        <v>2020</v>
      </c>
      <c r="L4" s="58">
        <v>2021</v>
      </c>
      <c r="M4" s="59" t="s">
        <v>2</v>
      </c>
      <c r="N4" s="58">
        <v>2020</v>
      </c>
      <c r="O4" s="58">
        <v>2021</v>
      </c>
      <c r="P4" s="59" t="s">
        <v>2</v>
      </c>
      <c r="Q4" s="58">
        <v>2020</v>
      </c>
      <c r="R4" s="58">
        <v>2021</v>
      </c>
      <c r="S4" s="59" t="s">
        <v>2</v>
      </c>
      <c r="T4" s="58">
        <v>2021</v>
      </c>
      <c r="U4" s="58">
        <v>2020</v>
      </c>
      <c r="V4" s="58">
        <v>2021</v>
      </c>
      <c r="W4" s="59" t="s">
        <v>2</v>
      </c>
      <c r="X4" s="58">
        <v>2020</v>
      </c>
      <c r="Y4" s="58">
        <v>2021</v>
      </c>
      <c r="Z4" s="59" t="s">
        <v>2</v>
      </c>
    </row>
    <row r="5" spans="1:26" s="31" customFormat="1" ht="11.25" customHeight="1" x14ac:dyDescent="0.3">
      <c r="A5" s="29" t="s">
        <v>4</v>
      </c>
      <c r="B5" s="30">
        <v>1</v>
      </c>
      <c r="C5" s="30">
        <v>2</v>
      </c>
      <c r="D5" s="30">
        <v>3</v>
      </c>
      <c r="E5" s="30">
        <v>4</v>
      </c>
      <c r="F5" s="30">
        <v>5</v>
      </c>
      <c r="G5" s="30">
        <v>6</v>
      </c>
      <c r="H5" s="30">
        <v>7</v>
      </c>
      <c r="I5" s="30">
        <v>8</v>
      </c>
      <c r="J5" s="30">
        <v>9</v>
      </c>
      <c r="K5" s="30">
        <v>10</v>
      </c>
      <c r="L5" s="30">
        <v>11</v>
      </c>
      <c r="M5" s="30">
        <v>12</v>
      </c>
      <c r="N5" s="30">
        <v>13</v>
      </c>
      <c r="O5" s="30">
        <v>14</v>
      </c>
      <c r="P5" s="30">
        <v>15</v>
      </c>
      <c r="Q5" s="30">
        <v>16</v>
      </c>
      <c r="R5" s="30">
        <v>17</v>
      </c>
      <c r="S5" s="30">
        <v>18</v>
      </c>
      <c r="T5" s="30">
        <v>19</v>
      </c>
      <c r="U5" s="30">
        <v>20</v>
      </c>
      <c r="V5" s="30">
        <v>21</v>
      </c>
      <c r="W5" s="30">
        <v>22</v>
      </c>
      <c r="X5" s="30">
        <v>23</v>
      </c>
      <c r="Y5" s="30">
        <v>24</v>
      </c>
      <c r="Z5" s="30">
        <v>25</v>
      </c>
    </row>
    <row r="6" spans="1:26" s="36" customFormat="1" ht="16.5" customHeight="1" x14ac:dyDescent="0.3">
      <c r="A6" s="32" t="s">
        <v>47</v>
      </c>
      <c r="B6" s="33">
        <f>SUM(B7:B26)</f>
        <v>793</v>
      </c>
      <c r="C6" s="33">
        <f>SUM(C7:C26)</f>
        <v>718</v>
      </c>
      <c r="D6" s="34">
        <f>C6/B6*100</f>
        <v>90.54224464060529</v>
      </c>
      <c r="E6" s="33">
        <f>SUM(E7:E26)</f>
        <v>640</v>
      </c>
      <c r="F6" s="33">
        <f>SUM(F7:F26)</f>
        <v>578</v>
      </c>
      <c r="G6" s="34">
        <f>F6/E6*100</f>
        <v>90.3125</v>
      </c>
      <c r="H6" s="33">
        <f>SUM(H7:H26)</f>
        <v>209</v>
      </c>
      <c r="I6" s="33">
        <f>SUM(I7:I26)</f>
        <v>173</v>
      </c>
      <c r="J6" s="34">
        <f>I6/H6*100</f>
        <v>82.775119617224874</v>
      </c>
      <c r="K6" s="33">
        <f>SUM(K7:K26)</f>
        <v>20</v>
      </c>
      <c r="L6" s="33">
        <f>SUM(L7:L26)</f>
        <v>11</v>
      </c>
      <c r="M6" s="34">
        <f>L6/K6*100</f>
        <v>55.000000000000007</v>
      </c>
      <c r="N6" s="33">
        <f>SUM(N7:N26)</f>
        <v>20</v>
      </c>
      <c r="O6" s="33">
        <f>SUM(O7:O26)</f>
        <v>11</v>
      </c>
      <c r="P6" s="34">
        <f>O6/N6*100</f>
        <v>55.000000000000007</v>
      </c>
      <c r="Q6" s="33">
        <f>SUM(Q7:Q26)</f>
        <v>611</v>
      </c>
      <c r="R6" s="33">
        <f>SUM(R7:R26)</f>
        <v>561</v>
      </c>
      <c r="S6" s="34">
        <f>R6/Q6*100</f>
        <v>91.816693944353517</v>
      </c>
      <c r="T6" s="33">
        <f>SUM(T7:T26)</f>
        <v>136</v>
      </c>
      <c r="U6" s="33">
        <f>SUM(U7:U26)</f>
        <v>193</v>
      </c>
      <c r="V6" s="33">
        <f>SUM(V7:V26)</f>
        <v>123</v>
      </c>
      <c r="W6" s="34">
        <f>V6/U6*100</f>
        <v>63.730569948186535</v>
      </c>
      <c r="X6" s="33">
        <f>SUM(X7:X26)</f>
        <v>144</v>
      </c>
      <c r="Y6" s="33">
        <f>SUM(Y7:Y26)</f>
        <v>95</v>
      </c>
      <c r="Z6" s="34">
        <f>Y6/X6*100</f>
        <v>65.972222222222214</v>
      </c>
    </row>
    <row r="7" spans="1:26" s="42" customFormat="1" ht="16.5" customHeight="1" x14ac:dyDescent="0.25">
      <c r="A7" s="139" t="s">
        <v>48</v>
      </c>
      <c r="B7" s="37">
        <v>303</v>
      </c>
      <c r="C7" s="75">
        <v>241</v>
      </c>
      <c r="D7" s="38">
        <f>C7/B7*100</f>
        <v>79.537953795379536</v>
      </c>
      <c r="E7" s="37">
        <v>231</v>
      </c>
      <c r="F7" s="39">
        <v>180</v>
      </c>
      <c r="G7" s="38">
        <f>F7/E7*100</f>
        <v>77.922077922077932</v>
      </c>
      <c r="H7" s="37">
        <v>71</v>
      </c>
      <c r="I7" s="37">
        <v>42</v>
      </c>
      <c r="J7" s="38">
        <f>I7/H7*100</f>
        <v>59.154929577464785</v>
      </c>
      <c r="K7" s="37">
        <v>7</v>
      </c>
      <c r="L7" s="37">
        <v>2</v>
      </c>
      <c r="M7" s="38">
        <f>L7/K7*100</f>
        <v>28.571428571428569</v>
      </c>
      <c r="N7" s="37">
        <v>1</v>
      </c>
      <c r="O7" s="37">
        <v>4</v>
      </c>
      <c r="P7" s="38">
        <f t="shared" ref="P7:P26" si="0">O7/N7*100</f>
        <v>400</v>
      </c>
      <c r="Q7" s="37">
        <v>209</v>
      </c>
      <c r="R7" s="37">
        <v>170</v>
      </c>
      <c r="S7" s="38">
        <f>R7/Q7*100</f>
        <v>81.339712918660297</v>
      </c>
      <c r="T7" s="37">
        <v>35</v>
      </c>
      <c r="U7" s="37">
        <v>72</v>
      </c>
      <c r="V7" s="75">
        <v>34</v>
      </c>
      <c r="W7" s="38">
        <f>V7/U7*100</f>
        <v>47.222222222222221</v>
      </c>
      <c r="X7" s="37">
        <v>57</v>
      </c>
      <c r="Y7" s="37">
        <v>29</v>
      </c>
      <c r="Z7" s="38">
        <f>Y7/X7*100</f>
        <v>50.877192982456144</v>
      </c>
    </row>
    <row r="8" spans="1:26" s="43" customFormat="1" ht="16.5" customHeight="1" x14ac:dyDescent="0.25">
      <c r="A8" s="139" t="s">
        <v>49</v>
      </c>
      <c r="B8" s="37">
        <v>191</v>
      </c>
      <c r="C8" s="75">
        <v>164</v>
      </c>
      <c r="D8" s="38">
        <f t="shared" ref="D8:D26" si="1">C8/B8*100</f>
        <v>85.863874345549746</v>
      </c>
      <c r="E8" s="37">
        <v>159</v>
      </c>
      <c r="F8" s="39">
        <v>126</v>
      </c>
      <c r="G8" s="38">
        <f t="shared" ref="G8:G26" si="2">F8/E8*100</f>
        <v>79.245283018867923</v>
      </c>
      <c r="H8" s="37">
        <v>53</v>
      </c>
      <c r="I8" s="37">
        <v>37</v>
      </c>
      <c r="J8" s="38">
        <f t="shared" ref="J8:J26" si="3">I8/H8*100</f>
        <v>69.811320754716974</v>
      </c>
      <c r="K8" s="37">
        <v>2</v>
      </c>
      <c r="L8" s="37">
        <v>1</v>
      </c>
      <c r="M8" s="38">
        <f>L8/K8*100</f>
        <v>50</v>
      </c>
      <c r="N8" s="37">
        <v>7</v>
      </c>
      <c r="O8" s="37">
        <v>0</v>
      </c>
      <c r="P8" s="38">
        <f t="shared" si="0"/>
        <v>0</v>
      </c>
      <c r="Q8" s="37">
        <v>157</v>
      </c>
      <c r="R8" s="37">
        <v>123</v>
      </c>
      <c r="S8" s="38">
        <f t="shared" ref="S8:S26" si="4">R8/Q8*100</f>
        <v>78.343949044585997</v>
      </c>
      <c r="T8" s="37">
        <v>31</v>
      </c>
      <c r="U8" s="37">
        <v>43</v>
      </c>
      <c r="V8" s="75">
        <v>27</v>
      </c>
      <c r="W8" s="38">
        <f t="shared" ref="W8:W26" si="5">V8/U8*100</f>
        <v>62.790697674418603</v>
      </c>
      <c r="X8" s="37">
        <v>31</v>
      </c>
      <c r="Y8" s="37">
        <v>22</v>
      </c>
      <c r="Z8" s="38">
        <f t="shared" ref="Z8:Z26" si="6">Y8/X8*100</f>
        <v>70.967741935483872</v>
      </c>
    </row>
    <row r="9" spans="1:26" s="42" customFormat="1" ht="16.5" customHeight="1" x14ac:dyDescent="0.25">
      <c r="A9" s="139" t="s">
        <v>50</v>
      </c>
      <c r="B9" s="37">
        <v>54</v>
      </c>
      <c r="C9" s="75">
        <v>52</v>
      </c>
      <c r="D9" s="38">
        <f t="shared" si="1"/>
        <v>96.296296296296291</v>
      </c>
      <c r="E9" s="37">
        <v>38</v>
      </c>
      <c r="F9" s="39">
        <v>38</v>
      </c>
      <c r="G9" s="38">
        <f t="shared" si="2"/>
        <v>100</v>
      </c>
      <c r="H9" s="37">
        <v>10</v>
      </c>
      <c r="I9" s="37">
        <v>13</v>
      </c>
      <c r="J9" s="38">
        <f t="shared" si="3"/>
        <v>130</v>
      </c>
      <c r="K9" s="37">
        <v>1</v>
      </c>
      <c r="L9" s="37">
        <v>1</v>
      </c>
      <c r="M9" s="38">
        <f>L9/K9*100</f>
        <v>100</v>
      </c>
      <c r="N9" s="37">
        <v>0</v>
      </c>
      <c r="O9" s="37">
        <v>1</v>
      </c>
      <c r="P9" s="159" t="e">
        <f t="shared" si="0"/>
        <v>#DIV/0!</v>
      </c>
      <c r="Q9" s="37">
        <v>38</v>
      </c>
      <c r="R9" s="37">
        <v>38</v>
      </c>
      <c r="S9" s="38">
        <f t="shared" si="4"/>
        <v>100</v>
      </c>
      <c r="T9" s="37">
        <v>14</v>
      </c>
      <c r="U9" s="37">
        <v>12</v>
      </c>
      <c r="V9" s="75">
        <v>9</v>
      </c>
      <c r="W9" s="38">
        <f t="shared" si="5"/>
        <v>75</v>
      </c>
      <c r="X9" s="37">
        <v>10</v>
      </c>
      <c r="Y9" s="37">
        <v>6</v>
      </c>
      <c r="Z9" s="38">
        <f t="shared" si="6"/>
        <v>60</v>
      </c>
    </row>
    <row r="10" spans="1:26" s="42" customFormat="1" ht="16.5" customHeight="1" x14ac:dyDescent="0.25">
      <c r="A10" s="139" t="s">
        <v>51</v>
      </c>
      <c r="B10" s="37">
        <v>18</v>
      </c>
      <c r="C10" s="75">
        <v>19</v>
      </c>
      <c r="D10" s="38">
        <f t="shared" si="1"/>
        <v>105.55555555555556</v>
      </c>
      <c r="E10" s="37">
        <v>16</v>
      </c>
      <c r="F10" s="39">
        <v>16</v>
      </c>
      <c r="G10" s="38">
        <f t="shared" si="2"/>
        <v>100</v>
      </c>
      <c r="H10" s="37">
        <v>6</v>
      </c>
      <c r="I10" s="37">
        <v>1</v>
      </c>
      <c r="J10" s="38">
        <f t="shared" si="3"/>
        <v>16.666666666666664</v>
      </c>
      <c r="K10" s="37">
        <v>0</v>
      </c>
      <c r="L10" s="37">
        <v>0</v>
      </c>
      <c r="M10" s="159" t="e">
        <f t="shared" ref="M10:M25" si="7">L10/K10*100</f>
        <v>#DIV/0!</v>
      </c>
      <c r="N10" s="37">
        <v>0</v>
      </c>
      <c r="O10" s="37">
        <v>1</v>
      </c>
      <c r="P10" s="159" t="e">
        <f t="shared" si="0"/>
        <v>#DIV/0!</v>
      </c>
      <c r="Q10" s="37">
        <v>15</v>
      </c>
      <c r="R10" s="37">
        <v>14</v>
      </c>
      <c r="S10" s="38">
        <f t="shared" si="4"/>
        <v>93.333333333333329</v>
      </c>
      <c r="T10" s="37">
        <v>6</v>
      </c>
      <c r="U10" s="37">
        <v>5</v>
      </c>
      <c r="V10" s="75">
        <v>5</v>
      </c>
      <c r="W10" s="38">
        <f t="shared" si="5"/>
        <v>100</v>
      </c>
      <c r="X10" s="37">
        <v>2</v>
      </c>
      <c r="Y10" s="37">
        <v>5</v>
      </c>
      <c r="Z10" s="38">
        <f t="shared" si="6"/>
        <v>250</v>
      </c>
    </row>
    <row r="11" spans="1:26" s="42" customFormat="1" ht="16.5" customHeight="1" x14ac:dyDescent="0.25">
      <c r="A11" s="139" t="s">
        <v>52</v>
      </c>
      <c r="B11" s="37">
        <v>31</v>
      </c>
      <c r="C11" s="75">
        <v>34</v>
      </c>
      <c r="D11" s="38">
        <f t="shared" si="1"/>
        <v>109.6774193548387</v>
      </c>
      <c r="E11" s="37">
        <v>14</v>
      </c>
      <c r="F11" s="39">
        <v>24</v>
      </c>
      <c r="G11" s="38">
        <f t="shared" si="2"/>
        <v>171.42857142857142</v>
      </c>
      <c r="H11" s="37">
        <v>8</v>
      </c>
      <c r="I11" s="37">
        <v>14</v>
      </c>
      <c r="J11" s="38">
        <f t="shared" si="3"/>
        <v>175</v>
      </c>
      <c r="K11" s="37">
        <v>1</v>
      </c>
      <c r="L11" s="37">
        <v>0</v>
      </c>
      <c r="M11" s="38">
        <f>L11/K11*100</f>
        <v>0</v>
      </c>
      <c r="N11" s="37">
        <v>1</v>
      </c>
      <c r="O11" s="37">
        <v>0</v>
      </c>
      <c r="P11" s="38">
        <f t="shared" si="0"/>
        <v>0</v>
      </c>
      <c r="Q11" s="37">
        <v>14</v>
      </c>
      <c r="R11" s="37">
        <v>24</v>
      </c>
      <c r="S11" s="38">
        <f t="shared" si="4"/>
        <v>171.42857142857142</v>
      </c>
      <c r="T11" s="37">
        <v>4</v>
      </c>
      <c r="U11" s="37">
        <v>2</v>
      </c>
      <c r="V11" s="75">
        <v>4</v>
      </c>
      <c r="W11" s="38">
        <f t="shared" si="5"/>
        <v>200</v>
      </c>
      <c r="X11" s="37">
        <v>2</v>
      </c>
      <c r="Y11" s="37">
        <v>3</v>
      </c>
      <c r="Z11" s="38">
        <f t="shared" si="6"/>
        <v>150</v>
      </c>
    </row>
    <row r="12" spans="1:26" s="42" customFormat="1" ht="16.5" customHeight="1" x14ac:dyDescent="0.25">
      <c r="A12" s="139" t="s">
        <v>53</v>
      </c>
      <c r="B12" s="37">
        <v>17</v>
      </c>
      <c r="C12" s="75">
        <v>23</v>
      </c>
      <c r="D12" s="38">
        <f t="shared" si="1"/>
        <v>135.29411764705884</v>
      </c>
      <c r="E12" s="37">
        <v>14</v>
      </c>
      <c r="F12" s="39">
        <v>19</v>
      </c>
      <c r="G12" s="38">
        <f t="shared" si="2"/>
        <v>135.71428571428572</v>
      </c>
      <c r="H12" s="37">
        <v>4</v>
      </c>
      <c r="I12" s="37">
        <v>8</v>
      </c>
      <c r="J12" s="38">
        <f t="shared" si="3"/>
        <v>200</v>
      </c>
      <c r="K12" s="37">
        <v>0</v>
      </c>
      <c r="L12" s="37">
        <v>0</v>
      </c>
      <c r="M12" s="159" t="e">
        <f t="shared" si="7"/>
        <v>#DIV/0!</v>
      </c>
      <c r="N12" s="37">
        <v>0</v>
      </c>
      <c r="O12" s="37">
        <v>1</v>
      </c>
      <c r="P12" s="159" t="e">
        <f t="shared" si="0"/>
        <v>#DIV/0!</v>
      </c>
      <c r="Q12" s="37">
        <v>14</v>
      </c>
      <c r="R12" s="37">
        <v>19</v>
      </c>
      <c r="S12" s="38">
        <f t="shared" si="4"/>
        <v>135.71428571428572</v>
      </c>
      <c r="T12" s="37">
        <v>1</v>
      </c>
      <c r="U12" s="37">
        <v>4</v>
      </c>
      <c r="V12" s="75">
        <v>1</v>
      </c>
      <c r="W12" s="38">
        <f t="shared" si="5"/>
        <v>25</v>
      </c>
      <c r="X12" s="37">
        <v>4</v>
      </c>
      <c r="Y12" s="37">
        <v>1</v>
      </c>
      <c r="Z12" s="38">
        <f t="shared" si="6"/>
        <v>25</v>
      </c>
    </row>
    <row r="13" spans="1:26" s="42" customFormat="1" ht="16.5" customHeight="1" x14ac:dyDescent="0.25">
      <c r="A13" s="139" t="s">
        <v>54</v>
      </c>
      <c r="B13" s="37">
        <v>8</v>
      </c>
      <c r="C13" s="75">
        <v>7</v>
      </c>
      <c r="D13" s="38">
        <f t="shared" si="1"/>
        <v>87.5</v>
      </c>
      <c r="E13" s="37">
        <v>8</v>
      </c>
      <c r="F13" s="39">
        <v>7</v>
      </c>
      <c r="G13" s="38">
        <f t="shared" si="2"/>
        <v>87.5</v>
      </c>
      <c r="H13" s="37">
        <v>4</v>
      </c>
      <c r="I13" s="37">
        <v>5</v>
      </c>
      <c r="J13" s="38">
        <f t="shared" si="3"/>
        <v>125</v>
      </c>
      <c r="K13" s="37">
        <v>1</v>
      </c>
      <c r="L13" s="37">
        <v>2</v>
      </c>
      <c r="M13" s="38">
        <f>L13/K13*100</f>
        <v>200</v>
      </c>
      <c r="N13" s="37">
        <v>2</v>
      </c>
      <c r="O13" s="37">
        <v>0</v>
      </c>
      <c r="P13" s="38">
        <f t="shared" si="0"/>
        <v>0</v>
      </c>
      <c r="Q13" s="37">
        <v>8</v>
      </c>
      <c r="R13" s="37">
        <v>7</v>
      </c>
      <c r="S13" s="38">
        <f t="shared" si="4"/>
        <v>87.5</v>
      </c>
      <c r="T13" s="37">
        <v>2</v>
      </c>
      <c r="U13" s="37">
        <v>2</v>
      </c>
      <c r="V13" s="75">
        <v>2</v>
      </c>
      <c r="W13" s="38">
        <f t="shared" si="5"/>
        <v>100</v>
      </c>
      <c r="X13" s="37">
        <v>2</v>
      </c>
      <c r="Y13" s="37">
        <v>2</v>
      </c>
      <c r="Z13" s="38">
        <f t="shared" si="6"/>
        <v>100</v>
      </c>
    </row>
    <row r="14" spans="1:26" s="42" customFormat="1" ht="16.5" customHeight="1" x14ac:dyDescent="0.25">
      <c r="A14" s="139" t="s">
        <v>55</v>
      </c>
      <c r="B14" s="37">
        <v>7</v>
      </c>
      <c r="C14" s="75">
        <v>9</v>
      </c>
      <c r="D14" s="38">
        <f t="shared" si="1"/>
        <v>128.57142857142858</v>
      </c>
      <c r="E14" s="37">
        <v>5</v>
      </c>
      <c r="F14" s="39">
        <v>7</v>
      </c>
      <c r="G14" s="38">
        <f t="shared" si="2"/>
        <v>140</v>
      </c>
      <c r="H14" s="37">
        <v>2</v>
      </c>
      <c r="I14" s="37">
        <v>3</v>
      </c>
      <c r="J14" s="38">
        <f t="shared" si="3"/>
        <v>150</v>
      </c>
      <c r="K14" s="37">
        <v>0</v>
      </c>
      <c r="L14" s="37">
        <v>0</v>
      </c>
      <c r="M14" s="159" t="e">
        <f t="shared" si="7"/>
        <v>#DIV/0!</v>
      </c>
      <c r="N14" s="37">
        <v>0</v>
      </c>
      <c r="O14" s="37">
        <v>1</v>
      </c>
      <c r="P14" s="159" t="e">
        <f t="shared" si="0"/>
        <v>#DIV/0!</v>
      </c>
      <c r="Q14" s="37">
        <v>5</v>
      </c>
      <c r="R14" s="37">
        <v>7</v>
      </c>
      <c r="S14" s="38">
        <f t="shared" si="4"/>
        <v>140</v>
      </c>
      <c r="T14" s="37">
        <v>1</v>
      </c>
      <c r="U14" s="37">
        <v>2</v>
      </c>
      <c r="V14" s="75">
        <v>1</v>
      </c>
      <c r="W14" s="38">
        <f t="shared" si="5"/>
        <v>50</v>
      </c>
      <c r="X14" s="37">
        <v>2</v>
      </c>
      <c r="Y14" s="37">
        <v>1</v>
      </c>
      <c r="Z14" s="38">
        <f t="shared" si="6"/>
        <v>50</v>
      </c>
    </row>
    <row r="15" spans="1:26" s="42" customFormat="1" ht="16.5" customHeight="1" x14ac:dyDescent="0.25">
      <c r="A15" s="139" t="s">
        <v>56</v>
      </c>
      <c r="B15" s="37">
        <v>17</v>
      </c>
      <c r="C15" s="75">
        <v>20</v>
      </c>
      <c r="D15" s="38">
        <f t="shared" si="1"/>
        <v>117.64705882352942</v>
      </c>
      <c r="E15" s="37">
        <v>17</v>
      </c>
      <c r="F15" s="39">
        <v>20</v>
      </c>
      <c r="G15" s="38">
        <f t="shared" si="2"/>
        <v>117.64705882352942</v>
      </c>
      <c r="H15" s="37">
        <v>5</v>
      </c>
      <c r="I15" s="37">
        <v>6</v>
      </c>
      <c r="J15" s="38">
        <f t="shared" si="3"/>
        <v>120</v>
      </c>
      <c r="K15" s="37">
        <v>0</v>
      </c>
      <c r="L15" s="37">
        <v>0</v>
      </c>
      <c r="M15" s="159" t="e">
        <f t="shared" si="7"/>
        <v>#DIV/0!</v>
      </c>
      <c r="N15" s="37">
        <v>2</v>
      </c>
      <c r="O15" s="37">
        <v>1</v>
      </c>
      <c r="P15" s="38">
        <f t="shared" si="0"/>
        <v>50</v>
      </c>
      <c r="Q15" s="37">
        <v>17</v>
      </c>
      <c r="R15" s="37">
        <v>19</v>
      </c>
      <c r="S15" s="38">
        <f t="shared" si="4"/>
        <v>111.76470588235294</v>
      </c>
      <c r="T15" s="37">
        <v>8</v>
      </c>
      <c r="U15" s="37">
        <v>7</v>
      </c>
      <c r="V15" s="75">
        <v>8</v>
      </c>
      <c r="W15" s="38">
        <f t="shared" si="5"/>
        <v>114.28571428571428</v>
      </c>
      <c r="X15" s="37">
        <v>4</v>
      </c>
      <c r="Y15" s="37">
        <v>4</v>
      </c>
      <c r="Z15" s="38">
        <f t="shared" si="6"/>
        <v>100</v>
      </c>
    </row>
    <row r="16" spans="1:26" s="42" customFormat="1" ht="16.5" customHeight="1" x14ac:dyDescent="0.25">
      <c r="A16" s="139" t="s">
        <v>57</v>
      </c>
      <c r="B16" s="37">
        <v>18</v>
      </c>
      <c r="C16" s="75">
        <v>42</v>
      </c>
      <c r="D16" s="38">
        <f t="shared" si="1"/>
        <v>233.33333333333334</v>
      </c>
      <c r="E16" s="37">
        <v>18</v>
      </c>
      <c r="F16" s="39">
        <v>38</v>
      </c>
      <c r="G16" s="38">
        <f t="shared" si="2"/>
        <v>211.11111111111111</v>
      </c>
      <c r="H16" s="37">
        <v>8</v>
      </c>
      <c r="I16" s="37">
        <v>11</v>
      </c>
      <c r="J16" s="38">
        <f t="shared" si="3"/>
        <v>137.5</v>
      </c>
      <c r="K16" s="37">
        <v>5</v>
      </c>
      <c r="L16" s="37">
        <v>3</v>
      </c>
      <c r="M16" s="38">
        <f>L16/K16*100</f>
        <v>60</v>
      </c>
      <c r="N16" s="37">
        <v>0</v>
      </c>
      <c r="O16" s="37">
        <v>2</v>
      </c>
      <c r="P16" s="159" t="e">
        <f t="shared" si="0"/>
        <v>#DIV/0!</v>
      </c>
      <c r="Q16" s="37">
        <v>16</v>
      </c>
      <c r="R16" s="37">
        <v>38</v>
      </c>
      <c r="S16" s="38">
        <f t="shared" si="4"/>
        <v>237.5</v>
      </c>
      <c r="T16" s="37">
        <v>6</v>
      </c>
      <c r="U16" s="37">
        <v>4</v>
      </c>
      <c r="V16" s="75">
        <v>5</v>
      </c>
      <c r="W16" s="38">
        <f t="shared" si="5"/>
        <v>125</v>
      </c>
      <c r="X16" s="37">
        <v>3</v>
      </c>
      <c r="Y16" s="37">
        <v>4</v>
      </c>
      <c r="Z16" s="38">
        <f t="shared" si="6"/>
        <v>133.33333333333331</v>
      </c>
    </row>
    <row r="17" spans="1:26" s="42" customFormat="1" ht="16.5" customHeight="1" x14ac:dyDescent="0.25">
      <c r="A17" s="139" t="s">
        <v>58</v>
      </c>
      <c r="B17" s="37">
        <v>2</v>
      </c>
      <c r="C17" s="75">
        <v>0</v>
      </c>
      <c r="D17" s="38">
        <f t="shared" si="1"/>
        <v>0</v>
      </c>
      <c r="E17" s="37">
        <v>2</v>
      </c>
      <c r="F17" s="39">
        <v>0</v>
      </c>
      <c r="G17" s="38">
        <f t="shared" si="2"/>
        <v>0</v>
      </c>
      <c r="H17" s="37">
        <v>0</v>
      </c>
      <c r="I17" s="37">
        <v>0</v>
      </c>
      <c r="J17" s="159" t="e">
        <f t="shared" si="3"/>
        <v>#DIV/0!</v>
      </c>
      <c r="K17" s="37">
        <v>0</v>
      </c>
      <c r="L17" s="37">
        <v>0</v>
      </c>
      <c r="M17" s="159" t="e">
        <f t="shared" si="7"/>
        <v>#DIV/0!</v>
      </c>
      <c r="N17" s="37">
        <v>0</v>
      </c>
      <c r="O17" s="37">
        <v>0</v>
      </c>
      <c r="P17" s="159" t="e">
        <f t="shared" si="0"/>
        <v>#DIV/0!</v>
      </c>
      <c r="Q17" s="37">
        <v>2</v>
      </c>
      <c r="R17" s="37">
        <v>0</v>
      </c>
      <c r="S17" s="38">
        <f t="shared" si="4"/>
        <v>0</v>
      </c>
      <c r="T17" s="37">
        <v>0</v>
      </c>
      <c r="U17" s="37">
        <v>1</v>
      </c>
      <c r="V17" s="75">
        <v>0</v>
      </c>
      <c r="W17" s="38">
        <f t="shared" si="5"/>
        <v>0</v>
      </c>
      <c r="X17" s="37">
        <v>1</v>
      </c>
      <c r="Y17" s="37">
        <v>0</v>
      </c>
      <c r="Z17" s="38">
        <f t="shared" si="6"/>
        <v>0</v>
      </c>
    </row>
    <row r="18" spans="1:26" s="42" customFormat="1" ht="16.5" customHeight="1" x14ac:dyDescent="0.25">
      <c r="A18" s="139" t="s">
        <v>59</v>
      </c>
      <c r="B18" s="37">
        <v>34</v>
      </c>
      <c r="C18" s="75">
        <v>26</v>
      </c>
      <c r="D18" s="38">
        <f t="shared" si="1"/>
        <v>76.470588235294116</v>
      </c>
      <c r="E18" s="37">
        <v>30</v>
      </c>
      <c r="F18" s="39">
        <v>25</v>
      </c>
      <c r="G18" s="38">
        <f t="shared" si="2"/>
        <v>83.333333333333343</v>
      </c>
      <c r="H18" s="37">
        <v>13</v>
      </c>
      <c r="I18" s="37">
        <v>10</v>
      </c>
      <c r="J18" s="38">
        <f t="shared" si="3"/>
        <v>76.923076923076934</v>
      </c>
      <c r="K18" s="37">
        <v>0</v>
      </c>
      <c r="L18" s="37">
        <v>2</v>
      </c>
      <c r="M18" s="159" t="e">
        <f t="shared" si="7"/>
        <v>#DIV/0!</v>
      </c>
      <c r="N18" s="37">
        <v>2</v>
      </c>
      <c r="O18" s="37">
        <v>0</v>
      </c>
      <c r="P18" s="38">
        <f t="shared" si="0"/>
        <v>0</v>
      </c>
      <c r="Q18" s="37">
        <v>30</v>
      </c>
      <c r="R18" s="37">
        <v>25</v>
      </c>
      <c r="S18" s="38">
        <f t="shared" si="4"/>
        <v>83.333333333333343</v>
      </c>
      <c r="T18" s="37">
        <v>5</v>
      </c>
      <c r="U18" s="37">
        <v>10</v>
      </c>
      <c r="V18" s="75">
        <v>5</v>
      </c>
      <c r="W18" s="38">
        <f t="shared" si="5"/>
        <v>50</v>
      </c>
      <c r="X18" s="37">
        <v>6</v>
      </c>
      <c r="Y18" s="37">
        <v>2</v>
      </c>
      <c r="Z18" s="38">
        <f t="shared" si="6"/>
        <v>33.333333333333329</v>
      </c>
    </row>
    <row r="19" spans="1:26" s="42" customFormat="1" ht="16.5" customHeight="1" x14ac:dyDescent="0.25">
      <c r="A19" s="139" t="s">
        <v>60</v>
      </c>
      <c r="B19" s="37">
        <v>0</v>
      </c>
      <c r="C19" s="75">
        <v>0</v>
      </c>
      <c r="D19" s="159" t="e">
        <f t="shared" si="1"/>
        <v>#DIV/0!</v>
      </c>
      <c r="E19" s="37">
        <v>0</v>
      </c>
      <c r="F19" s="39">
        <v>0</v>
      </c>
      <c r="G19" s="159" t="e">
        <f t="shared" si="2"/>
        <v>#DIV/0!</v>
      </c>
      <c r="H19" s="37">
        <v>0</v>
      </c>
      <c r="I19" s="37">
        <v>0</v>
      </c>
      <c r="J19" s="159" t="e">
        <f t="shared" si="3"/>
        <v>#DIV/0!</v>
      </c>
      <c r="K19" s="37">
        <v>0</v>
      </c>
      <c r="L19" s="37">
        <v>0</v>
      </c>
      <c r="M19" s="159" t="e">
        <f t="shared" si="7"/>
        <v>#DIV/0!</v>
      </c>
      <c r="N19" s="37">
        <v>0</v>
      </c>
      <c r="O19" s="37">
        <v>0</v>
      </c>
      <c r="P19" s="159" t="e">
        <f t="shared" si="0"/>
        <v>#DIV/0!</v>
      </c>
      <c r="Q19" s="37">
        <v>0</v>
      </c>
      <c r="R19" s="37">
        <v>0</v>
      </c>
      <c r="S19" s="159" t="e">
        <f t="shared" si="4"/>
        <v>#DIV/0!</v>
      </c>
      <c r="T19" s="37">
        <v>0</v>
      </c>
      <c r="U19" s="37">
        <v>0</v>
      </c>
      <c r="V19" s="75">
        <v>0</v>
      </c>
      <c r="W19" s="159" t="e">
        <f t="shared" si="5"/>
        <v>#DIV/0!</v>
      </c>
      <c r="X19" s="37">
        <v>0</v>
      </c>
      <c r="Y19" s="37">
        <v>0</v>
      </c>
      <c r="Z19" s="159" t="e">
        <f t="shared" si="6"/>
        <v>#DIV/0!</v>
      </c>
    </row>
    <row r="20" spans="1:26" s="42" customFormat="1" ht="16.5" customHeight="1" x14ac:dyDescent="0.25">
      <c r="A20" s="139" t="s">
        <v>61</v>
      </c>
      <c r="B20" s="37">
        <v>8</v>
      </c>
      <c r="C20" s="75">
        <v>11</v>
      </c>
      <c r="D20" s="38">
        <f t="shared" si="1"/>
        <v>137.5</v>
      </c>
      <c r="E20" s="37">
        <v>8</v>
      </c>
      <c r="F20" s="39">
        <v>11</v>
      </c>
      <c r="G20" s="38">
        <f t="shared" si="2"/>
        <v>137.5</v>
      </c>
      <c r="H20" s="37">
        <v>3</v>
      </c>
      <c r="I20" s="37">
        <v>5</v>
      </c>
      <c r="J20" s="38">
        <f t="shared" si="3"/>
        <v>166.66666666666669</v>
      </c>
      <c r="K20" s="37">
        <v>1</v>
      </c>
      <c r="L20" s="37">
        <v>0</v>
      </c>
      <c r="M20" s="38">
        <f>L20/K20*100</f>
        <v>0</v>
      </c>
      <c r="N20" s="37">
        <v>1</v>
      </c>
      <c r="O20" s="37">
        <v>0</v>
      </c>
      <c r="P20" s="38">
        <f t="shared" si="0"/>
        <v>0</v>
      </c>
      <c r="Q20" s="37">
        <v>8</v>
      </c>
      <c r="R20" s="37">
        <v>11</v>
      </c>
      <c r="S20" s="38">
        <f t="shared" si="4"/>
        <v>137.5</v>
      </c>
      <c r="T20" s="37">
        <v>2</v>
      </c>
      <c r="U20" s="37">
        <v>3</v>
      </c>
      <c r="V20" s="75">
        <v>2</v>
      </c>
      <c r="W20" s="38">
        <f t="shared" si="5"/>
        <v>66.666666666666657</v>
      </c>
      <c r="X20" s="37">
        <v>2</v>
      </c>
      <c r="Y20" s="37">
        <v>2</v>
      </c>
      <c r="Z20" s="38">
        <f t="shared" si="6"/>
        <v>100</v>
      </c>
    </row>
    <row r="21" spans="1:26" s="42" customFormat="1" ht="16.5" customHeight="1" x14ac:dyDescent="0.25">
      <c r="A21" s="139" t="s">
        <v>62</v>
      </c>
      <c r="B21" s="37">
        <v>10</v>
      </c>
      <c r="C21" s="155">
        <v>3</v>
      </c>
      <c r="D21" s="38">
        <f t="shared" si="1"/>
        <v>30</v>
      </c>
      <c r="E21" s="37">
        <v>7</v>
      </c>
      <c r="F21" s="39">
        <v>2</v>
      </c>
      <c r="G21" s="38">
        <f t="shared" si="2"/>
        <v>28.571428571428569</v>
      </c>
      <c r="H21" s="37">
        <v>3</v>
      </c>
      <c r="I21" s="37">
        <v>1</v>
      </c>
      <c r="J21" s="38">
        <f t="shared" si="3"/>
        <v>33.333333333333329</v>
      </c>
      <c r="K21" s="37">
        <v>0</v>
      </c>
      <c r="L21" s="37">
        <v>0</v>
      </c>
      <c r="M21" s="159" t="e">
        <f t="shared" si="7"/>
        <v>#DIV/0!</v>
      </c>
      <c r="N21" s="37">
        <v>0</v>
      </c>
      <c r="O21" s="37">
        <v>0</v>
      </c>
      <c r="P21" s="159" t="e">
        <f t="shared" si="0"/>
        <v>#DIV/0!</v>
      </c>
      <c r="Q21" s="37">
        <v>7</v>
      </c>
      <c r="R21" s="37">
        <v>2</v>
      </c>
      <c r="S21" s="38">
        <f t="shared" si="4"/>
        <v>28.571428571428569</v>
      </c>
      <c r="T21" s="37">
        <v>0</v>
      </c>
      <c r="U21" s="37">
        <v>0</v>
      </c>
      <c r="V21" s="75">
        <v>0</v>
      </c>
      <c r="W21" s="159" t="e">
        <f t="shared" si="5"/>
        <v>#DIV/0!</v>
      </c>
      <c r="X21" s="37">
        <v>0</v>
      </c>
      <c r="Y21" s="37">
        <v>0</v>
      </c>
      <c r="Z21" s="159" t="e">
        <f t="shared" si="6"/>
        <v>#DIV/0!</v>
      </c>
    </row>
    <row r="22" spans="1:26" s="42" customFormat="1" ht="16.5" customHeight="1" x14ac:dyDescent="0.25">
      <c r="A22" s="139" t="s">
        <v>63</v>
      </c>
      <c r="B22" s="37">
        <v>26</v>
      </c>
      <c r="C22" s="75">
        <v>27</v>
      </c>
      <c r="D22" s="38">
        <f t="shared" si="1"/>
        <v>103.84615384615385</v>
      </c>
      <c r="E22" s="37">
        <v>26</v>
      </c>
      <c r="F22" s="39">
        <v>27</v>
      </c>
      <c r="G22" s="38">
        <f t="shared" si="2"/>
        <v>103.84615384615385</v>
      </c>
      <c r="H22" s="37">
        <v>4</v>
      </c>
      <c r="I22" s="37">
        <v>6</v>
      </c>
      <c r="J22" s="38">
        <f t="shared" si="3"/>
        <v>150</v>
      </c>
      <c r="K22" s="37">
        <v>0</v>
      </c>
      <c r="L22" s="37">
        <v>0</v>
      </c>
      <c r="M22" s="159" t="e">
        <f t="shared" si="7"/>
        <v>#DIV/0!</v>
      </c>
      <c r="N22" s="37">
        <v>1</v>
      </c>
      <c r="O22" s="37">
        <v>0</v>
      </c>
      <c r="P22" s="38">
        <f t="shared" si="0"/>
        <v>0</v>
      </c>
      <c r="Q22" s="37">
        <v>25</v>
      </c>
      <c r="R22" s="37">
        <v>27</v>
      </c>
      <c r="S22" s="38">
        <f t="shared" si="4"/>
        <v>108</v>
      </c>
      <c r="T22" s="37">
        <v>8</v>
      </c>
      <c r="U22" s="37">
        <v>8</v>
      </c>
      <c r="V22" s="75">
        <v>8</v>
      </c>
      <c r="W22" s="38">
        <f t="shared" si="5"/>
        <v>100</v>
      </c>
      <c r="X22" s="37">
        <v>3</v>
      </c>
      <c r="Y22" s="37">
        <v>4</v>
      </c>
      <c r="Z22" s="38">
        <f t="shared" si="6"/>
        <v>133.33333333333331</v>
      </c>
    </row>
    <row r="23" spans="1:26" s="42" customFormat="1" ht="16.5" customHeight="1" x14ac:dyDescent="0.25">
      <c r="A23" s="139" t="s">
        <v>64</v>
      </c>
      <c r="B23" s="37">
        <v>0</v>
      </c>
      <c r="C23" s="75">
        <v>0</v>
      </c>
      <c r="D23" s="159" t="e">
        <f t="shared" si="1"/>
        <v>#DIV/0!</v>
      </c>
      <c r="E23" s="37">
        <v>0</v>
      </c>
      <c r="F23" s="39">
        <v>0</v>
      </c>
      <c r="G23" s="159" t="e">
        <f t="shared" si="2"/>
        <v>#DIV/0!</v>
      </c>
      <c r="H23" s="37">
        <v>0</v>
      </c>
      <c r="I23" s="37">
        <v>0</v>
      </c>
      <c r="J23" s="159" t="e">
        <f t="shared" si="3"/>
        <v>#DIV/0!</v>
      </c>
      <c r="K23" s="37">
        <v>0</v>
      </c>
      <c r="L23" s="37">
        <v>0</v>
      </c>
      <c r="M23" s="159" t="e">
        <f t="shared" si="7"/>
        <v>#DIV/0!</v>
      </c>
      <c r="N23" s="37">
        <v>0</v>
      </c>
      <c r="O23" s="37">
        <v>0</v>
      </c>
      <c r="P23" s="159" t="e">
        <f t="shared" si="0"/>
        <v>#DIV/0!</v>
      </c>
      <c r="Q23" s="37">
        <v>0</v>
      </c>
      <c r="R23" s="37">
        <v>0</v>
      </c>
      <c r="S23" s="159" t="e">
        <f t="shared" si="4"/>
        <v>#DIV/0!</v>
      </c>
      <c r="T23" s="37">
        <v>0</v>
      </c>
      <c r="U23" s="37">
        <v>0</v>
      </c>
      <c r="V23" s="75">
        <v>0</v>
      </c>
      <c r="W23" s="159" t="e">
        <f t="shared" si="5"/>
        <v>#DIV/0!</v>
      </c>
      <c r="X23" s="37">
        <v>0</v>
      </c>
      <c r="Y23" s="37">
        <v>0</v>
      </c>
      <c r="Z23" s="159" t="e">
        <f t="shared" si="6"/>
        <v>#DIV/0!</v>
      </c>
    </row>
    <row r="24" spans="1:26" s="42" customFormat="1" ht="16.5" customHeight="1" x14ac:dyDescent="0.25">
      <c r="A24" s="139" t="s">
        <v>65</v>
      </c>
      <c r="B24" s="37">
        <v>42</v>
      </c>
      <c r="C24" s="75">
        <v>31</v>
      </c>
      <c r="D24" s="38">
        <f t="shared" si="1"/>
        <v>73.80952380952381</v>
      </c>
      <c r="E24" s="37">
        <v>40</v>
      </c>
      <c r="F24" s="39">
        <v>29</v>
      </c>
      <c r="G24" s="38">
        <f t="shared" si="2"/>
        <v>72.5</v>
      </c>
      <c r="H24" s="37">
        <v>12</v>
      </c>
      <c r="I24" s="37">
        <v>8</v>
      </c>
      <c r="J24" s="38">
        <f t="shared" si="3"/>
        <v>66.666666666666657</v>
      </c>
      <c r="K24" s="37">
        <v>1</v>
      </c>
      <c r="L24" s="37">
        <v>0</v>
      </c>
      <c r="M24" s="38">
        <f>L24/K24*100</f>
        <v>0</v>
      </c>
      <c r="N24" s="37">
        <v>2</v>
      </c>
      <c r="O24" s="37">
        <v>0</v>
      </c>
      <c r="P24" s="38">
        <f t="shared" si="0"/>
        <v>0</v>
      </c>
      <c r="Q24" s="37">
        <v>39</v>
      </c>
      <c r="R24" s="37">
        <v>28</v>
      </c>
      <c r="S24" s="38">
        <f t="shared" si="4"/>
        <v>71.794871794871796</v>
      </c>
      <c r="T24" s="37">
        <v>10</v>
      </c>
      <c r="U24" s="37">
        <v>14</v>
      </c>
      <c r="V24" s="75">
        <v>9</v>
      </c>
      <c r="W24" s="38">
        <f t="shared" si="5"/>
        <v>64.285714285714292</v>
      </c>
      <c r="X24" s="37">
        <v>11</v>
      </c>
      <c r="Y24" s="37">
        <v>7</v>
      </c>
      <c r="Z24" s="38">
        <f t="shared" si="6"/>
        <v>63.636363636363633</v>
      </c>
    </row>
    <row r="25" spans="1:26" s="42" customFormat="1" ht="16.5" customHeight="1" x14ac:dyDescent="0.25">
      <c r="A25" s="139" t="s">
        <v>66</v>
      </c>
      <c r="B25" s="37">
        <v>2</v>
      </c>
      <c r="C25" s="75">
        <v>1</v>
      </c>
      <c r="D25" s="38">
        <f t="shared" si="1"/>
        <v>50</v>
      </c>
      <c r="E25" s="37">
        <v>2</v>
      </c>
      <c r="F25" s="39">
        <v>1</v>
      </c>
      <c r="G25" s="38">
        <f t="shared" si="2"/>
        <v>50</v>
      </c>
      <c r="H25" s="37">
        <v>1</v>
      </c>
      <c r="I25" s="37">
        <v>0</v>
      </c>
      <c r="J25" s="38">
        <f t="shared" si="3"/>
        <v>0</v>
      </c>
      <c r="K25" s="37">
        <v>0</v>
      </c>
      <c r="L25" s="37">
        <v>0</v>
      </c>
      <c r="M25" s="159" t="e">
        <f t="shared" si="7"/>
        <v>#DIV/0!</v>
      </c>
      <c r="N25" s="37">
        <v>1</v>
      </c>
      <c r="O25" s="37">
        <v>0</v>
      </c>
      <c r="P25" s="38">
        <f t="shared" si="0"/>
        <v>0</v>
      </c>
      <c r="Q25" s="37">
        <v>2</v>
      </c>
      <c r="R25" s="37">
        <v>1</v>
      </c>
      <c r="S25" s="38">
        <f t="shared" si="4"/>
        <v>50</v>
      </c>
      <c r="T25" s="37">
        <v>0</v>
      </c>
      <c r="U25" s="37">
        <v>1</v>
      </c>
      <c r="V25" s="75">
        <v>0</v>
      </c>
      <c r="W25" s="38">
        <f t="shared" si="5"/>
        <v>0</v>
      </c>
      <c r="X25" s="37">
        <v>1</v>
      </c>
      <c r="Y25" s="37">
        <v>0</v>
      </c>
      <c r="Z25" s="38">
        <f t="shared" si="6"/>
        <v>0</v>
      </c>
    </row>
    <row r="26" spans="1:26" s="42" customFormat="1" ht="16.5" customHeight="1" x14ac:dyDescent="0.25">
      <c r="A26" s="139" t="s">
        <v>67</v>
      </c>
      <c r="B26" s="37">
        <v>5</v>
      </c>
      <c r="C26" s="75">
        <v>8</v>
      </c>
      <c r="D26" s="38">
        <f t="shared" si="1"/>
        <v>160</v>
      </c>
      <c r="E26" s="37">
        <v>5</v>
      </c>
      <c r="F26" s="39">
        <v>8</v>
      </c>
      <c r="G26" s="38">
        <f t="shared" si="2"/>
        <v>160</v>
      </c>
      <c r="H26" s="37">
        <v>2</v>
      </c>
      <c r="I26" s="37">
        <v>3</v>
      </c>
      <c r="J26" s="38">
        <f t="shared" si="3"/>
        <v>150</v>
      </c>
      <c r="K26" s="37">
        <v>1</v>
      </c>
      <c r="L26" s="37">
        <v>0</v>
      </c>
      <c r="M26" s="38">
        <f>L26/K26*100</f>
        <v>0</v>
      </c>
      <c r="N26" s="37">
        <v>0</v>
      </c>
      <c r="O26" s="37">
        <v>0</v>
      </c>
      <c r="P26" s="159" t="e">
        <f t="shared" si="0"/>
        <v>#DIV/0!</v>
      </c>
      <c r="Q26" s="37">
        <v>5</v>
      </c>
      <c r="R26" s="37">
        <v>8</v>
      </c>
      <c r="S26" s="38">
        <f t="shared" si="4"/>
        <v>160</v>
      </c>
      <c r="T26" s="37">
        <v>3</v>
      </c>
      <c r="U26" s="37">
        <v>3</v>
      </c>
      <c r="V26" s="75">
        <v>3</v>
      </c>
      <c r="W26" s="38">
        <f t="shared" si="5"/>
        <v>100</v>
      </c>
      <c r="X26" s="37">
        <v>3</v>
      </c>
      <c r="Y26" s="37">
        <v>3</v>
      </c>
      <c r="Z26" s="38">
        <f t="shared" si="6"/>
        <v>100</v>
      </c>
    </row>
    <row r="27" spans="1:26" ht="55.95" customHeight="1" x14ac:dyDescent="0.25">
      <c r="A27" s="44"/>
      <c r="B27" s="44"/>
      <c r="C27" s="44"/>
      <c r="D27" s="44"/>
      <c r="E27" s="45"/>
      <c r="F27" s="44"/>
      <c r="G27" s="44"/>
      <c r="H27" s="44"/>
      <c r="I27" s="44"/>
      <c r="J27" s="44"/>
      <c r="K27" s="47"/>
      <c r="L27" s="47"/>
      <c r="M27" s="47"/>
      <c r="N27" s="228" t="s">
        <v>81</v>
      </c>
      <c r="O27" s="228"/>
      <c r="P27" s="228"/>
      <c r="Q27" s="228"/>
      <c r="R27" s="228"/>
      <c r="S27" s="228"/>
      <c r="T27" s="228"/>
      <c r="U27" s="228"/>
      <c r="V27" s="228"/>
      <c r="W27" s="228"/>
      <c r="X27" s="228"/>
      <c r="Y27" s="228"/>
      <c r="Z27" s="228"/>
    </row>
    <row r="28" spans="1:26" x14ac:dyDescent="0.25">
      <c r="A28" s="48"/>
      <c r="B28" s="48"/>
      <c r="C28" s="48"/>
      <c r="D28" s="48"/>
      <c r="E28" s="48"/>
      <c r="F28" s="48"/>
      <c r="G28" s="48"/>
      <c r="H28" s="48"/>
      <c r="I28" s="48"/>
      <c r="J28" s="48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76"/>
      <c r="W28" s="49"/>
    </row>
    <row r="29" spans="1:26" x14ac:dyDescent="0.25">
      <c r="A29" s="48"/>
      <c r="B29" s="48"/>
      <c r="C29" s="48"/>
      <c r="D29" s="48"/>
      <c r="E29" s="48"/>
      <c r="F29" s="48"/>
      <c r="G29" s="48"/>
      <c r="H29" s="48"/>
      <c r="I29" s="48"/>
      <c r="J29" s="48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76"/>
      <c r="W29" s="49"/>
    </row>
    <row r="30" spans="1:26" x14ac:dyDescent="0.25">
      <c r="A30" s="48"/>
      <c r="B30" s="48"/>
      <c r="C30" s="48"/>
      <c r="D30" s="48"/>
      <c r="E30" s="48"/>
      <c r="F30" s="48"/>
      <c r="G30" s="48"/>
      <c r="H30" s="48"/>
      <c r="I30" s="48"/>
      <c r="J30" s="48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</row>
    <row r="31" spans="1:26" x14ac:dyDescent="0.25"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</row>
    <row r="32" spans="1:26" x14ac:dyDescent="0.25"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</row>
    <row r="33" spans="11:23" x14ac:dyDescent="0.25"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</row>
    <row r="34" spans="11:23" x14ac:dyDescent="0.25"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</row>
    <row r="35" spans="11:23" x14ac:dyDescent="0.25"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</row>
    <row r="36" spans="11:23" x14ac:dyDescent="0.25"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</row>
    <row r="37" spans="11:23" x14ac:dyDescent="0.25"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</row>
    <row r="38" spans="11:23" x14ac:dyDescent="0.25"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</row>
    <row r="39" spans="11:23" x14ac:dyDescent="0.25"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</row>
    <row r="40" spans="11:23" x14ac:dyDescent="0.25"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</row>
    <row r="41" spans="11:23" x14ac:dyDescent="0.25"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</row>
    <row r="42" spans="11:23" x14ac:dyDescent="0.25"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</row>
    <row r="43" spans="11:23" x14ac:dyDescent="0.25"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</row>
    <row r="44" spans="11:23" x14ac:dyDescent="0.25"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</row>
    <row r="45" spans="11:23" x14ac:dyDescent="0.25"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</row>
    <row r="46" spans="11:23" x14ac:dyDescent="0.25"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</row>
    <row r="47" spans="11:23" x14ac:dyDescent="0.25"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</row>
    <row r="48" spans="11:23" x14ac:dyDescent="0.25"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</row>
    <row r="49" spans="11:23" x14ac:dyDescent="0.25"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</row>
    <row r="50" spans="11:23" x14ac:dyDescent="0.25"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</row>
    <row r="51" spans="11:23" x14ac:dyDescent="0.25"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</row>
    <row r="52" spans="11:23" x14ac:dyDescent="0.25"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</row>
    <row r="53" spans="11:23" x14ac:dyDescent="0.25"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</row>
    <row r="54" spans="11:23" x14ac:dyDescent="0.25"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</row>
    <row r="55" spans="11:23" x14ac:dyDescent="0.25"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</row>
    <row r="56" spans="11:23" x14ac:dyDescent="0.25"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</row>
    <row r="57" spans="11:23" x14ac:dyDescent="0.25"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</row>
    <row r="58" spans="11:23" x14ac:dyDescent="0.25"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</row>
    <row r="59" spans="11:23" x14ac:dyDescent="0.25"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</row>
    <row r="60" spans="11:23" x14ac:dyDescent="0.25"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</row>
    <row r="61" spans="11:23" x14ac:dyDescent="0.25"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</row>
    <row r="62" spans="11:23" x14ac:dyDescent="0.25"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</row>
    <row r="63" spans="11:23" x14ac:dyDescent="0.25"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</row>
    <row r="64" spans="11:23" x14ac:dyDescent="0.25"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</row>
    <row r="65" spans="11:23" x14ac:dyDescent="0.25"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</row>
    <row r="66" spans="11:23" x14ac:dyDescent="0.25"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</row>
    <row r="67" spans="11:23" x14ac:dyDescent="0.25"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</row>
    <row r="68" spans="11:23" x14ac:dyDescent="0.25"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</row>
    <row r="69" spans="11:23" x14ac:dyDescent="0.25"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</row>
    <row r="70" spans="11:23" x14ac:dyDescent="0.25"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</row>
    <row r="71" spans="11:23" x14ac:dyDescent="0.25"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</row>
    <row r="72" spans="11:23" x14ac:dyDescent="0.25"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</row>
    <row r="73" spans="11:23" x14ac:dyDescent="0.25"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</row>
    <row r="74" spans="11:23" x14ac:dyDescent="0.25"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</row>
    <row r="75" spans="11:23" x14ac:dyDescent="0.25"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</row>
    <row r="76" spans="11:23" x14ac:dyDescent="0.25"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</row>
    <row r="77" spans="11:23" x14ac:dyDescent="0.25"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</row>
    <row r="78" spans="11:23" x14ac:dyDescent="0.25"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</row>
    <row r="79" spans="11:23" x14ac:dyDescent="0.25"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</row>
    <row r="80" spans="11:23" x14ac:dyDescent="0.25"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</row>
    <row r="81" spans="11:23" x14ac:dyDescent="0.25"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</row>
    <row r="82" spans="11:23" x14ac:dyDescent="0.25"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</row>
  </sheetData>
  <mergeCells count="11">
    <mergeCell ref="N27:Z27"/>
    <mergeCell ref="B1:M1"/>
    <mergeCell ref="X3:Z3"/>
    <mergeCell ref="N3:P3"/>
    <mergeCell ref="Q3:S3"/>
    <mergeCell ref="U3:W3"/>
    <mergeCell ref="A3:A4"/>
    <mergeCell ref="B3:D3"/>
    <mergeCell ref="E3:G3"/>
    <mergeCell ref="H3:J3"/>
    <mergeCell ref="K3:M3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87" orientation="landscape" r:id="rId1"/>
  <colBreaks count="1" manualBreakCount="1">
    <brk id="13" max="26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0"/>
  <sheetViews>
    <sheetView view="pageBreakPreview" topLeftCell="A4" zoomScale="80" zoomScaleNormal="70" zoomScaleSheetLayoutView="80" workbookViewId="0">
      <selection activeCell="A19" sqref="A19:E19"/>
    </sheetView>
  </sheetViews>
  <sheetFormatPr defaultColWidth="8" defaultRowHeight="13.2" x14ac:dyDescent="0.25"/>
  <cols>
    <col min="1" max="1" width="60.33203125" style="3" customWidth="1"/>
    <col min="2" max="2" width="16.33203125" style="3" customWidth="1"/>
    <col min="3" max="3" width="15.33203125" style="3" customWidth="1"/>
    <col min="4" max="4" width="11" style="3" customWidth="1"/>
    <col min="5" max="5" width="11.5546875" style="3" customWidth="1"/>
    <col min="6" max="16384" width="8" style="3"/>
  </cols>
  <sheetData>
    <row r="1" spans="1:11" ht="27" customHeight="1" x14ac:dyDescent="0.25">
      <c r="A1" s="203" t="s">
        <v>75</v>
      </c>
      <c r="B1" s="203"/>
      <c r="C1" s="203"/>
      <c r="D1" s="203"/>
      <c r="E1" s="203"/>
    </row>
    <row r="2" spans="1:11" ht="23.25" customHeight="1" x14ac:dyDescent="0.25">
      <c r="A2" s="203" t="s">
        <v>37</v>
      </c>
      <c r="B2" s="203"/>
      <c r="C2" s="203"/>
      <c r="D2" s="203"/>
      <c r="E2" s="203"/>
    </row>
    <row r="3" spans="1:11" ht="6" customHeight="1" x14ac:dyDescent="0.25">
      <c r="A3" s="20"/>
    </row>
    <row r="4" spans="1:11" s="4" customFormat="1" ht="23.25" customHeight="1" x14ac:dyDescent="0.3">
      <c r="A4" s="215"/>
      <c r="B4" s="204" t="s">
        <v>84</v>
      </c>
      <c r="C4" s="204" t="s">
        <v>85</v>
      </c>
      <c r="D4" s="234" t="s">
        <v>1</v>
      </c>
      <c r="E4" s="235"/>
    </row>
    <row r="5" spans="1:11" s="4" customFormat="1" ht="32.25" customHeight="1" x14ac:dyDescent="0.3">
      <c r="A5" s="215"/>
      <c r="B5" s="205"/>
      <c r="C5" s="205"/>
      <c r="D5" s="5" t="s">
        <v>2</v>
      </c>
      <c r="E5" s="6" t="s">
        <v>45</v>
      </c>
    </row>
    <row r="6" spans="1:11" s="9" customFormat="1" ht="15.75" customHeight="1" x14ac:dyDescent="0.3">
      <c r="A6" s="7" t="s">
        <v>4</v>
      </c>
      <c r="B6" s="8">
        <v>5</v>
      </c>
      <c r="C6" s="8">
        <v>6</v>
      </c>
      <c r="D6" s="8">
        <v>7</v>
      </c>
      <c r="E6" s="8">
        <v>8</v>
      </c>
    </row>
    <row r="7" spans="1:11" s="9" customFormat="1" ht="31.5" customHeight="1" x14ac:dyDescent="0.3">
      <c r="A7" s="10" t="s">
        <v>40</v>
      </c>
      <c r="B7" s="156">
        <f>'10'!B8</f>
        <v>30215</v>
      </c>
      <c r="C7" s="156">
        <f>'10'!C8</f>
        <v>23772</v>
      </c>
      <c r="D7" s="11">
        <f>C7/B7*100</f>
        <v>78.676154228032431</v>
      </c>
      <c r="E7" s="157">
        <f>C7-B7</f>
        <v>-6443</v>
      </c>
      <c r="K7" s="12"/>
    </row>
    <row r="8" spans="1:11" s="4" customFormat="1" ht="31.5" customHeight="1" x14ac:dyDescent="0.3">
      <c r="A8" s="10" t="s">
        <v>41</v>
      </c>
      <c r="B8" s="156">
        <f>'10'!E8</f>
        <v>19523</v>
      </c>
      <c r="C8" s="156">
        <f>'10'!F8</f>
        <v>16684</v>
      </c>
      <c r="D8" s="11">
        <f t="shared" ref="D8:D12" si="0">C8/B8*100</f>
        <v>85.45817753419044</v>
      </c>
      <c r="E8" s="157">
        <f t="shared" ref="E8:E12" si="1">C8-B8</f>
        <v>-2839</v>
      </c>
      <c r="K8" s="12"/>
    </row>
    <row r="9" spans="1:11" s="4" customFormat="1" ht="48" customHeight="1" x14ac:dyDescent="0.3">
      <c r="A9" s="13" t="s">
        <v>42</v>
      </c>
      <c r="B9" s="156">
        <f>'10'!H8</f>
        <v>9127</v>
      </c>
      <c r="C9" s="156">
        <f>'10'!I8</f>
        <v>5916</v>
      </c>
      <c r="D9" s="11">
        <f t="shared" si="0"/>
        <v>64.81866988057412</v>
      </c>
      <c r="E9" s="157">
        <f t="shared" si="1"/>
        <v>-3211</v>
      </c>
      <c r="K9" s="12"/>
    </row>
    <row r="10" spans="1:11" s="4" customFormat="1" ht="35.25" customHeight="1" x14ac:dyDescent="0.3">
      <c r="A10" s="14" t="s">
        <v>43</v>
      </c>
      <c r="B10" s="156">
        <f>'10'!K8</f>
        <v>571</v>
      </c>
      <c r="C10" s="156">
        <f>'10'!L8</f>
        <v>384</v>
      </c>
      <c r="D10" s="11">
        <f t="shared" si="0"/>
        <v>67.250437828371275</v>
      </c>
      <c r="E10" s="157">
        <f t="shared" si="1"/>
        <v>-187</v>
      </c>
      <c r="K10" s="12"/>
    </row>
    <row r="11" spans="1:11" s="4" customFormat="1" ht="45.75" customHeight="1" x14ac:dyDescent="0.3">
      <c r="A11" s="14" t="s">
        <v>32</v>
      </c>
      <c r="B11" s="156">
        <f>'10'!N8</f>
        <v>1271</v>
      </c>
      <c r="C11" s="156">
        <f>'10'!O8</f>
        <v>653</v>
      </c>
      <c r="D11" s="11">
        <f t="shared" si="0"/>
        <v>51.376868607395757</v>
      </c>
      <c r="E11" s="157">
        <f t="shared" si="1"/>
        <v>-618</v>
      </c>
      <c r="K11" s="12"/>
    </row>
    <row r="12" spans="1:11" s="4" customFormat="1" ht="46.2" customHeight="1" x14ac:dyDescent="0.3">
      <c r="A12" s="14" t="s">
        <v>44</v>
      </c>
      <c r="B12" s="156">
        <f>'10'!Q8</f>
        <v>18143</v>
      </c>
      <c r="C12" s="156">
        <f>'10'!R8</f>
        <v>15810</v>
      </c>
      <c r="D12" s="11">
        <f t="shared" si="0"/>
        <v>87.14104613349501</v>
      </c>
      <c r="E12" s="157">
        <f t="shared" si="1"/>
        <v>-2333</v>
      </c>
      <c r="K12" s="12"/>
    </row>
    <row r="13" spans="1:11" s="4" customFormat="1" ht="12.75" customHeight="1" x14ac:dyDescent="0.3">
      <c r="A13" s="211" t="s">
        <v>5</v>
      </c>
      <c r="B13" s="212"/>
      <c r="C13" s="212"/>
      <c r="D13" s="212"/>
      <c r="E13" s="212"/>
      <c r="K13" s="12"/>
    </row>
    <row r="14" spans="1:11" s="4" customFormat="1" ht="15" customHeight="1" x14ac:dyDescent="0.3">
      <c r="A14" s="213"/>
      <c r="B14" s="214"/>
      <c r="C14" s="214"/>
      <c r="D14" s="214"/>
      <c r="E14" s="214"/>
      <c r="K14" s="12"/>
    </row>
    <row r="15" spans="1:11" s="4" customFormat="1" ht="20.25" customHeight="1" x14ac:dyDescent="0.3">
      <c r="A15" s="208" t="s">
        <v>0</v>
      </c>
      <c r="B15" s="215" t="s">
        <v>86</v>
      </c>
      <c r="C15" s="215" t="s">
        <v>87</v>
      </c>
      <c r="D15" s="234" t="s">
        <v>1</v>
      </c>
      <c r="E15" s="235"/>
      <c r="K15" s="12"/>
    </row>
    <row r="16" spans="1:11" ht="35.25" customHeight="1" x14ac:dyDescent="0.25">
      <c r="A16" s="209"/>
      <c r="B16" s="215"/>
      <c r="C16" s="215"/>
      <c r="D16" s="5" t="s">
        <v>2</v>
      </c>
      <c r="E16" s="6" t="s">
        <v>72</v>
      </c>
      <c r="K16" s="12"/>
    </row>
    <row r="17" spans="1:11" ht="24" customHeight="1" x14ac:dyDescent="0.25">
      <c r="A17" s="10" t="s">
        <v>82</v>
      </c>
      <c r="B17" s="160" t="s">
        <v>80</v>
      </c>
      <c r="C17" s="160">
        <f>'10'!T8</f>
        <v>3884</v>
      </c>
      <c r="D17" s="11" t="s">
        <v>80</v>
      </c>
      <c r="E17" s="157" t="s">
        <v>80</v>
      </c>
      <c r="K17" s="12"/>
    </row>
    <row r="18" spans="1:11" ht="25.5" customHeight="1" x14ac:dyDescent="0.25">
      <c r="A18" s="1" t="s">
        <v>41</v>
      </c>
      <c r="B18" s="160">
        <f>'10'!U8</f>
        <v>5573</v>
      </c>
      <c r="C18" s="160">
        <f>'10'!V8</f>
        <v>3336</v>
      </c>
      <c r="D18" s="11">
        <f t="shared" ref="D18:D19" si="2">C18/B18*100</f>
        <v>59.860039476045216</v>
      </c>
      <c r="E18" s="157">
        <f t="shared" ref="E18:E19" si="3">C18-B18</f>
        <v>-2237</v>
      </c>
      <c r="K18" s="12"/>
    </row>
    <row r="19" spans="1:11" ht="28.2" customHeight="1" x14ac:dyDescent="0.25">
      <c r="A19" s="1" t="s">
        <v>46</v>
      </c>
      <c r="B19" s="160">
        <f>'10'!X8</f>
        <v>4251</v>
      </c>
      <c r="C19" s="160">
        <f>'10'!Y8</f>
        <v>2659</v>
      </c>
      <c r="D19" s="11">
        <f t="shared" si="2"/>
        <v>62.549988238061637</v>
      </c>
      <c r="E19" s="157">
        <f t="shared" si="3"/>
        <v>-1592</v>
      </c>
      <c r="K19" s="12"/>
    </row>
    <row r="20" spans="1:11" ht="66.599999999999994" customHeight="1" x14ac:dyDescent="0.25">
      <c r="A20" s="210" t="s">
        <v>78</v>
      </c>
      <c r="B20" s="210"/>
      <c r="C20" s="210"/>
      <c r="D20" s="210"/>
      <c r="E20" s="210"/>
    </row>
  </sheetData>
  <mergeCells count="12">
    <mergeCell ref="A20:E20"/>
    <mergeCell ref="A13:E14"/>
    <mergeCell ref="A15:A16"/>
    <mergeCell ref="B15:B16"/>
    <mergeCell ref="C15:C16"/>
    <mergeCell ref="D15:E15"/>
    <mergeCell ref="A1:E1"/>
    <mergeCell ref="A2:E2"/>
    <mergeCell ref="A4:A5"/>
    <mergeCell ref="B4:B5"/>
    <mergeCell ref="C4:C5"/>
    <mergeCell ref="D4:E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27</vt:i4>
      </vt:variant>
    </vt:vector>
  </HeadingPairs>
  <TitlesOfParts>
    <vt:vector size="44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Послуги всього</vt:lpstr>
      <vt:lpstr>'10'!Заголовки_для_печати</vt:lpstr>
      <vt:lpstr>'12'!Заголовки_для_печати</vt:lpstr>
      <vt:lpstr>'13'!Заголовки_для_печати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'Послуги всього'!Заголовки_для_печати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  <vt:lpstr>'Послуги всього'!Область_печати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Statist</cp:lastModifiedBy>
  <cp:lastPrinted>2021-12-13T11:59:14Z</cp:lastPrinted>
  <dcterms:created xsi:type="dcterms:W3CDTF">2020-12-10T10:35:03Z</dcterms:created>
  <dcterms:modified xsi:type="dcterms:W3CDTF">2021-12-14T11:35:22Z</dcterms:modified>
</cp:coreProperties>
</file>