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il2\pochta\stat_obl\Портал\СІЧЕНЬ-ЛЮТИЙ_2023\"/>
    </mc:Choice>
  </mc:AlternateContent>
  <bookViews>
    <workbookView xWindow="0" yWindow="0" windowWidth="19440" windowHeight="12132" tabRatio="895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44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45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'20'!$B$1:$B$52</definedName>
    <definedName name="_xlnm._FilterDatabase" localSheetId="20" hidden="1">'21'!#REF!</definedName>
    <definedName name="_xlnm._FilterDatabase" localSheetId="21" hidden="1">'22'!$B$1:$B$51</definedName>
    <definedName name="_xlnm._FilterDatabase" localSheetId="22" hidden="1">'23'!#REF!</definedName>
    <definedName name="_xlnm._FilterDatabase" localSheetId="27" hidden="1">'28'!$A$9:$BO$9</definedName>
    <definedName name="_xlnm._FilterDatabase" localSheetId="28" hidden="1">'29'!$B$1:$B$51</definedName>
    <definedName name="_xlnm._FilterDatabase" localSheetId="29" hidden="1">'30'!$B$1:$B$51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'8'!$F$1:$F$102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5">[6]Sheet3!$A$3</definedName>
    <definedName name="hjj" localSheetId="16">[6]Sheet3!$A$3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8">[5]Sheet3!$A$3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'20'!$6:$6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'32'!$5:$8</definedName>
    <definedName name="_xlnm.Print_Titles" localSheetId="32">'33'!$5:$8</definedName>
    <definedName name="_xlnm.Print_Titles" localSheetId="33">'34'!$5:$5</definedName>
    <definedName name="_xlnm.Print_Titles" localSheetId="34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'11'!$A$1:$G$30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'20'!$A$1:$D$56</definedName>
    <definedName name="_xlnm.Print_Area" localSheetId="20">'21'!$A$1:$C$149</definedName>
    <definedName name="_xlnm.Print_Area" localSheetId="21">'22'!$A$1:$D$55</definedName>
    <definedName name="_xlnm.Print_Area" localSheetId="22">'23'!$A$1:$C$149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'27'!$A$1:$E$30</definedName>
    <definedName name="_xlnm.Print_Area" localSheetId="27">'28'!$A$1:$BP$19</definedName>
    <definedName name="_xlnm.Print_Area" localSheetId="28">'29'!$A$1:$C$55</definedName>
    <definedName name="_xlnm.Print_Area" localSheetId="29">'30'!$A$1:$D$55</definedName>
    <definedName name="_xlnm.Print_Area" localSheetId="30">'31'!$A$1:$D$55</definedName>
    <definedName name="_xlnm.Print_Area" localSheetId="31">'32'!$A$1:$C$58</definedName>
    <definedName name="_xlnm.Print_Area" localSheetId="32">'33'!$A$1:$C$94</definedName>
    <definedName name="_xlnm.Print_Area" localSheetId="33">'34'!$A$1:$E$55</definedName>
    <definedName name="_xlnm.Print_Area" localSheetId="34">'35'!$A$1:$D$55</definedName>
    <definedName name="_xlnm.Print_Area" localSheetId="3">'4'!$A$1:$G$25</definedName>
    <definedName name="_xlnm.Print_Area" localSheetId="4">'5'!$A$1:$G$30</definedName>
    <definedName name="_xlnm.Print_Area" localSheetId="5">'6'!$A$1:$G$15</definedName>
    <definedName name="_xlnm.Print_Area" localSheetId="6">'7'!$A$1:$H$57</definedName>
    <definedName name="_xlnm.Print_Area" localSheetId="7">'8'!$A$1:$G$102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5">[10]Sheet3!$A$2</definedName>
    <definedName name="ц" localSheetId="16">[10]Sheet3!$A$2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8">[9]Sheet3!$A$2</definedName>
    <definedName name="ц" localSheetId="31">[8]Sheet3!$A$2</definedName>
    <definedName name="ц" localSheetId="32">[8]Sheet3!$A$2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39" l="1"/>
  <c r="G54" i="39"/>
  <c r="G53" i="39"/>
  <c r="G52" i="39"/>
  <c r="G51" i="39"/>
  <c r="G50" i="39"/>
  <c r="G49" i="39"/>
  <c r="G48" i="39"/>
  <c r="G47" i="39"/>
  <c r="G46" i="39"/>
  <c r="G45" i="39"/>
  <c r="G44" i="39"/>
  <c r="G43" i="39"/>
  <c r="G42" i="39"/>
  <c r="G41" i="39"/>
  <c r="G40" i="39"/>
  <c r="G39" i="39"/>
  <c r="G38" i="39"/>
  <c r="G37" i="39"/>
  <c r="G36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G7" i="39"/>
  <c r="G6" i="39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G50" i="43"/>
  <c r="G49" i="43"/>
  <c r="G48" i="43"/>
  <c r="G47" i="43"/>
  <c r="G46" i="43"/>
  <c r="G45" i="43"/>
  <c r="G44" i="43"/>
  <c r="G43" i="43"/>
  <c r="G42" i="43"/>
  <c r="G41" i="43"/>
  <c r="G40" i="43"/>
  <c r="G39" i="43"/>
  <c r="G38" i="43"/>
  <c r="G37" i="43"/>
  <c r="G36" i="43"/>
  <c r="G35" i="43"/>
  <c r="G34" i="43"/>
  <c r="G33" i="43"/>
  <c r="G32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G16" i="43"/>
  <c r="G15" i="43"/>
  <c r="G14" i="43"/>
  <c r="G13" i="43"/>
  <c r="G12" i="43"/>
  <c r="G11" i="43"/>
  <c r="G10" i="43"/>
  <c r="G9" i="43"/>
  <c r="G8" i="43"/>
  <c r="G7" i="43"/>
  <c r="G6" i="43"/>
  <c r="G55" i="42"/>
  <c r="G54" i="42"/>
  <c r="G53" i="42"/>
  <c r="G52" i="42"/>
  <c r="G51" i="42"/>
  <c r="G50" i="42"/>
  <c r="G49" i="42"/>
  <c r="G48" i="42"/>
  <c r="G47" i="42"/>
  <c r="G46" i="42"/>
  <c r="G45" i="42"/>
  <c r="G44" i="42"/>
  <c r="G43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12" i="42"/>
  <c r="G11" i="42"/>
  <c r="G10" i="42"/>
  <c r="G9" i="42"/>
  <c r="G8" i="42"/>
  <c r="G7" i="42"/>
  <c r="G6" i="42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C7" i="17"/>
  <c r="B7" i="17"/>
  <c r="G151" i="22"/>
  <c r="D151" i="22"/>
  <c r="G150" i="22"/>
  <c r="D150" i="22"/>
  <c r="G149" i="22"/>
  <c r="D149" i="22"/>
  <c r="G148" i="22"/>
  <c r="D148" i="22"/>
  <c r="G147" i="22"/>
  <c r="D147" i="22"/>
  <c r="G146" i="22"/>
  <c r="D146" i="22"/>
  <c r="G145" i="22"/>
  <c r="D145" i="22"/>
  <c r="G144" i="22"/>
  <c r="D144" i="22"/>
  <c r="G143" i="22"/>
  <c r="D143" i="22"/>
  <c r="G142" i="22"/>
  <c r="D142" i="22"/>
  <c r="G141" i="22"/>
  <c r="D141" i="22"/>
  <c r="G140" i="22"/>
  <c r="D140" i="22"/>
  <c r="G139" i="22"/>
  <c r="D139" i="22"/>
  <c r="G138" i="22"/>
  <c r="D138" i="22"/>
  <c r="G137" i="22"/>
  <c r="D137" i="22"/>
  <c r="G135" i="22"/>
  <c r="D135" i="22"/>
  <c r="G134" i="22"/>
  <c r="D134" i="22"/>
  <c r="G133" i="22"/>
  <c r="D133" i="22"/>
  <c r="G132" i="22"/>
  <c r="D132" i="22"/>
  <c r="G131" i="22"/>
  <c r="D131" i="22"/>
  <c r="G130" i="22"/>
  <c r="D130" i="22"/>
  <c r="G129" i="22"/>
  <c r="D129" i="22"/>
  <c r="G128" i="22"/>
  <c r="D128" i="22"/>
  <c r="G127" i="22"/>
  <c r="D127" i="22"/>
  <c r="G126" i="22"/>
  <c r="D126" i="22"/>
  <c r="G125" i="22"/>
  <c r="D125" i="22"/>
  <c r="G124" i="22"/>
  <c r="D124" i="22"/>
  <c r="G123" i="22"/>
  <c r="D123" i="22"/>
  <c r="G122" i="22"/>
  <c r="D122" i="22"/>
  <c r="G121" i="22"/>
  <c r="D121" i="22"/>
  <c r="G119" i="22"/>
  <c r="D119" i="22"/>
  <c r="G118" i="22"/>
  <c r="D118" i="22"/>
  <c r="G117" i="22"/>
  <c r="D117" i="22"/>
  <c r="G116" i="22"/>
  <c r="D116" i="22"/>
  <c r="G115" i="22"/>
  <c r="D115" i="22"/>
  <c r="G114" i="22"/>
  <c r="D114" i="22"/>
  <c r="G113" i="22"/>
  <c r="D113" i="22"/>
  <c r="G112" i="22"/>
  <c r="D112" i="22"/>
  <c r="G111" i="22"/>
  <c r="D111" i="22"/>
  <c r="G110" i="22"/>
  <c r="D110" i="22"/>
  <c r="G109" i="22"/>
  <c r="D109" i="22"/>
  <c r="G108" i="22"/>
  <c r="D108" i="22"/>
  <c r="G107" i="22"/>
  <c r="D107" i="22"/>
  <c r="G106" i="22"/>
  <c r="D106" i="22"/>
  <c r="G105" i="22"/>
  <c r="D105" i="22"/>
  <c r="G103" i="22"/>
  <c r="D103" i="22"/>
  <c r="G102" i="22"/>
  <c r="D102" i="22"/>
  <c r="G101" i="22"/>
  <c r="D101" i="22"/>
  <c r="G100" i="22"/>
  <c r="D100" i="22"/>
  <c r="G99" i="22"/>
  <c r="D99" i="22"/>
  <c r="G98" i="22"/>
  <c r="D98" i="22"/>
  <c r="G97" i="22"/>
  <c r="D97" i="22"/>
  <c r="G96" i="22"/>
  <c r="D96" i="22"/>
  <c r="G95" i="22"/>
  <c r="D95" i="22"/>
  <c r="G94" i="22"/>
  <c r="D94" i="22"/>
  <c r="G93" i="22"/>
  <c r="D93" i="22"/>
  <c r="G92" i="22"/>
  <c r="D92" i="22"/>
  <c r="G91" i="22"/>
  <c r="D91" i="22"/>
  <c r="G90" i="22"/>
  <c r="D90" i="22"/>
  <c r="G89" i="22"/>
  <c r="D89" i="22"/>
  <c r="G87" i="22"/>
  <c r="D87" i="22"/>
  <c r="G86" i="22"/>
  <c r="D86" i="22"/>
  <c r="G85" i="22"/>
  <c r="D85" i="22"/>
  <c r="G84" i="22"/>
  <c r="D84" i="22"/>
  <c r="G83" i="22"/>
  <c r="D83" i="22"/>
  <c r="G82" i="22"/>
  <c r="D82" i="22"/>
  <c r="G81" i="22"/>
  <c r="D81" i="22"/>
  <c r="G80" i="22"/>
  <c r="D80" i="22"/>
  <c r="G79" i="22"/>
  <c r="D79" i="22"/>
  <c r="G78" i="22"/>
  <c r="D78" i="22"/>
  <c r="G77" i="22"/>
  <c r="D77" i="22"/>
  <c r="G76" i="22"/>
  <c r="D76" i="22"/>
  <c r="G75" i="22"/>
  <c r="D75" i="22"/>
  <c r="G74" i="22"/>
  <c r="D74" i="22"/>
  <c r="G73" i="22"/>
  <c r="D73" i="22"/>
  <c r="G71" i="22"/>
  <c r="D71" i="22"/>
  <c r="G70" i="22"/>
  <c r="D70" i="22"/>
  <c r="G69" i="22"/>
  <c r="D69" i="22"/>
  <c r="G68" i="22"/>
  <c r="D68" i="22"/>
  <c r="G67" i="22"/>
  <c r="D67" i="22"/>
  <c r="G66" i="22"/>
  <c r="D66" i="22"/>
  <c r="G65" i="22"/>
  <c r="D65" i="22"/>
  <c r="G64" i="22"/>
  <c r="D64" i="22"/>
  <c r="G63" i="22"/>
  <c r="D63" i="22"/>
  <c r="G62" i="22"/>
  <c r="D62" i="22"/>
  <c r="G61" i="22"/>
  <c r="D61" i="22"/>
  <c r="G60" i="22"/>
  <c r="D60" i="22"/>
  <c r="G59" i="22"/>
  <c r="D59" i="22"/>
  <c r="G58" i="22"/>
  <c r="D58" i="22"/>
  <c r="G57" i="22"/>
  <c r="D57" i="22"/>
  <c r="G55" i="22"/>
  <c r="D55" i="22"/>
  <c r="G54" i="22"/>
  <c r="D54" i="22"/>
  <c r="G53" i="22"/>
  <c r="D53" i="22"/>
  <c r="G52" i="22"/>
  <c r="D52" i="22"/>
  <c r="G51" i="22"/>
  <c r="D51" i="22"/>
  <c r="G50" i="22"/>
  <c r="D50" i="22"/>
  <c r="G49" i="22"/>
  <c r="D49" i="22"/>
  <c r="G48" i="22"/>
  <c r="D48" i="22"/>
  <c r="G47" i="22"/>
  <c r="D47" i="22"/>
  <c r="G46" i="22"/>
  <c r="D46" i="22"/>
  <c r="G45" i="22"/>
  <c r="D45" i="22"/>
  <c r="G44" i="22"/>
  <c r="D44" i="22"/>
  <c r="G43" i="22"/>
  <c r="D43" i="22"/>
  <c r="G42" i="22"/>
  <c r="D42" i="22"/>
  <c r="G41" i="22"/>
  <c r="D41" i="22"/>
  <c r="G39" i="22"/>
  <c r="D39" i="22"/>
  <c r="G38" i="22"/>
  <c r="D38" i="22"/>
  <c r="G37" i="22"/>
  <c r="D37" i="22"/>
  <c r="G36" i="22"/>
  <c r="D36" i="22"/>
  <c r="G35" i="22"/>
  <c r="D35" i="22"/>
  <c r="G34" i="22"/>
  <c r="D34" i="22"/>
  <c r="G33" i="22"/>
  <c r="D33" i="22"/>
  <c r="G32" i="22"/>
  <c r="D32" i="22"/>
  <c r="G31" i="22"/>
  <c r="D31" i="22"/>
  <c r="G30" i="22"/>
  <c r="D30" i="22"/>
  <c r="G29" i="22"/>
  <c r="D29" i="22"/>
  <c r="G28" i="22"/>
  <c r="D28" i="22"/>
  <c r="G27" i="22"/>
  <c r="D27" i="22"/>
  <c r="G26" i="22"/>
  <c r="D26" i="22"/>
  <c r="G25" i="22"/>
  <c r="D25" i="22"/>
  <c r="G23" i="22"/>
  <c r="D23" i="22"/>
  <c r="G22" i="22"/>
  <c r="D22" i="22"/>
  <c r="G21" i="22"/>
  <c r="D21" i="22"/>
  <c r="G20" i="22"/>
  <c r="D20" i="22"/>
  <c r="G19" i="22"/>
  <c r="D19" i="22"/>
  <c r="G18" i="22"/>
  <c r="D18" i="22"/>
  <c r="G17" i="22"/>
  <c r="D17" i="22"/>
  <c r="G16" i="22"/>
  <c r="D16" i="22"/>
  <c r="G15" i="22"/>
  <c r="D15" i="22"/>
  <c r="G14" i="22"/>
  <c r="D14" i="22"/>
  <c r="G13" i="22"/>
  <c r="D13" i="22"/>
  <c r="G12" i="22"/>
  <c r="D12" i="22"/>
  <c r="G11" i="22"/>
  <c r="D11" i="22"/>
  <c r="G10" i="22"/>
  <c r="D10" i="22"/>
  <c r="G9" i="22"/>
  <c r="D9" i="22"/>
  <c r="H57" i="21"/>
  <c r="E57" i="21"/>
  <c r="H56" i="21"/>
  <c r="E56" i="21"/>
  <c r="H55" i="21"/>
  <c r="E55" i="21"/>
  <c r="H54" i="21"/>
  <c r="E54" i="21"/>
  <c r="H53" i="21"/>
  <c r="E53" i="21"/>
  <c r="H52" i="21"/>
  <c r="E52" i="21"/>
  <c r="H51" i="21"/>
  <c r="E51" i="21"/>
  <c r="H50" i="21"/>
  <c r="E50" i="21"/>
  <c r="H49" i="21"/>
  <c r="E49" i="21"/>
  <c r="H48" i="21"/>
  <c r="E48" i="21"/>
  <c r="H47" i="21"/>
  <c r="E47" i="21"/>
  <c r="H46" i="21"/>
  <c r="E46" i="21"/>
  <c r="H45" i="21"/>
  <c r="E45" i="21"/>
  <c r="H44" i="21"/>
  <c r="E44" i="21"/>
  <c r="H43" i="21"/>
  <c r="E43" i="21"/>
  <c r="H42" i="21"/>
  <c r="E42" i="21"/>
  <c r="H41" i="21"/>
  <c r="E41" i="21"/>
  <c r="H40" i="21"/>
  <c r="E40" i="21"/>
  <c r="H39" i="21"/>
  <c r="E39" i="21"/>
  <c r="H38" i="21"/>
  <c r="E38" i="21"/>
  <c r="H37" i="21"/>
  <c r="E37" i="21"/>
  <c r="H36" i="21"/>
  <c r="E36" i="21"/>
  <c r="H35" i="21"/>
  <c r="E35" i="21"/>
  <c r="H34" i="21"/>
  <c r="E34" i="21"/>
  <c r="H33" i="21"/>
  <c r="E33" i="21"/>
  <c r="H32" i="21"/>
  <c r="E32" i="21"/>
  <c r="H31" i="21"/>
  <c r="E31" i="21"/>
  <c r="H30" i="21"/>
  <c r="E30" i="21"/>
  <c r="H29" i="21"/>
  <c r="E29" i="21"/>
  <c r="H28" i="21"/>
  <c r="E28" i="21"/>
  <c r="H27" i="21"/>
  <c r="E27" i="21"/>
  <c r="H26" i="21"/>
  <c r="E26" i="21"/>
  <c r="H25" i="21"/>
  <c r="E25" i="21"/>
  <c r="H24" i="21"/>
  <c r="E24" i="21"/>
  <c r="H23" i="21"/>
  <c r="E23" i="21"/>
  <c r="H22" i="21"/>
  <c r="E22" i="21"/>
  <c r="H21" i="21"/>
  <c r="E21" i="21"/>
  <c r="H20" i="21"/>
  <c r="E20" i="21"/>
  <c r="H19" i="21"/>
  <c r="E19" i="21"/>
  <c r="H18" i="21"/>
  <c r="E18" i="21"/>
  <c r="H17" i="21"/>
  <c r="E17" i="21"/>
  <c r="H16" i="21"/>
  <c r="E16" i="21"/>
  <c r="H15" i="21"/>
  <c r="E15" i="21"/>
  <c r="H14" i="21"/>
  <c r="E14" i="21"/>
  <c r="H13" i="21"/>
  <c r="E13" i="21"/>
  <c r="H12" i="21"/>
  <c r="E12" i="21"/>
  <c r="H11" i="21"/>
  <c r="E11" i="21"/>
  <c r="H10" i="21"/>
  <c r="E10" i="21"/>
  <c r="H9" i="21"/>
  <c r="E9" i="21"/>
  <c r="H8" i="21"/>
  <c r="E8" i="21"/>
  <c r="I16" i="33"/>
  <c r="E16" i="33"/>
  <c r="I15" i="33"/>
  <c r="E15" i="33"/>
  <c r="I14" i="33"/>
  <c r="E14" i="33"/>
  <c r="I13" i="33"/>
  <c r="E13" i="33"/>
  <c r="I12" i="33"/>
  <c r="E12" i="33"/>
  <c r="I11" i="33"/>
  <c r="E11" i="33"/>
  <c r="I10" i="33"/>
  <c r="E10" i="33"/>
  <c r="I9" i="33"/>
  <c r="E9" i="33"/>
  <c r="I8" i="33"/>
  <c r="E8" i="33"/>
  <c r="G15" i="15"/>
  <c r="D15" i="15"/>
  <c r="G14" i="15"/>
  <c r="D14" i="15"/>
  <c r="G13" i="15"/>
  <c r="D13" i="15"/>
  <c r="G12" i="15"/>
  <c r="D12" i="15"/>
  <c r="G11" i="15"/>
  <c r="D11" i="15"/>
  <c r="G10" i="15"/>
  <c r="D10" i="15"/>
  <c r="G9" i="15"/>
  <c r="D9" i="15"/>
  <c r="G8" i="15"/>
  <c r="D8" i="15"/>
  <c r="G7" i="15"/>
  <c r="D7" i="15"/>
  <c r="F5" i="15"/>
  <c r="G5" i="15" s="1"/>
  <c r="E5" i="15"/>
  <c r="C5" i="15"/>
  <c r="B5" i="15"/>
  <c r="D5" i="15" s="1"/>
  <c r="P31" i="30"/>
  <c r="O31" i="30"/>
  <c r="L31" i="30"/>
  <c r="K31" i="30"/>
  <c r="P30" i="30"/>
  <c r="O30" i="30"/>
  <c r="L30" i="30"/>
  <c r="K30" i="30"/>
  <c r="P29" i="30"/>
  <c r="O29" i="30"/>
  <c r="L29" i="30"/>
  <c r="K29" i="30"/>
  <c r="P28" i="30"/>
  <c r="O28" i="30"/>
  <c r="L28" i="30"/>
  <c r="K28" i="30"/>
  <c r="P27" i="30"/>
  <c r="O27" i="30"/>
  <c r="L27" i="30"/>
  <c r="K27" i="30"/>
  <c r="P26" i="30"/>
  <c r="O26" i="30"/>
  <c r="L26" i="30"/>
  <c r="K26" i="30"/>
  <c r="P25" i="30"/>
  <c r="O25" i="30"/>
  <c r="L25" i="30"/>
  <c r="K25" i="30"/>
  <c r="P24" i="30"/>
  <c r="O24" i="30"/>
  <c r="L24" i="30"/>
  <c r="K24" i="30"/>
  <c r="P23" i="30"/>
  <c r="O23" i="30"/>
  <c r="L23" i="30"/>
  <c r="K23" i="30"/>
  <c r="P22" i="30"/>
  <c r="O22" i="30"/>
  <c r="L22" i="30"/>
  <c r="K22" i="30"/>
  <c r="P21" i="30"/>
  <c r="O21" i="30"/>
  <c r="L21" i="30"/>
  <c r="K21" i="30"/>
  <c r="P20" i="30"/>
  <c r="O20" i="30"/>
  <c r="L20" i="30"/>
  <c r="K20" i="30"/>
  <c r="P19" i="30"/>
  <c r="O19" i="30"/>
  <c r="L19" i="30"/>
  <c r="K19" i="30"/>
  <c r="P18" i="30"/>
  <c r="O18" i="30"/>
  <c r="L18" i="30"/>
  <c r="K18" i="30"/>
  <c r="P17" i="30"/>
  <c r="O17" i="30"/>
  <c r="L17" i="30"/>
  <c r="K17" i="30"/>
  <c r="P16" i="30"/>
  <c r="O16" i="30"/>
  <c r="L16" i="30"/>
  <c r="K16" i="30"/>
  <c r="P15" i="30"/>
  <c r="O15" i="30"/>
  <c r="L15" i="30"/>
  <c r="K15" i="30"/>
  <c r="P14" i="30"/>
  <c r="O14" i="30"/>
  <c r="L14" i="30"/>
  <c r="K14" i="30"/>
  <c r="P13" i="30"/>
  <c r="O13" i="30"/>
  <c r="L13" i="30"/>
  <c r="K13" i="30"/>
  <c r="P12" i="30"/>
  <c r="O12" i="30"/>
  <c r="L12" i="30"/>
  <c r="K12" i="30"/>
  <c r="P11" i="30"/>
  <c r="O11" i="30"/>
  <c r="L11" i="30"/>
  <c r="K11" i="30"/>
  <c r="P10" i="30"/>
  <c r="O10" i="30"/>
  <c r="L10" i="30"/>
  <c r="K10" i="30"/>
  <c r="P9" i="30"/>
  <c r="O9" i="30"/>
  <c r="L9" i="30"/>
  <c r="K9" i="30"/>
  <c r="P8" i="30"/>
  <c r="O8" i="30"/>
  <c r="L8" i="30"/>
  <c r="K8" i="30"/>
  <c r="P7" i="30"/>
  <c r="O7" i="30"/>
  <c r="L7" i="30"/>
  <c r="K7" i="30"/>
  <c r="G30" i="14"/>
  <c r="D30" i="14"/>
  <c r="G29" i="14"/>
  <c r="D29" i="14"/>
  <c r="G27" i="14"/>
  <c r="D27" i="14"/>
  <c r="G26" i="14"/>
  <c r="D26" i="14"/>
  <c r="G24" i="14"/>
  <c r="D24" i="14"/>
  <c r="G23" i="14"/>
  <c r="D23" i="14"/>
  <c r="G22" i="14"/>
  <c r="D22" i="14"/>
  <c r="G21" i="14"/>
  <c r="D21" i="14"/>
  <c r="G20" i="14"/>
  <c r="D20" i="14"/>
  <c r="G19" i="14"/>
  <c r="D19" i="14"/>
  <c r="G18" i="14"/>
  <c r="D18" i="14"/>
  <c r="G17" i="14"/>
  <c r="D17" i="14"/>
  <c r="G15" i="14"/>
  <c r="D15" i="14"/>
  <c r="G13" i="14"/>
  <c r="D13" i="14"/>
  <c r="G12" i="14"/>
  <c r="D12" i="14"/>
  <c r="G11" i="14"/>
  <c r="D11" i="14"/>
  <c r="G10" i="14"/>
  <c r="D10" i="14"/>
  <c r="G9" i="14"/>
  <c r="D9" i="14"/>
  <c r="G8" i="14"/>
  <c r="D8" i="14"/>
  <c r="G7" i="14"/>
  <c r="D7" i="14"/>
  <c r="F6" i="14"/>
  <c r="G6" i="14" s="1"/>
  <c r="E6" i="14"/>
  <c r="C6" i="14"/>
  <c r="D6" i="14" s="1"/>
  <c r="B6" i="14"/>
  <c r="V27" i="29"/>
  <c r="T27" i="29"/>
  <c r="O27" i="29"/>
  <c r="M27" i="29"/>
  <c r="V26" i="29"/>
  <c r="T26" i="29"/>
  <c r="O26" i="29"/>
  <c r="M26" i="29"/>
  <c r="V25" i="29"/>
  <c r="T25" i="29"/>
  <c r="O25" i="29"/>
  <c r="M25" i="29"/>
  <c r="V24" i="29"/>
  <c r="T24" i="29"/>
  <c r="O24" i="29"/>
  <c r="M24" i="29"/>
  <c r="V23" i="29"/>
  <c r="T23" i="29"/>
  <c r="O23" i="29"/>
  <c r="M23" i="29"/>
  <c r="V22" i="29"/>
  <c r="T22" i="29"/>
  <c r="O22" i="29"/>
  <c r="M22" i="29"/>
  <c r="V21" i="29"/>
  <c r="T21" i="29"/>
  <c r="O21" i="29"/>
  <c r="M21" i="29"/>
  <c r="V20" i="29"/>
  <c r="T20" i="29"/>
  <c r="O20" i="29"/>
  <c r="M20" i="29"/>
  <c r="V19" i="29"/>
  <c r="T19" i="29"/>
  <c r="O19" i="29"/>
  <c r="M19" i="29"/>
  <c r="V18" i="29"/>
  <c r="T18" i="29"/>
  <c r="O18" i="29"/>
  <c r="M18" i="29"/>
  <c r="V17" i="29"/>
  <c r="T17" i="29"/>
  <c r="O17" i="29"/>
  <c r="M17" i="29"/>
  <c r="V16" i="29"/>
  <c r="T16" i="29"/>
  <c r="O16" i="29"/>
  <c r="M16" i="29"/>
  <c r="V15" i="29"/>
  <c r="T15" i="29"/>
  <c r="O15" i="29"/>
  <c r="M15" i="29"/>
  <c r="V14" i="29"/>
  <c r="T14" i="29"/>
  <c r="O14" i="29"/>
  <c r="M14" i="29"/>
  <c r="V13" i="29"/>
  <c r="T13" i="29"/>
  <c r="O13" i="29"/>
  <c r="M13" i="29"/>
  <c r="V12" i="29"/>
  <c r="T12" i="29"/>
  <c r="O12" i="29"/>
  <c r="M12" i="29"/>
  <c r="V11" i="29"/>
  <c r="T11" i="29"/>
  <c r="O11" i="29"/>
  <c r="M11" i="29"/>
  <c r="V10" i="29"/>
  <c r="T10" i="29"/>
  <c r="O10" i="29"/>
  <c r="M10" i="29"/>
  <c r="V9" i="29"/>
  <c r="T9" i="29"/>
  <c r="O9" i="29"/>
  <c r="M9" i="29"/>
  <c r="O8" i="29"/>
  <c r="I7" i="29"/>
  <c r="H7" i="29"/>
  <c r="V7" i="29" s="1"/>
  <c r="F7" i="29"/>
  <c r="T7" i="29" s="1"/>
  <c r="E7" i="29"/>
  <c r="D7" i="29"/>
  <c r="O7" i="29" s="1"/>
  <c r="B7" i="29"/>
  <c r="M7" i="29" s="1"/>
  <c r="V6" i="29"/>
  <c r="T6" i="29"/>
  <c r="O6" i="29"/>
  <c r="M6" i="29"/>
  <c r="I6" i="29"/>
  <c r="E6" i="29"/>
  <c r="G26" i="13"/>
  <c r="D26" i="13"/>
  <c r="G25" i="13"/>
  <c r="D25" i="13"/>
  <c r="G24" i="13"/>
  <c r="D24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D17" i="13"/>
  <c r="G16" i="13"/>
  <c r="D16" i="13"/>
  <c r="G15" i="13"/>
  <c r="D15" i="13"/>
  <c r="G14" i="13"/>
  <c r="D14" i="13"/>
  <c r="G13" i="13"/>
  <c r="D13" i="13"/>
  <c r="G12" i="13"/>
  <c r="D12" i="13"/>
  <c r="G11" i="13"/>
  <c r="D11" i="13"/>
  <c r="G10" i="13"/>
  <c r="D10" i="13"/>
  <c r="G9" i="13"/>
  <c r="D9" i="13"/>
  <c r="G8" i="13"/>
  <c r="D8" i="13"/>
  <c r="F6" i="13"/>
  <c r="E6" i="13"/>
  <c r="G6" i="13" s="1"/>
  <c r="C6" i="13"/>
  <c r="D6" i="13" s="1"/>
  <c r="B6" i="13"/>
  <c r="G5" i="13"/>
  <c r="D5" i="13"/>
  <c r="G102" i="20"/>
  <c r="D102" i="20"/>
  <c r="G101" i="20"/>
  <c r="D101" i="20"/>
  <c r="G100" i="20"/>
  <c r="D100" i="20"/>
  <c r="G99" i="20"/>
  <c r="D99" i="20"/>
  <c r="G98" i="20"/>
  <c r="D98" i="20"/>
  <c r="G97" i="20"/>
  <c r="D97" i="20"/>
  <c r="G96" i="20"/>
  <c r="D96" i="20"/>
  <c r="G95" i="20"/>
  <c r="D95" i="20"/>
  <c r="G94" i="20"/>
  <c r="D94" i="20"/>
  <c r="G93" i="20"/>
  <c r="D93" i="20"/>
  <c r="G91" i="20"/>
  <c r="D91" i="20"/>
  <c r="G90" i="20"/>
  <c r="D90" i="20"/>
  <c r="G89" i="20"/>
  <c r="D89" i="20"/>
  <c r="G88" i="20"/>
  <c r="D88" i="20"/>
  <c r="G87" i="20"/>
  <c r="D87" i="20"/>
  <c r="G86" i="20"/>
  <c r="D86" i="20"/>
  <c r="G85" i="20"/>
  <c r="D85" i="20"/>
  <c r="G84" i="20"/>
  <c r="D84" i="20"/>
  <c r="G83" i="20"/>
  <c r="D83" i="20"/>
  <c r="G82" i="20"/>
  <c r="D82" i="20"/>
  <c r="G80" i="20"/>
  <c r="D80" i="20"/>
  <c r="G79" i="20"/>
  <c r="D79" i="20"/>
  <c r="G78" i="20"/>
  <c r="D78" i="20"/>
  <c r="G77" i="20"/>
  <c r="D77" i="20"/>
  <c r="G76" i="20"/>
  <c r="D76" i="20"/>
  <c r="G75" i="20"/>
  <c r="D75" i="20"/>
  <c r="G74" i="20"/>
  <c r="D74" i="20"/>
  <c r="G73" i="20"/>
  <c r="D73" i="20"/>
  <c r="G72" i="20"/>
  <c r="D72" i="20"/>
  <c r="G71" i="20"/>
  <c r="D71" i="20"/>
  <c r="G69" i="20"/>
  <c r="D69" i="20"/>
  <c r="G68" i="20"/>
  <c r="D68" i="20"/>
  <c r="G67" i="20"/>
  <c r="D67" i="20"/>
  <c r="G66" i="20"/>
  <c r="D66" i="20"/>
  <c r="G65" i="20"/>
  <c r="D65" i="20"/>
  <c r="G63" i="20"/>
  <c r="D63" i="20"/>
  <c r="G62" i="20"/>
  <c r="D62" i="20"/>
  <c r="G61" i="20"/>
  <c r="D61" i="20"/>
  <c r="G60" i="20"/>
  <c r="D60" i="20"/>
  <c r="G59" i="20"/>
  <c r="D59" i="20"/>
  <c r="G58" i="20"/>
  <c r="D58" i="20"/>
  <c r="G57" i="20"/>
  <c r="D57" i="20"/>
  <c r="G56" i="20"/>
  <c r="D56" i="20"/>
  <c r="G55" i="20"/>
  <c r="D55" i="20"/>
  <c r="G54" i="20"/>
  <c r="D54" i="20"/>
  <c r="G52" i="20"/>
  <c r="D52" i="20"/>
  <c r="G51" i="20"/>
  <c r="D51" i="20"/>
  <c r="G50" i="20"/>
  <c r="D50" i="20"/>
  <c r="G49" i="20"/>
  <c r="D49" i="20"/>
  <c r="G48" i="20"/>
  <c r="D48" i="20"/>
  <c r="G47" i="20"/>
  <c r="D47" i="20"/>
  <c r="G46" i="20"/>
  <c r="D46" i="20"/>
  <c r="G45" i="20"/>
  <c r="D45" i="20"/>
  <c r="G44" i="20"/>
  <c r="D44" i="20"/>
  <c r="G43" i="20"/>
  <c r="D43" i="20"/>
  <c r="G41" i="20"/>
  <c r="D41" i="20"/>
  <c r="G40" i="20"/>
  <c r="D40" i="20"/>
  <c r="G39" i="20"/>
  <c r="D39" i="20"/>
  <c r="G38" i="20"/>
  <c r="D38" i="20"/>
  <c r="G37" i="20"/>
  <c r="D37" i="20"/>
  <c r="G36" i="20"/>
  <c r="D36" i="20"/>
  <c r="G35" i="20"/>
  <c r="D35" i="20"/>
  <c r="G34" i="20"/>
  <c r="D34" i="20"/>
  <c r="G33" i="20"/>
  <c r="D33" i="20"/>
  <c r="G32" i="20"/>
  <c r="D32" i="20"/>
  <c r="G30" i="20"/>
  <c r="D30" i="20"/>
  <c r="G29" i="20"/>
  <c r="D29" i="20"/>
  <c r="G28" i="20"/>
  <c r="D28" i="20"/>
  <c r="G27" i="20"/>
  <c r="D27" i="20"/>
  <c r="G26" i="20"/>
  <c r="D26" i="20"/>
  <c r="G25" i="20"/>
  <c r="D25" i="20"/>
  <c r="G24" i="20"/>
  <c r="D24" i="20"/>
  <c r="G23" i="20"/>
  <c r="D23" i="20"/>
  <c r="G22" i="20"/>
  <c r="D22" i="20"/>
  <c r="G21" i="20"/>
  <c r="D21" i="20"/>
  <c r="G20" i="20"/>
  <c r="D20" i="20"/>
  <c r="G18" i="20"/>
  <c r="D18" i="20"/>
  <c r="G17" i="20"/>
  <c r="D17" i="20"/>
  <c r="G16" i="20"/>
  <c r="D16" i="20"/>
  <c r="G15" i="20"/>
  <c r="D15" i="20"/>
  <c r="G14" i="20"/>
  <c r="D14" i="20"/>
  <c r="G13" i="20"/>
  <c r="D13" i="20"/>
  <c r="G12" i="20"/>
  <c r="D12" i="20"/>
  <c r="G11" i="20"/>
  <c r="D11" i="20"/>
  <c r="G10" i="20"/>
  <c r="D10" i="20"/>
  <c r="G9" i="20"/>
  <c r="D9" i="20"/>
  <c r="H57" i="19"/>
  <c r="E57" i="19"/>
  <c r="H56" i="19"/>
  <c r="E56" i="19"/>
  <c r="H55" i="19"/>
  <c r="E55" i="19"/>
  <c r="H54" i="19"/>
  <c r="E54" i="19"/>
  <c r="H53" i="19"/>
  <c r="E53" i="19"/>
  <c r="H52" i="19"/>
  <c r="E52" i="19"/>
  <c r="H51" i="19"/>
  <c r="E51" i="19"/>
  <c r="H50" i="19"/>
  <c r="E50" i="19"/>
  <c r="H49" i="19"/>
  <c r="E49" i="19"/>
  <c r="H48" i="19"/>
  <c r="E48" i="19"/>
  <c r="H47" i="19"/>
  <c r="E47" i="19"/>
  <c r="H46" i="19"/>
  <c r="E46" i="19"/>
  <c r="H45" i="19"/>
  <c r="E45" i="19"/>
  <c r="H44" i="19"/>
  <c r="E44" i="19"/>
  <c r="H43" i="19"/>
  <c r="E43" i="19"/>
  <c r="H42" i="19"/>
  <c r="E42" i="19"/>
  <c r="H41" i="19"/>
  <c r="E41" i="19"/>
  <c r="H40" i="19"/>
  <c r="E40" i="19"/>
  <c r="H39" i="19"/>
  <c r="E39" i="19"/>
  <c r="H38" i="19"/>
  <c r="E38" i="19"/>
  <c r="H37" i="19"/>
  <c r="E37" i="19"/>
  <c r="H36" i="19"/>
  <c r="E36" i="19"/>
  <c r="H35" i="19"/>
  <c r="E35" i="19"/>
  <c r="H34" i="19"/>
  <c r="E34" i="19"/>
  <c r="H33" i="19"/>
  <c r="E33" i="19"/>
  <c r="H32" i="19"/>
  <c r="E32" i="19"/>
  <c r="H31" i="19"/>
  <c r="E31" i="19"/>
  <c r="H30" i="19"/>
  <c r="E30" i="19"/>
  <c r="H29" i="19"/>
  <c r="E29" i="19"/>
  <c r="H28" i="19"/>
  <c r="E28" i="19"/>
  <c r="H27" i="19"/>
  <c r="E27" i="19"/>
  <c r="H26" i="19"/>
  <c r="E26" i="19"/>
  <c r="H25" i="19"/>
  <c r="E25" i="19"/>
  <c r="H24" i="19"/>
  <c r="E24" i="19"/>
  <c r="H23" i="19"/>
  <c r="E23" i="19"/>
  <c r="H22" i="19"/>
  <c r="E22" i="19"/>
  <c r="H21" i="19"/>
  <c r="E21" i="19"/>
  <c r="H20" i="19"/>
  <c r="E20" i="19"/>
  <c r="H19" i="19"/>
  <c r="E19" i="19"/>
  <c r="H18" i="19"/>
  <c r="E18" i="19"/>
  <c r="H17" i="19"/>
  <c r="E17" i="19"/>
  <c r="H16" i="19"/>
  <c r="E16" i="19"/>
  <c r="H15" i="19"/>
  <c r="E15" i="19"/>
  <c r="H14" i="19"/>
  <c r="E14" i="19"/>
  <c r="H13" i="19"/>
  <c r="E13" i="19"/>
  <c r="H12" i="19"/>
  <c r="E12" i="19"/>
  <c r="H11" i="19"/>
  <c r="E11" i="19"/>
  <c r="H10" i="19"/>
  <c r="E10" i="19"/>
  <c r="H9" i="19"/>
  <c r="E9" i="19"/>
  <c r="H8" i="19"/>
  <c r="E8" i="19"/>
  <c r="G15" i="12"/>
  <c r="D15" i="12"/>
  <c r="G14" i="12"/>
  <c r="D14" i="12"/>
  <c r="G13" i="12"/>
  <c r="D13" i="12"/>
  <c r="G12" i="12"/>
  <c r="D12" i="12"/>
  <c r="G11" i="12"/>
  <c r="D11" i="12"/>
  <c r="G10" i="12"/>
  <c r="D10" i="12"/>
  <c r="G9" i="12"/>
  <c r="D9" i="12"/>
  <c r="G8" i="12"/>
  <c r="D8" i="12"/>
  <c r="G7" i="12"/>
  <c r="D7" i="12"/>
  <c r="F5" i="12"/>
  <c r="G5" i="12" s="1"/>
  <c r="E5" i="12"/>
  <c r="C5" i="12"/>
  <c r="B5" i="12"/>
  <c r="D5" i="12" s="1"/>
  <c r="G30" i="11"/>
  <c r="D30" i="11"/>
  <c r="G29" i="11"/>
  <c r="D29" i="11"/>
  <c r="G28" i="11"/>
  <c r="D28" i="11"/>
  <c r="G27" i="11"/>
  <c r="D27" i="11"/>
  <c r="G26" i="11"/>
  <c r="D26" i="11"/>
  <c r="G25" i="11"/>
  <c r="D25" i="11"/>
  <c r="G24" i="11"/>
  <c r="D24" i="11"/>
  <c r="G23" i="11"/>
  <c r="D23" i="11"/>
  <c r="G22" i="11"/>
  <c r="D22" i="11"/>
  <c r="G21" i="11"/>
  <c r="D21" i="11"/>
  <c r="G20" i="11"/>
  <c r="D20" i="11"/>
  <c r="G19" i="11"/>
  <c r="D19" i="11"/>
  <c r="G18" i="11"/>
  <c r="D18" i="11"/>
  <c r="G17" i="11"/>
  <c r="D17" i="11"/>
  <c r="G16" i="11"/>
  <c r="D16" i="11"/>
  <c r="G15" i="11"/>
  <c r="D15" i="11"/>
  <c r="G14" i="11"/>
  <c r="D14" i="11"/>
  <c r="G13" i="11"/>
  <c r="D13" i="11"/>
  <c r="G12" i="11"/>
  <c r="D12" i="11"/>
  <c r="G11" i="11"/>
  <c r="D11" i="11"/>
  <c r="G10" i="11"/>
  <c r="D10" i="11"/>
  <c r="G9" i="11"/>
  <c r="D9" i="11"/>
  <c r="G8" i="11"/>
  <c r="D8" i="11"/>
  <c r="G7" i="11"/>
  <c r="D7" i="11"/>
  <c r="F6" i="11"/>
  <c r="G6" i="11" s="1"/>
  <c r="E6" i="11"/>
  <c r="C6" i="11"/>
  <c r="D6" i="11" s="1"/>
  <c r="B6" i="11"/>
  <c r="G25" i="10"/>
  <c r="D25" i="10"/>
  <c r="G24" i="10"/>
  <c r="D24" i="10"/>
  <c r="G23" i="10"/>
  <c r="D23" i="10"/>
  <c r="G22" i="10"/>
  <c r="D22" i="10"/>
  <c r="G21" i="10"/>
  <c r="D21" i="10"/>
  <c r="G20" i="10"/>
  <c r="D20" i="10"/>
  <c r="G19" i="10"/>
  <c r="D19" i="10"/>
  <c r="G18" i="10"/>
  <c r="D18" i="10"/>
  <c r="G17" i="10"/>
  <c r="D17" i="10"/>
  <c r="G16" i="10"/>
  <c r="D16" i="10"/>
  <c r="G15" i="10"/>
  <c r="D15" i="10"/>
  <c r="G14" i="10"/>
  <c r="D14" i="10"/>
  <c r="G13" i="10"/>
  <c r="D13" i="10"/>
  <c r="G12" i="10"/>
  <c r="D12" i="10"/>
  <c r="G11" i="10"/>
  <c r="D11" i="10"/>
  <c r="G10" i="10"/>
  <c r="D10" i="10"/>
  <c r="G9" i="10"/>
  <c r="D9" i="10"/>
  <c r="G8" i="10"/>
  <c r="D8" i="10"/>
  <c r="G7" i="10"/>
  <c r="D7" i="10"/>
  <c r="F5" i="10"/>
  <c r="E5" i="10"/>
  <c r="G5" i="10" s="1"/>
  <c r="C5" i="10"/>
  <c r="D5" i="10" s="1"/>
  <c r="B5" i="10"/>
  <c r="AB14" i="26" l="1"/>
  <c r="AB15" i="26"/>
  <c r="AB16" i="26"/>
  <c r="AB17" i="26"/>
  <c r="AB18" i="26"/>
  <c r="E15" i="9" l="1"/>
  <c r="E16" i="9"/>
  <c r="F10" i="9"/>
  <c r="E28" i="8"/>
  <c r="E27" i="8"/>
  <c r="E23" i="8"/>
  <c r="E21" i="8"/>
  <c r="E20" i="8"/>
  <c r="E19" i="8"/>
  <c r="E18" i="8"/>
  <c r="E17" i="8"/>
  <c r="E16" i="8"/>
  <c r="E15" i="8"/>
  <c r="E22" i="8"/>
  <c r="E14" i="8"/>
  <c r="E10" i="8"/>
  <c r="F10" i="8"/>
  <c r="E13" i="7"/>
  <c r="E14" i="7"/>
  <c r="E15" i="7"/>
  <c r="E16" i="7"/>
  <c r="E17" i="7"/>
  <c r="E18" i="7"/>
  <c r="E19" i="7"/>
  <c r="E20" i="7"/>
  <c r="BN19" i="26" l="1"/>
  <c r="BN18" i="26"/>
  <c r="BN17" i="26"/>
  <c r="BN16" i="26"/>
  <c r="BN15" i="26"/>
  <c r="BN14" i="26"/>
  <c r="BN13" i="26"/>
  <c r="BN12" i="26"/>
  <c r="BN11" i="26"/>
  <c r="BN10" i="26"/>
  <c r="BF9" i="26"/>
  <c r="BB9" i="26"/>
  <c r="AX9" i="26"/>
  <c r="BN9" i="26" s="1"/>
  <c r="AW10" i="26"/>
  <c r="AW11" i="26"/>
  <c r="AW12" i="26"/>
  <c r="AW13" i="26"/>
  <c r="AW14" i="26"/>
  <c r="AW15" i="26"/>
  <c r="AW16" i="26"/>
  <c r="AW17" i="26"/>
  <c r="AW18" i="26"/>
  <c r="AW19" i="26"/>
  <c r="AV10" i="26"/>
  <c r="AV11" i="26"/>
  <c r="AV12" i="26"/>
  <c r="AV13" i="26"/>
  <c r="AV14" i="26"/>
  <c r="AV15" i="26"/>
  <c r="AV16" i="26"/>
  <c r="AV17" i="26"/>
  <c r="AV18" i="26"/>
  <c r="AV19" i="26"/>
  <c r="AU9" i="26"/>
  <c r="C24" i="25" s="1"/>
  <c r="AP9" i="26"/>
  <c r="AL9" i="26"/>
  <c r="AD9" i="26"/>
  <c r="Z9" i="26"/>
  <c r="R9" i="26"/>
  <c r="D10" i="26"/>
  <c r="D11" i="26"/>
  <c r="D12" i="26"/>
  <c r="D13" i="26"/>
  <c r="D14" i="26"/>
  <c r="D15" i="26"/>
  <c r="D16" i="26"/>
  <c r="D17" i="26"/>
  <c r="D18" i="26"/>
  <c r="D19" i="26"/>
  <c r="C9" i="26"/>
  <c r="C5" i="25" s="1"/>
  <c r="N9" i="26" l="1"/>
  <c r="J9" i="26"/>
  <c r="F9" i="26"/>
  <c r="B9" i="26"/>
  <c r="C8" i="9"/>
  <c r="C8" i="8"/>
  <c r="E12" i="7"/>
  <c r="C10" i="7"/>
  <c r="E9" i="26" l="1"/>
  <c r="B5" i="25"/>
  <c r="D9" i="26"/>
  <c r="E5" i="25" l="1"/>
  <c r="D5" i="25"/>
  <c r="C28" i="25" l="1"/>
  <c r="B28" i="25"/>
  <c r="D28" i="25" s="1"/>
  <c r="B10" i="25"/>
  <c r="B8" i="25"/>
  <c r="B6" i="25"/>
  <c r="BO19" i="26"/>
  <c r="BM19" i="26"/>
  <c r="BL19" i="26"/>
  <c r="BI19" i="26"/>
  <c r="BH19" i="26"/>
  <c r="BE19" i="26"/>
  <c r="BD19" i="26"/>
  <c r="BA19" i="26"/>
  <c r="AZ19" i="26"/>
  <c r="AS19" i="26"/>
  <c r="AR19" i="26"/>
  <c r="AO19" i="26"/>
  <c r="AN19" i="26"/>
  <c r="AG19" i="26"/>
  <c r="AF19" i="26"/>
  <c r="AC19" i="26"/>
  <c r="AB19" i="26"/>
  <c r="Y19" i="26"/>
  <c r="X19" i="26"/>
  <c r="U19" i="26"/>
  <c r="T19" i="26"/>
  <c r="Q19" i="26"/>
  <c r="P19" i="26"/>
  <c r="M19" i="26"/>
  <c r="L19" i="26"/>
  <c r="I19" i="26"/>
  <c r="H19" i="26"/>
  <c r="BO18" i="26"/>
  <c r="BM18" i="26"/>
  <c r="BL18" i="26"/>
  <c r="BI18" i="26"/>
  <c r="BH18" i="26"/>
  <c r="BE18" i="26"/>
  <c r="BD18" i="26"/>
  <c r="BA18" i="26"/>
  <c r="AZ18" i="26"/>
  <c r="AS18" i="26"/>
  <c r="AR18" i="26"/>
  <c r="AO18" i="26"/>
  <c r="AN18" i="26"/>
  <c r="AG18" i="26"/>
  <c r="AF18" i="26"/>
  <c r="AC18" i="26"/>
  <c r="Y18" i="26"/>
  <c r="X18" i="26"/>
  <c r="U18" i="26"/>
  <c r="T18" i="26"/>
  <c r="Q18" i="26"/>
  <c r="P18" i="26"/>
  <c r="M18" i="26"/>
  <c r="L18" i="26"/>
  <c r="I18" i="26"/>
  <c r="H18" i="26"/>
  <c r="BO17" i="26"/>
  <c r="BM17" i="26"/>
  <c r="BL17" i="26"/>
  <c r="BI17" i="26"/>
  <c r="BH17" i="26"/>
  <c r="BE17" i="26"/>
  <c r="BD17" i="26"/>
  <c r="BA17" i="26"/>
  <c r="AZ17" i="26"/>
  <c r="AS17" i="26"/>
  <c r="AR17" i="26"/>
  <c r="AO17" i="26"/>
  <c r="AN17" i="26"/>
  <c r="AG17" i="26"/>
  <c r="AF17" i="26"/>
  <c r="AC17" i="26"/>
  <c r="Y17" i="26"/>
  <c r="X17" i="26"/>
  <c r="U17" i="26"/>
  <c r="T17" i="26"/>
  <c r="Q17" i="26"/>
  <c r="P17" i="26"/>
  <c r="M17" i="26"/>
  <c r="L17" i="26"/>
  <c r="I17" i="26"/>
  <c r="H17" i="26"/>
  <c r="BO16" i="26"/>
  <c r="BM16" i="26"/>
  <c r="BL16" i="26"/>
  <c r="BI16" i="26"/>
  <c r="BH16" i="26"/>
  <c r="BE16" i="26"/>
  <c r="BD16" i="26"/>
  <c r="BA16" i="26"/>
  <c r="AZ16" i="26"/>
  <c r="AS16" i="26"/>
  <c r="AR16" i="26"/>
  <c r="AO16" i="26"/>
  <c r="AN16" i="26"/>
  <c r="AG16" i="26"/>
  <c r="AF16" i="26"/>
  <c r="AC16" i="26"/>
  <c r="Y16" i="26"/>
  <c r="X16" i="26"/>
  <c r="U16" i="26"/>
  <c r="T16" i="26"/>
  <c r="Q16" i="26"/>
  <c r="P16" i="26"/>
  <c r="M16" i="26"/>
  <c r="L16" i="26"/>
  <c r="I16" i="26"/>
  <c r="H16" i="26"/>
  <c r="BO15" i="26"/>
  <c r="BM15" i="26"/>
  <c r="BL15" i="26"/>
  <c r="BI15" i="26"/>
  <c r="BH15" i="26"/>
  <c r="BE15" i="26"/>
  <c r="BD15" i="26"/>
  <c r="BA15" i="26"/>
  <c r="AZ15" i="26"/>
  <c r="AS15" i="26"/>
  <c r="AR15" i="26"/>
  <c r="AO15" i="26"/>
  <c r="AN15" i="26"/>
  <c r="AG15" i="26"/>
  <c r="AF15" i="26"/>
  <c r="AC15" i="26"/>
  <c r="Y15" i="26"/>
  <c r="X15" i="26"/>
  <c r="U15" i="26"/>
  <c r="T15" i="26"/>
  <c r="Q15" i="26"/>
  <c r="P15" i="26"/>
  <c r="M15" i="26"/>
  <c r="L15" i="26"/>
  <c r="I15" i="26"/>
  <c r="H15" i="26"/>
  <c r="BO14" i="26"/>
  <c r="BM14" i="26"/>
  <c r="BL14" i="26"/>
  <c r="BI14" i="26"/>
  <c r="BH14" i="26"/>
  <c r="BE14" i="26"/>
  <c r="BD14" i="26"/>
  <c r="BA14" i="26"/>
  <c r="AZ14" i="26"/>
  <c r="AS14" i="26"/>
  <c r="AR14" i="26"/>
  <c r="AO14" i="26"/>
  <c r="AN14" i="26"/>
  <c r="AG14" i="26"/>
  <c r="AF14" i="26"/>
  <c r="AC14" i="26"/>
  <c r="Y14" i="26"/>
  <c r="X14" i="26"/>
  <c r="U14" i="26"/>
  <c r="T14" i="26"/>
  <c r="Q14" i="26"/>
  <c r="P14" i="26"/>
  <c r="M14" i="26"/>
  <c r="L14" i="26"/>
  <c r="I14" i="26"/>
  <c r="H14" i="26"/>
  <c r="BO13" i="26"/>
  <c r="BM13" i="26"/>
  <c r="BL13" i="26"/>
  <c r="BI13" i="26"/>
  <c r="BH13" i="26"/>
  <c r="BE13" i="26"/>
  <c r="BD13" i="26"/>
  <c r="BA13" i="26"/>
  <c r="AZ13" i="26"/>
  <c r="AS13" i="26"/>
  <c r="AR13" i="26"/>
  <c r="AO13" i="26"/>
  <c r="AN13" i="26"/>
  <c r="AG13" i="26"/>
  <c r="AF13" i="26"/>
  <c r="AC13" i="26"/>
  <c r="AB13" i="26"/>
  <c r="Y13" i="26"/>
  <c r="X13" i="26"/>
  <c r="U13" i="26"/>
  <c r="T13" i="26"/>
  <c r="Q13" i="26"/>
  <c r="P13" i="26"/>
  <c r="M13" i="26"/>
  <c r="L13" i="26"/>
  <c r="I13" i="26"/>
  <c r="H13" i="26"/>
  <c r="BO12" i="26"/>
  <c r="BM12" i="26"/>
  <c r="BL12" i="26"/>
  <c r="BI12" i="26"/>
  <c r="BH12" i="26"/>
  <c r="BE12" i="26"/>
  <c r="BD12" i="26"/>
  <c r="BA12" i="26"/>
  <c r="AZ12" i="26"/>
  <c r="AS12" i="26"/>
  <c r="AR12" i="26"/>
  <c r="AO12" i="26"/>
  <c r="AN12" i="26"/>
  <c r="AG12" i="26"/>
  <c r="AF12" i="26"/>
  <c r="AC12" i="26"/>
  <c r="AB12" i="26"/>
  <c r="Y12" i="26"/>
  <c r="X12" i="26"/>
  <c r="U12" i="26"/>
  <c r="T12" i="26"/>
  <c r="Q12" i="26"/>
  <c r="P12" i="26"/>
  <c r="M12" i="26"/>
  <c r="L12" i="26"/>
  <c r="I12" i="26"/>
  <c r="H12" i="26"/>
  <c r="BO11" i="26"/>
  <c r="BM11" i="26"/>
  <c r="BL11" i="26"/>
  <c r="BI11" i="26"/>
  <c r="BH11" i="26"/>
  <c r="BE11" i="26"/>
  <c r="BD11" i="26"/>
  <c r="BA11" i="26"/>
  <c r="AZ11" i="26"/>
  <c r="AS11" i="26"/>
  <c r="AR11" i="26"/>
  <c r="AO11" i="26"/>
  <c r="AN11" i="26"/>
  <c r="AG11" i="26"/>
  <c r="AF11" i="26"/>
  <c r="AC11" i="26"/>
  <c r="AB11" i="26"/>
  <c r="Y11" i="26"/>
  <c r="X11" i="26"/>
  <c r="U11" i="26"/>
  <c r="T11" i="26"/>
  <c r="Q11" i="26"/>
  <c r="P11" i="26"/>
  <c r="M11" i="26"/>
  <c r="L11" i="26"/>
  <c r="I11" i="26"/>
  <c r="H11" i="26"/>
  <c r="BO10" i="26"/>
  <c r="BM10" i="26"/>
  <c r="BL10" i="26"/>
  <c r="BI10" i="26"/>
  <c r="BH10" i="26"/>
  <c r="BE10" i="26"/>
  <c r="BD10" i="26"/>
  <c r="BA10" i="26"/>
  <c r="AZ10" i="26"/>
  <c r="AS10" i="26"/>
  <c r="AR10" i="26"/>
  <c r="AO10" i="26"/>
  <c r="AN10" i="26"/>
  <c r="AG10" i="26"/>
  <c r="AF10" i="26"/>
  <c r="AC10" i="26"/>
  <c r="AB10" i="26"/>
  <c r="Y10" i="26"/>
  <c r="X10" i="26"/>
  <c r="U10" i="26"/>
  <c r="T10" i="26"/>
  <c r="Q10" i="26"/>
  <c r="P10" i="26"/>
  <c r="M10" i="26"/>
  <c r="L10" i="26"/>
  <c r="I10" i="26"/>
  <c r="H10" i="26"/>
  <c r="CI9" i="26"/>
  <c r="CH9" i="26"/>
  <c r="CG9" i="26"/>
  <c r="CF9" i="26"/>
  <c r="BM9" i="26"/>
  <c r="BL9" i="26"/>
  <c r="BG9" i="26"/>
  <c r="C27" i="25" s="1"/>
  <c r="B27" i="25"/>
  <c r="BC9" i="26"/>
  <c r="B26" i="25"/>
  <c r="AY9" i="26"/>
  <c r="C25" i="25" s="1"/>
  <c r="C29" i="25" s="1"/>
  <c r="AT9" i="26"/>
  <c r="AQ9" i="26"/>
  <c r="C18" i="25" s="1"/>
  <c r="B18" i="25"/>
  <c r="AM9" i="26"/>
  <c r="C17" i="25" s="1"/>
  <c r="B17" i="25"/>
  <c r="AE9" i="26"/>
  <c r="C15" i="25" s="1"/>
  <c r="B15" i="25"/>
  <c r="AA9" i="26"/>
  <c r="C14" i="25" s="1"/>
  <c r="B14" i="25"/>
  <c r="W9" i="26"/>
  <c r="C13" i="25" s="1"/>
  <c r="V9" i="26"/>
  <c r="B13" i="25" s="1"/>
  <c r="S9" i="26"/>
  <c r="C12" i="25" s="1"/>
  <c r="B12" i="25"/>
  <c r="O9" i="26"/>
  <c r="C10" i="25" s="1"/>
  <c r="K9" i="26"/>
  <c r="C8" i="25" s="1"/>
  <c r="G9" i="26"/>
  <c r="C6" i="25" s="1"/>
  <c r="D6" i="25" s="1"/>
  <c r="C26" i="25"/>
  <c r="E19" i="25"/>
  <c r="D19" i="25"/>
  <c r="E16" i="25"/>
  <c r="D16" i="25"/>
  <c r="E11" i="25"/>
  <c r="D11" i="25"/>
  <c r="E9" i="25"/>
  <c r="D9" i="25"/>
  <c r="E7" i="25"/>
  <c r="D7" i="25"/>
  <c r="D13" i="25" l="1"/>
  <c r="D8" i="25"/>
  <c r="B24" i="25"/>
  <c r="AV9" i="26"/>
  <c r="AW9" i="26"/>
  <c r="D12" i="25"/>
  <c r="D14" i="25"/>
  <c r="D15" i="25"/>
  <c r="D17" i="25"/>
  <c r="D18" i="25"/>
  <c r="D27" i="25"/>
  <c r="B25" i="25"/>
  <c r="B29" i="25" s="1"/>
  <c r="D26" i="25"/>
  <c r="BP10" i="26"/>
  <c r="BP12" i="26"/>
  <c r="BP14" i="26"/>
  <c r="BP16" i="26"/>
  <c r="BP18" i="26"/>
  <c r="AS9" i="26"/>
  <c r="AO9" i="26"/>
  <c r="AG9" i="26"/>
  <c r="AC9" i="26"/>
  <c r="Y9" i="26"/>
  <c r="U9" i="26"/>
  <c r="Q9" i="26"/>
  <c r="M9" i="26"/>
  <c r="I9" i="26"/>
  <c r="E8" i="25"/>
  <c r="D10" i="25"/>
  <c r="E25" i="25"/>
  <c r="E26" i="25"/>
  <c r="E27" i="25"/>
  <c r="H9" i="26"/>
  <c r="L9" i="26"/>
  <c r="P9" i="26"/>
  <c r="T9" i="26"/>
  <c r="X9" i="26"/>
  <c r="AB9" i="26"/>
  <c r="AF9" i="26"/>
  <c r="AN9" i="26"/>
  <c r="AR9" i="26"/>
  <c r="AZ9" i="26"/>
  <c r="BD9" i="26"/>
  <c r="BH9" i="26"/>
  <c r="BP11" i="26"/>
  <c r="BP13" i="26"/>
  <c r="BP15" i="26"/>
  <c r="BP17" i="26"/>
  <c r="BP19" i="26"/>
  <c r="D29" i="25"/>
  <c r="E6" i="25"/>
  <c r="E10" i="25"/>
  <c r="E12" i="25"/>
  <c r="E13" i="25"/>
  <c r="E14" i="25"/>
  <c r="E15" i="25"/>
  <c r="E17" i="25"/>
  <c r="E18" i="25"/>
  <c r="BA9" i="26"/>
  <c r="BE9" i="26"/>
  <c r="BI9" i="26"/>
  <c r="BO9" i="26"/>
  <c r="BP9" i="26" s="1"/>
  <c r="D24" i="25" l="1"/>
  <c r="E24" i="25"/>
  <c r="D25" i="25"/>
  <c r="D9" i="18" l="1"/>
  <c r="D10" i="18"/>
  <c r="D11" i="18"/>
  <c r="D12" i="18"/>
  <c r="D13" i="18"/>
  <c r="D14" i="18"/>
  <c r="D15" i="18"/>
  <c r="D16" i="18"/>
  <c r="D17" i="18"/>
  <c r="X7" i="33" l="1"/>
  <c r="X8" i="33"/>
  <c r="X9" i="33"/>
  <c r="X10" i="33"/>
  <c r="X11" i="33"/>
  <c r="X12" i="33"/>
  <c r="X13" i="33"/>
  <c r="X14" i="33"/>
  <c r="X15" i="33"/>
  <c r="X16" i="33"/>
  <c r="X6" i="33"/>
  <c r="V7" i="33"/>
  <c r="V8" i="33"/>
  <c r="V9" i="33"/>
  <c r="V10" i="33"/>
  <c r="V11" i="33"/>
  <c r="V12" i="33"/>
  <c r="V13" i="33"/>
  <c r="V14" i="33"/>
  <c r="V15" i="33"/>
  <c r="V16" i="33"/>
  <c r="V6" i="33"/>
  <c r="M16" i="33"/>
  <c r="N7" i="33"/>
  <c r="N8" i="33"/>
  <c r="N9" i="33"/>
  <c r="N10" i="33"/>
  <c r="N11" i="33"/>
  <c r="N12" i="33"/>
  <c r="N13" i="33"/>
  <c r="N14" i="33"/>
  <c r="N15" i="33"/>
  <c r="N16" i="33"/>
  <c r="M7" i="33"/>
  <c r="M8" i="33"/>
  <c r="M9" i="33"/>
  <c r="M10" i="33"/>
  <c r="M11" i="33"/>
  <c r="M12" i="33"/>
  <c r="M13" i="33"/>
  <c r="M14" i="33"/>
  <c r="M15" i="33"/>
  <c r="M6" i="33"/>
  <c r="N6" i="33"/>
  <c r="C7" i="18" l="1"/>
  <c r="B7" i="18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C8" i="16"/>
  <c r="B7" i="16"/>
  <c r="D7" i="16" s="1"/>
  <c r="F18" i="9"/>
  <c r="F17" i="9"/>
  <c r="F16" i="9"/>
  <c r="F15" i="9"/>
  <c r="F14" i="9"/>
  <c r="F13" i="9"/>
  <c r="F12" i="9"/>
  <c r="F11" i="9"/>
  <c r="D8" i="9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E13" i="8"/>
  <c r="F12" i="8"/>
  <c r="E12" i="8"/>
  <c r="F11" i="8"/>
  <c r="E11" i="8"/>
  <c r="D8" i="8"/>
  <c r="F20" i="7"/>
  <c r="F19" i="7"/>
  <c r="F18" i="7"/>
  <c r="F17" i="7"/>
  <c r="F16" i="7"/>
  <c r="F15" i="7"/>
  <c r="F14" i="7"/>
  <c r="F13" i="7"/>
  <c r="F12" i="7"/>
  <c r="F11" i="7"/>
  <c r="D10" i="7"/>
  <c r="D7" i="18" l="1"/>
  <c r="F8" i="9"/>
  <c r="F8" i="8"/>
  <c r="F10" i="7"/>
</calcChain>
</file>

<file path=xl/sharedStrings.xml><?xml version="1.0" encoding="utf-8"?>
<sst xmlns="http://schemas.openxmlformats.org/spreadsheetml/2006/main" count="1969" uniqueCount="581">
  <si>
    <t>%</t>
  </si>
  <si>
    <t>Кількість вакансій, одиниць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</si>
  <si>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</si>
  <si>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</si>
  <si>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</si>
  <si>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</si>
  <si>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</si>
  <si>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</si>
  <si>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</si>
  <si>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</si>
  <si>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</si>
  <si>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</si>
  <si>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</si>
  <si>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</si>
  <si>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</si>
  <si>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</si>
  <si>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</si>
  <si>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</si>
  <si>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</si>
  <si>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</si>
  <si>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</si>
  <si>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</si>
  <si>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</si>
  <si>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</si>
  <si>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</si>
  <si>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</si>
  <si>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</si>
  <si>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</si>
  <si>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</si>
  <si>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</si>
  <si>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</si>
  <si>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</si>
  <si>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</si>
  <si>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</si>
  <si>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</si>
  <si>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</si>
  <si>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</si>
  <si>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</si>
  <si>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</si>
  <si>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</si>
  <si>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</si>
  <si>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</si>
  <si>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</si>
  <si>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</si>
  <si>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</si>
  <si>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</si>
  <si>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</si>
  <si>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</si>
  <si>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</si>
  <si>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</si>
  <si>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</si>
  <si>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</si>
  <si>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</si>
  <si>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</si>
  <si>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</si>
  <si>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</si>
  <si>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</si>
  <si>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</si>
  <si>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</si>
  <si>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</si>
  <si>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</si>
  <si>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</si>
  <si>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</si>
  <si>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</si>
  <si>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</si>
  <si>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</si>
  <si>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</si>
  <si>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</si>
  <si>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</si>
  <si>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</si>
  <si>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</si>
  <si>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</si>
  <si>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</si>
  <si>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</si>
  <si>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</si>
  <si>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</si>
  <si>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</si>
  <si>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</si>
  <si>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</si>
  <si>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</si>
  <si>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</si>
  <si>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</si>
  <si>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</si>
  <si>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</si>
  <si>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</si>
  <si>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</si>
  <si>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</si>
  <si>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</si>
  <si>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</si>
  <si>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</si>
  <si>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</si>
  <si>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</si>
  <si>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</si>
  <si>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</si>
  <si>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</si>
  <si>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</si>
  <si>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</si>
  <si>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</si>
  <si>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</si>
  <si>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</si>
  <si>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</si>
  <si>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>Показник</t>
  </si>
  <si>
    <t>зміна значення</t>
  </si>
  <si>
    <t>Станом на дату:</t>
  </si>
  <si>
    <t>Середній розмір заробітної плати у вакансіях, грн.</t>
  </si>
  <si>
    <t>Продовження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</si>
  <si>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</si>
  <si>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</si>
  <si>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</si>
  <si>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</si>
  <si>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</si>
  <si>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</si>
  <si>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</si>
  <si>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</si>
  <si>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</si>
  <si>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</si>
  <si>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</si>
  <si>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</si>
  <si>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у порівнянні з минулим роком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</si>
  <si>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</si>
  <si>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</si>
  <si>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</si>
  <si>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</si>
  <si>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</si>
  <si>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</si>
  <si>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</si>
  <si>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</si>
  <si>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</si>
  <si>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</si>
  <si>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</si>
  <si>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</si>
  <si>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</si>
  <si>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</si>
  <si>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</si>
  <si>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</si>
  <si>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</si>
  <si>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</si>
  <si>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</si>
  <si>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</si>
  <si>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</si>
  <si>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</si>
  <si>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</si>
  <si>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</si>
  <si>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</si>
  <si>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</si>
  <si>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</si>
  <si>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</si>
  <si>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</si>
  <si>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</si>
  <si>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</si>
  <si>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</si>
  <si>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</si>
  <si>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</si>
  <si>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Діяльність у сфері проводового електрозв'язку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</si>
  <si>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</si>
  <si>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Дошкільна освіта</t>
  </si>
  <si>
    <t>Надання послуг догляду із забезпеченням проживання для осіб похилого віку та інвалідів</t>
  </si>
  <si>
    <t>Надання іншої соціальної допомоги без забезпечення проживання, н.в.і.у.</t>
  </si>
  <si>
    <t>Постачання пари, гарячої води та кондиційованого повітря</t>
  </si>
  <si>
    <t>Збирання безпечних відходів</t>
  </si>
  <si>
    <t>Виробництво електроенергії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</si>
  <si>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</si>
  <si>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</si>
  <si>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</si>
  <si>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</si>
  <si>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</si>
  <si>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Інші види кредитування</t>
  </si>
  <si>
    <t>Діяльність у сфері обов'язкового  соціального страхування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</si>
  <si>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</si>
  <si>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</si>
  <si>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</si>
  <si>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Оптова торгівля твердим, рідким, газоподібним паливом і подібними продуктами</t>
  </si>
  <si>
    <t>Виробництво олії та тваринних жирів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</si>
  <si>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</si>
  <si>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</si>
  <si>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</si>
  <si>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</si>
  <si>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</si>
  <si>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</si>
  <si>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</si>
  <si>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</si>
  <si>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</si>
  <si>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</si>
  <si>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Добування залізних руд</t>
  </si>
  <si>
    <t>Виробництво машин і устатковання для сільського та лісового господарства</t>
  </si>
  <si>
    <t>по Запорізькій області</t>
  </si>
  <si>
    <t>Діяльність засобів розміщування на період відпустки та іншого тимчасового проживання</t>
  </si>
  <si>
    <t>Виробництво повітряних і космічних літальних апаратів, супутнього устатковання</t>
  </si>
  <si>
    <t>Виробництво інших видів електронних і електричних проводів та кабелів</t>
  </si>
  <si>
    <t xml:space="preserve">по Запорізькій області </t>
  </si>
  <si>
    <t>Виробництво гідравлічного та пневматичного устатковання</t>
  </si>
  <si>
    <t>(за центрами зайнятості/філіями)</t>
  </si>
  <si>
    <t>Запорізька область</t>
  </si>
  <si>
    <t>Бердянський МРЦЗ</t>
  </si>
  <si>
    <t>Мелітопольський МРЦЗ</t>
  </si>
  <si>
    <t>Василівська філія</t>
  </si>
  <si>
    <t>Веселівська філія</t>
  </si>
  <si>
    <t>Запорізька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</si>
  <si>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</si>
  <si>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</si>
  <si>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</si>
  <si>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</si>
  <si>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</si>
  <si>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Усього по Запорізькій області</t>
  </si>
  <si>
    <t>Кількість вакансій, зареєстрованих в державній службі зайнятості
по Запорізькій області</t>
  </si>
  <si>
    <t>Професії, по яких кількість вакансій є найбільшою
по Запорізькій області</t>
  </si>
  <si>
    <t>Кількість осіб, які мали статус безробітного
по Запорізькій області</t>
  </si>
  <si>
    <t>Професії, по яких чисельність безробітних є найбільшою
по Запорізькій області</t>
  </si>
  <si>
    <t>Усього  по Запорізькій області</t>
  </si>
  <si>
    <t>Показники діяльності служби зайнятості
Запорізької області</t>
  </si>
  <si>
    <t xml:space="preserve"> + (-)                            осіб</t>
  </si>
  <si>
    <t xml:space="preserve"> з них, мали статус безробітного, осіб</t>
  </si>
  <si>
    <t xml:space="preserve"> з них, отримали статус безробітного за період карантину (з 12 березня по 31 грудня)</t>
  </si>
  <si>
    <t>Всього отримали роботу (у т.ч. до набуття статусу безробітного), осіб</t>
  </si>
  <si>
    <t xml:space="preserve"> з них, працевлаштовано за період карантину                      (з 12 березня по 31 грудня)</t>
  </si>
  <si>
    <t>Працевлаштовано безробітних, осіб</t>
  </si>
  <si>
    <t xml:space="preserve"> з них, працевлаштовано безробітних за період карантину (з 12 березня по 31 грудня)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</si>
  <si>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</si>
  <si>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</si>
  <si>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</si>
  <si>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</si>
  <si>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 xml:space="preserve"> з них, розпочато виплату допомоги по безробіттю за період карантину (з 12 березня по 31 грудня)</t>
  </si>
  <si>
    <t xml:space="preserve"> з них, зареєстровано за період карантину                                                                    (з 12 березня по 31 грудня)</t>
  </si>
  <si>
    <t xml:space="preserve"> + (-)                       осіб</t>
  </si>
  <si>
    <t>з них, мали статус безробітного, осіб</t>
  </si>
  <si>
    <t>Надання послуг службою зайнятості Запорізької області</t>
  </si>
  <si>
    <t>Зняті</t>
  </si>
  <si>
    <t>Працевлаштування безробітних (в т.ч. самос, за направ, ЦПХ)</t>
  </si>
  <si>
    <t>на початок 2020 року</t>
  </si>
  <si>
    <t>на початок 2019 року</t>
  </si>
  <si>
    <t>"чистий" облік</t>
  </si>
  <si>
    <t>протягом</t>
  </si>
  <si>
    <t>на кінець</t>
  </si>
  <si>
    <t>Кількість вакансій, зареєстрованих в державній службі зайнятості по Запорізькій області</t>
  </si>
  <si>
    <t>Кількість осіб, які мали статус безробітного по Запорізькій області</t>
  </si>
  <si>
    <t>Кількість осіб, які мали статус безробітного, за статтю по Запорізькій області</t>
  </si>
  <si>
    <t xml:space="preserve"> Найбільша чисельність безробітних за видами економічної діяльності підприємств, на яких вони раніше працювали </t>
  </si>
  <si>
    <t>Кількість вакансій, зареєстрованих в державній службі зайнятості 
по Запорізькій області</t>
  </si>
  <si>
    <t>Пасажирський наземний транспорт міського та приміського сполучення</t>
  </si>
  <si>
    <t>Перероблення молока, виробництво масла та сиру</t>
  </si>
  <si>
    <t>Інші види діяльності з прибирання</t>
  </si>
  <si>
    <t>Електромонтажні роботи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</si>
  <si>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</si>
  <si>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</si>
  <si>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Кількість безробітних на одну вакансію, осіб</t>
  </si>
  <si>
    <t xml:space="preserve">  осіб</t>
  </si>
  <si>
    <t>Роздрібна торгівля м'ясом і м'ясними продуктами в спеціалізованих магазинах</t>
  </si>
  <si>
    <t>Діяльність у сфері права</t>
  </si>
  <si>
    <t>Діяльність посередників у торгівлі паливом, рудами, металами та промисловими хімічними речовинами</t>
  </si>
  <si>
    <t>Розподілення газоподібного палива через місцеві (локальні) трубопроводи</t>
  </si>
  <si>
    <t>Механічне оброблення металевих виробів</t>
  </si>
  <si>
    <t>у 9,6 р.</t>
  </si>
  <si>
    <t>у 4,5 р.</t>
  </si>
  <si>
    <t>Виробництво продуктів нафтоперероблення</t>
  </si>
  <si>
    <t>Виробництво інших кольорових металів</t>
  </si>
  <si>
    <t>Виробництво меблів для офісів і підприємств торгівлі</t>
  </si>
  <si>
    <t>Виробництво підшипників, зубчастих передач, елементів механічних передач і приводів</t>
  </si>
  <si>
    <t>Неспеціалізована оптова торгівля продуктами харчування, напоями та тютюновими виробами</t>
  </si>
  <si>
    <t>Оптова торгівля деревиною, будівельними матеріалами та санітарно-технічним обладнанням</t>
  </si>
  <si>
    <t>Роздрібна торгівля залізними виробами, будівельними матеріалами та санітарно-технічними виробами в спеціалізов</t>
  </si>
  <si>
    <t>Оптова торгівля іншими товарами господарського призначення</t>
  </si>
  <si>
    <t>Роздрібна торгівля меблями, освітлювальним приладдям та іншими товарами для дому в спеціалізованих магазинах</t>
  </si>
  <si>
    <t>Роздрібна торгівля взуттям і шкіряними виробами в спеціалізованих магазинах</t>
  </si>
  <si>
    <t>Інша діяльність із забезпечення трудовими ресурсами</t>
  </si>
  <si>
    <t>Театральна та концертна діяльність</t>
  </si>
  <si>
    <t>Надання допоміжних послуг у сфері добування інших корисних копалин та розроблення кар'єрів</t>
  </si>
  <si>
    <t>Виробництво інших основних неорганічних хімічних речовин</t>
  </si>
  <si>
    <t>Оброблення металів та нанесення покриття на метали</t>
  </si>
  <si>
    <t>Всього отримували послуги, осіб</t>
  </si>
  <si>
    <t>Всього отримують послуги на кінець періоду, осіб</t>
  </si>
  <si>
    <t>Виробництво інструментів і обладнання для вимірювання, дослідження та навігації</t>
  </si>
  <si>
    <t>Ремонт і технічне обслуговування інших транспортних засобів</t>
  </si>
  <si>
    <t>Управління нерухомим майном за винагороду або на основі контракту</t>
  </si>
  <si>
    <t>Оптова торгівля напоями</t>
  </si>
  <si>
    <t>Виробництво електророзподільчої та контрольної апаратури</t>
  </si>
  <si>
    <t>Оптова торгівля фармацевтичними товарами</t>
  </si>
  <si>
    <t>Діяльність інших громадських організацій, н.в.і.у.</t>
  </si>
  <si>
    <t>Виробництво міді</t>
  </si>
  <si>
    <t>Дослідження й експериментальні розробки у сфері інших природничих і технічних наук</t>
  </si>
  <si>
    <t>Оптова торгівля деталями та приладдям для автотранспортних засобів</t>
  </si>
  <si>
    <t>Розподілення електроенергії</t>
  </si>
  <si>
    <t>"Діяльність у сфері бухгалтерського обліку й аудиту</t>
  </si>
  <si>
    <t>(ТОП-45)</t>
  </si>
  <si>
    <t xml:space="preserve"> бухгалтер</t>
  </si>
  <si>
    <t xml:space="preserve"> водій автотранспортних засобів</t>
  </si>
  <si>
    <t xml:space="preserve"> швачка</t>
  </si>
  <si>
    <t xml:space="preserve"> прибиральник службових приміщень</t>
  </si>
  <si>
    <t xml:space="preserve"> слюсар-ремонтник</t>
  </si>
  <si>
    <t xml:space="preserve"> електромонтер з ремонту та обслуговування електроустаткування</t>
  </si>
  <si>
    <t xml:space="preserve"> головний бухгалтер</t>
  </si>
  <si>
    <t xml:space="preserve"> фахівець</t>
  </si>
  <si>
    <t xml:space="preserve"> інженер</t>
  </si>
  <si>
    <t xml:space="preserve"> продавець продовольчих товарів</t>
  </si>
  <si>
    <t xml:space="preserve"> слюсар-сантехнік</t>
  </si>
  <si>
    <t xml:space="preserve"> токар</t>
  </si>
  <si>
    <t xml:space="preserve"> юрисконсульт</t>
  </si>
  <si>
    <t xml:space="preserve"> економіст</t>
  </si>
  <si>
    <t xml:space="preserve"> охоронник</t>
  </si>
  <si>
    <t xml:space="preserve"> електромонтер з обслуговування підстанції</t>
  </si>
  <si>
    <t xml:space="preserve"> комірник</t>
  </si>
  <si>
    <t xml:space="preserve"> менеджер (управитель) із збуту</t>
  </si>
  <si>
    <t xml:space="preserve"> інспектор з кадрів</t>
  </si>
  <si>
    <t xml:space="preserve"> кухар</t>
  </si>
  <si>
    <t xml:space="preserve"> пекар</t>
  </si>
  <si>
    <t xml:space="preserve"> столяр</t>
  </si>
  <si>
    <t xml:space="preserve"> прибиральник виробничих приміщень</t>
  </si>
  <si>
    <t xml:space="preserve"> підсобний робітник</t>
  </si>
  <si>
    <t xml:space="preserve"> укладальник-пакувальник</t>
  </si>
  <si>
    <t xml:space="preserve"> вантажник</t>
  </si>
  <si>
    <t xml:space="preserve"> інженер-конструктор</t>
  </si>
  <si>
    <t xml:space="preserve"> інженер з охорони праці</t>
  </si>
  <si>
    <t xml:space="preserve"> викладач (методи навчання)</t>
  </si>
  <si>
    <t xml:space="preserve"> фахівець із соціальної роботи</t>
  </si>
  <si>
    <t xml:space="preserve"> механік</t>
  </si>
  <si>
    <t xml:space="preserve"> вихователь</t>
  </si>
  <si>
    <t xml:space="preserve"> адміністратор</t>
  </si>
  <si>
    <t xml:space="preserve"> слюсар з механоскладальних робіт</t>
  </si>
  <si>
    <t xml:space="preserve"> слюсар-електрик з ремонту електроустаткування</t>
  </si>
  <si>
    <t xml:space="preserve"> оператор котельні</t>
  </si>
  <si>
    <t xml:space="preserve"> двірник</t>
  </si>
  <si>
    <t xml:space="preserve"> майстер</t>
  </si>
  <si>
    <t xml:space="preserve"> головний інженер</t>
  </si>
  <si>
    <t xml:space="preserve"> продавець непродовольчих товарів</t>
  </si>
  <si>
    <t xml:space="preserve"> сторож</t>
  </si>
  <si>
    <t xml:space="preserve"> оператор заправних станцій</t>
  </si>
  <si>
    <t xml:space="preserve"> касир торговельного залу</t>
  </si>
  <si>
    <t xml:space="preserve"> покоївка</t>
  </si>
  <si>
    <t xml:space="preserve"> керуючий магазином</t>
  </si>
  <si>
    <t xml:space="preserve"> представник торговельний</t>
  </si>
  <si>
    <t xml:space="preserve"> кухонний робітник</t>
  </si>
  <si>
    <t xml:space="preserve"> дорожній робітник.</t>
  </si>
  <si>
    <t xml:space="preserve"> тракторист</t>
  </si>
  <si>
    <t xml:space="preserve"> оператор поштового зв'язку</t>
  </si>
  <si>
    <t xml:space="preserve"> начальник відділу поштового зв'язку</t>
  </si>
  <si>
    <t xml:space="preserve"> штампувальник (холодноштампувальні роботи)</t>
  </si>
  <si>
    <t xml:space="preserve"> касир (на підприємстві, в установі, організації)</t>
  </si>
  <si>
    <t xml:space="preserve"> помічник вихователя</t>
  </si>
  <si>
    <t xml:space="preserve"> оператор комп'ютерного набору</t>
  </si>
  <si>
    <t xml:space="preserve"> контролер-касир</t>
  </si>
  <si>
    <t xml:space="preserve"> касир (в банку)</t>
  </si>
  <si>
    <t xml:space="preserve"> соціальний робітник</t>
  </si>
  <si>
    <t xml:space="preserve"> секретар</t>
  </si>
  <si>
    <t xml:space="preserve"> офіціант</t>
  </si>
  <si>
    <t xml:space="preserve"> лаборант хімічного аналізу</t>
  </si>
  <si>
    <t xml:space="preserve"> діловод</t>
  </si>
  <si>
    <t xml:space="preserve"> приймальник товарів</t>
  </si>
  <si>
    <t xml:space="preserve"> оператор верстатів з програмним керуванням</t>
  </si>
  <si>
    <t xml:space="preserve"> стрілець</t>
  </si>
  <si>
    <t xml:space="preserve"> водій навантажувача</t>
  </si>
  <si>
    <t xml:space="preserve"> слюсар з ремонту сільськогосподарських машин та устаткування</t>
  </si>
  <si>
    <t xml:space="preserve"> робітник з комплексного обслуговування й ремонту будинків</t>
  </si>
  <si>
    <t xml:space="preserve"> директор (начальник, інший керівник) підприємства</t>
  </si>
  <si>
    <t xml:space="preserve"> бетоняр</t>
  </si>
  <si>
    <t xml:space="preserve"> майстер дільниці</t>
  </si>
  <si>
    <t xml:space="preserve"> машиніст (кочегар) котельної</t>
  </si>
  <si>
    <t xml:space="preserve"> машиніст-оператор дощувальних машин та агрегатів</t>
  </si>
  <si>
    <t xml:space="preserve"> машиніст насосних установок</t>
  </si>
  <si>
    <t xml:space="preserve"> заступник директора</t>
  </si>
  <si>
    <t xml:space="preserve"> муляр</t>
  </si>
  <si>
    <t xml:space="preserve"> розподілювач робіт</t>
  </si>
  <si>
    <t xml:space="preserve"> формувальник склопластикових виробів</t>
  </si>
  <si>
    <t xml:space="preserve"> робітник з благоустрою</t>
  </si>
  <si>
    <t xml:space="preserve"> завідувач господарства</t>
  </si>
  <si>
    <t xml:space="preserve"> заступник начальника відділу</t>
  </si>
  <si>
    <t xml:space="preserve"> начальник відділу</t>
  </si>
  <si>
    <t xml:space="preserve"> свинар</t>
  </si>
  <si>
    <t xml:space="preserve"> секретар керівника (організації, підприємства, установи)</t>
  </si>
  <si>
    <t xml:space="preserve"> апаратник хімводоочищення</t>
  </si>
  <si>
    <t xml:space="preserve"> адміністратор системи</t>
  </si>
  <si>
    <t xml:space="preserve"> опалювач</t>
  </si>
  <si>
    <t xml:space="preserve"> начальник дільниці</t>
  </si>
  <si>
    <t xml:space="preserve"> робітник з комплексного прибирання та утримання будинків з прилеглими територіями</t>
  </si>
  <si>
    <t xml:space="preserve"> інженер з експлуатації машинно-тракторного парку</t>
  </si>
  <si>
    <t xml:space="preserve"> головний адміністратор</t>
  </si>
  <si>
    <t xml:space="preserve"> монтажник радіоелектронної апаратури та приладів</t>
  </si>
  <si>
    <t xml:space="preserve"> інженер-енергетик</t>
  </si>
  <si>
    <t xml:space="preserve"> електрик дільниці</t>
  </si>
  <si>
    <t xml:space="preserve"> контролер на контрольно-пропускному пункті</t>
  </si>
  <si>
    <t xml:space="preserve"> охоронець</t>
  </si>
  <si>
    <t xml:space="preserve"> робітник зеленого будівництва</t>
  </si>
  <si>
    <t xml:space="preserve"> дояр</t>
  </si>
  <si>
    <t xml:space="preserve"> прибиральник територій</t>
  </si>
  <si>
    <t xml:space="preserve"> завідувач складу</t>
  </si>
  <si>
    <t xml:space="preserve"> головний економіст</t>
  </si>
  <si>
    <t xml:space="preserve"> менеджер (управитель) з постачання</t>
  </si>
  <si>
    <t xml:space="preserve"> інженер-технолог</t>
  </si>
  <si>
    <t xml:space="preserve"> бібліотекар</t>
  </si>
  <si>
    <t xml:space="preserve"> диспетчер</t>
  </si>
  <si>
    <t xml:space="preserve"> товарознавець</t>
  </si>
  <si>
    <t xml:space="preserve"> агент комерційний</t>
  </si>
  <si>
    <t xml:space="preserve"> інспектор кредитний</t>
  </si>
  <si>
    <t xml:space="preserve"> експедитор</t>
  </si>
  <si>
    <t xml:space="preserve"> перукар (перукар - модельєр)</t>
  </si>
  <si>
    <t xml:space="preserve"> бармен</t>
  </si>
  <si>
    <t xml:space="preserve"> птахівник</t>
  </si>
  <si>
    <t xml:space="preserve"> озеленювач</t>
  </si>
  <si>
    <t xml:space="preserve"> оператор тваринницьких комплексів та механізованих ферм</t>
  </si>
  <si>
    <t xml:space="preserve"> робітник фермерського господарства</t>
  </si>
  <si>
    <t xml:space="preserve"> садівник</t>
  </si>
  <si>
    <t xml:space="preserve"> овочівник</t>
  </si>
  <si>
    <t xml:space="preserve"> тваринник</t>
  </si>
  <si>
    <t xml:space="preserve"> плодоовочівник</t>
  </si>
  <si>
    <t xml:space="preserve"> оператор машинного доїння</t>
  </si>
  <si>
    <t xml:space="preserve"> машиніст крана (кранівник)</t>
  </si>
  <si>
    <t xml:space="preserve"> роздільник титанової губки</t>
  </si>
  <si>
    <t xml:space="preserve"> вагар</t>
  </si>
  <si>
    <t xml:space="preserve"> кур'єр</t>
  </si>
  <si>
    <t xml:space="preserve"> завідувач виробництва</t>
  </si>
  <si>
    <t xml:space="preserve"> менеджер (управитель) з туризму</t>
  </si>
  <si>
    <t xml:space="preserve"> продавець (з лотка, на ринку)</t>
  </si>
  <si>
    <t xml:space="preserve"> буфетник</t>
  </si>
  <si>
    <t xml:space="preserve"> контролер якості</t>
  </si>
  <si>
    <t xml:space="preserve"> контролер водопровідного господарства</t>
  </si>
  <si>
    <t xml:space="preserve"> кондитер</t>
  </si>
  <si>
    <t xml:space="preserve"> оброблювач риби</t>
  </si>
  <si>
    <t xml:space="preserve"> контролер матеріалів, металів, напівфабрикатів та виробів</t>
  </si>
  <si>
    <t xml:space="preserve"> різальник шпону та личкувальних матеріалів</t>
  </si>
  <si>
    <t xml:space="preserve"> модельник виплавних моделей</t>
  </si>
  <si>
    <t xml:space="preserve"> приймальник молочної продукції</t>
  </si>
  <si>
    <t xml:space="preserve"> оператор пральних машин</t>
  </si>
  <si>
    <t xml:space="preserve"> лаборант хіміко-бактеріологічного аналізу</t>
  </si>
  <si>
    <t xml:space="preserve"> апаратник оброблення зерна</t>
  </si>
  <si>
    <t xml:space="preserve"> маркувальник</t>
  </si>
  <si>
    <t xml:space="preserve"> вентильовий гідравлічного преса</t>
  </si>
  <si>
    <t xml:space="preserve"> машиніст із прання та ремонту спецодягу</t>
  </si>
  <si>
    <t xml:space="preserve"> сировар</t>
  </si>
  <si>
    <t xml:space="preserve"> гардеробник</t>
  </si>
  <si>
    <t xml:space="preserve"> мийник посуду</t>
  </si>
  <si>
    <t xml:space="preserve"> монтажник</t>
  </si>
  <si>
    <t xml:space="preserve"> вибірник</t>
  </si>
  <si>
    <t xml:space="preserve"> фрезерувальник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</si>
  <si>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</si>
  <si>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інженер з комп'ютерних систем</t>
  </si>
  <si>
    <t xml:space="preserve"> інженер-електронік</t>
  </si>
  <si>
    <t xml:space="preserve"> інженер-програміст</t>
  </si>
  <si>
    <t xml:space="preserve"> електромеханік</t>
  </si>
  <si>
    <t xml:space="preserve"> агент торговельний</t>
  </si>
  <si>
    <t xml:space="preserve"> енергетик</t>
  </si>
  <si>
    <t xml:space="preserve"> інкасатор</t>
  </si>
  <si>
    <t xml:space="preserve"> приймальник замовлень</t>
  </si>
  <si>
    <t xml:space="preserve"> комплектувальник товарів</t>
  </si>
  <si>
    <t xml:space="preserve"> чабан</t>
  </si>
  <si>
    <t xml:space="preserve"> лісоруб</t>
  </si>
  <si>
    <t xml:space="preserve"> рибалка прибережного лову</t>
  </si>
  <si>
    <t xml:space="preserve"> січень-лютий
2022 р.</t>
  </si>
  <si>
    <t xml:space="preserve"> січень-лютий
2023 р.</t>
  </si>
  <si>
    <t>Запорізька філія ЗОЦЗ</t>
  </si>
  <si>
    <t>Василівська філія ЗОЦЗ</t>
  </si>
  <si>
    <t>Веселівська районна філія</t>
  </si>
  <si>
    <t>Пологівська філія ЗОЦЗ</t>
  </si>
  <si>
    <t>Приазовська районна філія</t>
  </si>
  <si>
    <t>Приморська районна філія</t>
  </si>
  <si>
    <t>Чернігівська районна філія</t>
  </si>
  <si>
    <t>Якимівська районна філія</t>
  </si>
  <si>
    <t>у 13,8 р.</t>
  </si>
  <si>
    <t>у 2,6 р.</t>
  </si>
  <si>
    <t>у 4,2 р.</t>
  </si>
  <si>
    <t>у 3,3 р.</t>
  </si>
  <si>
    <t>у 1,5 р.</t>
  </si>
  <si>
    <t>у 1,9 р.</t>
  </si>
  <si>
    <t>у 3.0 р.</t>
  </si>
  <si>
    <t>у 5,2 р.</t>
  </si>
  <si>
    <t>у 4,3 р.</t>
  </si>
  <si>
    <t>у 2,7 р.</t>
  </si>
  <si>
    <t>у 1,6 р.</t>
  </si>
  <si>
    <t>січень-лютий 2023 р.</t>
  </si>
  <si>
    <t>станом на 01.03.2023 р.</t>
  </si>
  <si>
    <t xml:space="preserve"> продавець-консультант</t>
  </si>
  <si>
    <t xml:space="preserve"> листоноша (поштар)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</si>
  <si>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</si>
  <si>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</si>
  <si>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</si>
  <si>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менеджер (управитель)</t>
  </si>
  <si>
    <t xml:space="preserve"> фармацевт</t>
  </si>
  <si>
    <t xml:space="preserve"> помічник члена комісії</t>
  </si>
  <si>
    <t xml:space="preserve"> вчитель закладу загальної середньої освіти</t>
  </si>
  <si>
    <t xml:space="preserve"> обліковець</t>
  </si>
  <si>
    <t xml:space="preserve"> молодша медична сестра (молодший медичний брат) з догляду за хворими</t>
  </si>
  <si>
    <t xml:space="preserve"> службовець на складі (комірник)</t>
  </si>
  <si>
    <t xml:space="preserve"> тракторист-машиніст сільськогосподарського (лісогосподарського) виробництва</t>
  </si>
  <si>
    <t xml:space="preserve"> електрогазозварник </t>
  </si>
  <si>
    <t xml:space="preserve"> слюсар з ремонту колісних транспортних засобів</t>
  </si>
  <si>
    <t xml:space="preserve"> маляр</t>
  </si>
  <si>
    <t xml:space="preserve"> слюсар із складання металевих конструкцій</t>
  </si>
  <si>
    <t xml:space="preserve"> монтажник з монтажу сталевих та залізобетонних конструкцій</t>
  </si>
  <si>
    <t xml:space="preserve"> менеджер (управитель) із надання кредитів</t>
  </si>
  <si>
    <t xml:space="preserve"> менеджер (управитель) в роздрібній торгівлі непродовольчими товарами</t>
  </si>
  <si>
    <t xml:space="preserve"> вихователь закладу дошкільної освіти</t>
  </si>
  <si>
    <t xml:space="preserve"> вчитель початкових класів закладу загальної середньої освіти</t>
  </si>
  <si>
    <t xml:space="preserve"> викладач закладу вищої освіти</t>
  </si>
  <si>
    <t xml:space="preserve"> економіст із збуту</t>
  </si>
  <si>
    <t xml:space="preserve"> соціальний працівник</t>
  </si>
  <si>
    <t xml:space="preserve"> асистент вчителя</t>
  </si>
  <si>
    <t xml:space="preserve"> помічник судді</t>
  </si>
  <si>
    <t xml:space="preserve"> мерчендайзер</t>
  </si>
  <si>
    <t xml:space="preserve"> технік з обліку</t>
  </si>
  <si>
    <t xml:space="preserve"> технік-лаборант</t>
  </si>
  <si>
    <t xml:space="preserve"> адміністратор (господар) залу</t>
  </si>
  <si>
    <t xml:space="preserve"> касир-операціоніст</t>
  </si>
  <si>
    <t xml:space="preserve"> робітник з комплексного обслуговування сільськогосподарського виробництва</t>
  </si>
  <si>
    <t xml:space="preserve"> оператор свинарських комплексів і механізованих ферм</t>
  </si>
  <si>
    <t xml:space="preserve"> виноградар</t>
  </si>
  <si>
    <t xml:space="preserve"> штукатур</t>
  </si>
  <si>
    <t xml:space="preserve"> кравець</t>
  </si>
  <si>
    <t xml:space="preserve"> контролер у виробництві чорних металів</t>
  </si>
  <si>
    <t xml:space="preserve"> контролер енергонагляду</t>
  </si>
  <si>
    <t xml:space="preserve"> начальник цеху</t>
  </si>
  <si>
    <t xml:space="preserve"> головний енергетик</t>
  </si>
  <si>
    <t xml:space="preserve"> юрист</t>
  </si>
  <si>
    <t xml:space="preserve"> інспектор </t>
  </si>
  <si>
    <t xml:space="preserve"> інженер-механік груповий</t>
  </si>
  <si>
    <t xml:space="preserve"> інспектор прикордонної служби</t>
  </si>
  <si>
    <t xml:space="preserve"> інспектор (поліція)</t>
  </si>
  <si>
    <t xml:space="preserve"> оперуповноважений</t>
  </si>
  <si>
    <t xml:space="preserve"> інкасатор-водій автотранспортних засобів</t>
  </si>
  <si>
    <t xml:space="preserve"> черговий (інші установи, підприємства, організації)</t>
  </si>
  <si>
    <t xml:space="preserve"> поліцейський патрульної служби</t>
  </si>
  <si>
    <t xml:space="preserve"> охоронник-пожежний</t>
  </si>
  <si>
    <t xml:space="preserve"> поліцейський (за спеціалізаціями)</t>
  </si>
  <si>
    <t xml:space="preserve"> єгер</t>
  </si>
  <si>
    <t xml:space="preserve"> робітник на лісокультурних (лісогосподарських) роботах</t>
  </si>
  <si>
    <t xml:space="preserve"> бригадир на дільницях основного виробництва (інші сільськогосподарські робітники та рибалки)</t>
  </si>
  <si>
    <t xml:space="preserve"> печовий на відновленні й дистиляції титанута рідкісних металів</t>
  </si>
  <si>
    <t xml:space="preserve">станом на 1 березня 2023 року </t>
  </si>
  <si>
    <t>станом на 1 березня 2023 року</t>
  </si>
  <si>
    <t>на 01.03.2022</t>
  </si>
  <si>
    <t>на 01.03.2023</t>
  </si>
  <si>
    <t>у січні-лютому 2022-2023 рр.</t>
  </si>
  <si>
    <t>у січні-лютому 2022 - 2023 рр.</t>
  </si>
  <si>
    <t xml:space="preserve">  +1289 грн.</t>
  </si>
  <si>
    <t xml:space="preserve"> січень-лютий 2022 р.</t>
  </si>
  <si>
    <t xml:space="preserve"> січень - лютий 2023 р.</t>
  </si>
  <si>
    <t>Станом на 01.03.2022 р.</t>
  </si>
  <si>
    <t>Станом на 01.03.2023 р.</t>
  </si>
  <si>
    <t xml:space="preserve"> січень - лютий 2022 р.</t>
  </si>
  <si>
    <t xml:space="preserve"> січень- лютий 2022 р.</t>
  </si>
  <si>
    <t xml:space="preserve"> січень -лютий 2023 р.</t>
  </si>
  <si>
    <t>січень - лютий 2023 року</t>
  </si>
  <si>
    <t>Станом на 1 березня 2023 року</t>
  </si>
  <si>
    <t xml:space="preserve"> слюсарз ремонту устаткування котельних та пилопідготовчих цехів</t>
  </si>
  <si>
    <t xml:space="preserve"> лаборант (освіта)</t>
  </si>
  <si>
    <t xml:space="preserve"> менеджер (управитель) з логістики</t>
  </si>
  <si>
    <t xml:space="preserve"> фахівець з підготовки кадрів</t>
  </si>
  <si>
    <t xml:space="preserve"> працівник з господарської діяльності закладу охорони здоров'я</t>
  </si>
  <si>
    <t xml:space="preserve"> токар-розточувальник</t>
  </si>
  <si>
    <t>січень - лютий 2023 р.</t>
  </si>
  <si>
    <t>січень - лютий 2022 р.</t>
  </si>
  <si>
    <t>у 2,1 р.</t>
  </si>
  <si>
    <t>у 11,4 р.</t>
  </si>
  <si>
    <t>у 11,3 р.</t>
  </si>
  <si>
    <t>у 5,3 р.</t>
  </si>
  <si>
    <t>у 6,3 р.</t>
  </si>
  <si>
    <t>у 4,8 р.</t>
  </si>
  <si>
    <t>Виробництво вогнетривких виробів</t>
  </si>
  <si>
    <t>січень-лютий 2022 р.</t>
  </si>
  <si>
    <t>січень-лютий 2023 року</t>
  </si>
  <si>
    <t>станом на 1 березня 2023 року по Запорізькій області</t>
  </si>
  <si>
    <t>Пасажирський залізничний транспорт міжміського сполучення</t>
  </si>
  <si>
    <t>Допоміжне обслуговування водного транспорту</t>
  </si>
  <si>
    <t>Роздрібна торгівля хлібобулочними виробами, борошняними та цукровими кондитерськими виробами в спеціалізованих</t>
  </si>
  <si>
    <t>Виробництво іншого одягу й аксесуарів</t>
  </si>
  <si>
    <t xml:space="preserve"> Кількість працевлаштованих безробітних                    у січні-лютому 2023 року</t>
  </si>
  <si>
    <t xml:space="preserve"> Кількість працевлаштованих безробітних жінок у січні-лютому 2023 року</t>
  </si>
  <si>
    <t>Надання інших допоміжних комерційних послуг, н.в.і.у.</t>
  </si>
  <si>
    <t>Виробництво трикотажного полотна</t>
  </si>
  <si>
    <t xml:space="preserve"> Кількість працевлаштованих безробітних чоловіків у січні-лютому 2023 року</t>
  </si>
  <si>
    <t>Дистиляція, ректифікація та змішування спиртних напоїв</t>
  </si>
  <si>
    <t>є найбільшою у січні-лютому 2023 року по Запорізькій області</t>
  </si>
  <si>
    <t xml:space="preserve"> ізолювальник (ізоляційні роботи)</t>
  </si>
  <si>
    <t xml:space="preserve"> контролер радіоелектронної апаратури та приладів</t>
  </si>
  <si>
    <t xml:space="preserve"> практичний психолог</t>
  </si>
  <si>
    <t xml:space="preserve"> лікар-невропатолог</t>
  </si>
  <si>
    <t xml:space="preserve"> інспектор з військового обліку</t>
  </si>
  <si>
    <t>Професії, по яких кількість працевлаштованих безробітних жінок є найбільшою у січні-лютому 2023 р.</t>
  </si>
  <si>
    <t xml:space="preserve"> начальник управління</t>
  </si>
  <si>
    <t>Професії, по яких кількість працевлаштованих безробітних чоловіків є найбільшою у січні-лютому 2023 р.</t>
  </si>
  <si>
    <t xml:space="preserve"> модельник склопластиків</t>
  </si>
  <si>
    <t xml:space="preserve"> керівник регіонального структурного підрозділу</t>
  </si>
  <si>
    <t xml:space="preserve"> головний режисер</t>
  </si>
  <si>
    <t xml:space="preserve"> менеджер (управитель) в оптовій торговлі</t>
  </si>
  <si>
    <t xml:space="preserve"> менеджер (управитель) з організації консультативних послуг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</si>
</sst>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8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4"/>
      <color theme="0"/>
      <name val="Times New Roman"/>
      <family val="1"/>
      <charset val="204"/>
    </font>
    <font>
      <b/>
      <sz val="12"/>
      <color theme="0"/>
      <name val="Times New Roman Cyr"/>
      <charset val="204"/>
    </font>
    <font>
      <b/>
      <sz val="11"/>
      <name val="Times New Roman Cyr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.5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Times New Roman Cyr"/>
    </font>
    <font>
      <sz val="10"/>
      <color rgb="FFFF000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i/>
      <sz val="12"/>
      <color theme="0"/>
      <name val="Times New Roman Cyr"/>
      <charset val="204"/>
    </font>
    <font>
      <b/>
      <i/>
      <sz val="12"/>
      <color theme="0"/>
      <name val="Times New Roman Cyr"/>
      <family val="1"/>
      <charset val="204"/>
    </font>
    <font>
      <b/>
      <sz val="12"/>
      <color theme="0"/>
      <name val="Times New Roman Cyr"/>
      <family val="1"/>
      <charset val="204"/>
    </font>
    <font>
      <sz val="10.5"/>
      <color theme="0"/>
      <name val="Times New Roman"/>
      <family val="1"/>
      <charset val="204"/>
    </font>
    <font>
      <i/>
      <sz val="12"/>
      <name val="Times New Roman Cyr"/>
      <charset val="1"/>
    </font>
    <font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55" fillId="0" borderId="0"/>
    <xf numFmtId="0" fontId="73" fillId="0" borderId="0"/>
  </cellStyleXfs>
  <cellXfs count="531">
    <xf numFmtId="0" fontId="0" fillId="0" borderId="0" xfId="0"/>
    <xf numFmtId="0" fontId="1" fillId="0" borderId="0" xfId="9" applyFont="1" applyFill="1" applyAlignment="1">
      <alignment vertical="top"/>
    </xf>
    <xf numFmtId="0" fontId="18" fillId="0" borderId="0" xfId="9" applyFont="1" applyFill="1" applyAlignment="1">
      <alignment horizontal="right" vertical="center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4" xfId="9" applyFont="1" applyFill="1" applyBorder="1" applyAlignment="1">
      <alignment horizontal="center"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6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6" fillId="0" borderId="0" xfId="9" applyFont="1" applyFill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/>
      <protection locked="0"/>
    </xf>
    <xf numFmtId="3" fontId="16" fillId="0" borderId="5" xfId="10" applyNumberFormat="1" applyFont="1" applyFill="1" applyBorder="1" applyAlignment="1">
      <alignment horizontal="center" vertical="center"/>
    </xf>
    <xf numFmtId="164" fontId="16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center" vertical="center"/>
    </xf>
    <xf numFmtId="0" fontId="16" fillId="0" borderId="0" xfId="9" applyFont="1" applyFill="1" applyAlignment="1">
      <alignment vertical="top"/>
    </xf>
    <xf numFmtId="0" fontId="16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4" fontId="16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6" fillId="0" borderId="0" xfId="9" applyNumberFormat="1" applyFont="1" applyFill="1" applyAlignment="1">
      <alignment horizontal="center" vertical="center"/>
    </xf>
    <xf numFmtId="0" fontId="20" fillId="0" borderId="0" xfId="11" applyFont="1" applyFill="1"/>
    <xf numFmtId="0" fontId="22" fillId="0" borderId="0" xfId="11" applyFont="1" applyFill="1" applyBorder="1" applyAlignment="1">
      <alignment horizontal="center"/>
    </xf>
    <xf numFmtId="0" fontId="23" fillId="0" borderId="0" xfId="11" applyFont="1" applyFill="1" applyBorder="1" applyAlignment="1">
      <alignment horizontal="center"/>
    </xf>
    <xf numFmtId="0" fontId="22" fillId="0" borderId="0" xfId="11" applyFont="1" applyFill="1"/>
    <xf numFmtId="0" fontId="25" fillId="0" borderId="6" xfId="11" applyFont="1" applyFill="1" applyBorder="1" applyAlignment="1">
      <alignment horizontal="center" vertical="center" wrapText="1"/>
    </xf>
    <xf numFmtId="3" fontId="25" fillId="0" borderId="6" xfId="11" applyNumberFormat="1" applyFont="1" applyFill="1" applyBorder="1" applyAlignment="1">
      <alignment horizontal="center" vertical="center"/>
    </xf>
    <xf numFmtId="165" fontId="20" fillId="0" borderId="6" xfId="11" applyNumberFormat="1" applyFont="1" applyFill="1" applyBorder="1" applyAlignment="1">
      <alignment horizontal="center" vertical="center" wrapText="1"/>
    </xf>
    <xf numFmtId="0" fontId="27" fillId="0" borderId="0" xfId="11" applyFont="1" applyFill="1" applyAlignment="1">
      <alignment vertical="center"/>
    </xf>
    <xf numFmtId="0" fontId="28" fillId="0" borderId="4" xfId="11" applyFont="1" applyFill="1" applyBorder="1" applyAlignment="1">
      <alignment horizontal="left" vertical="center"/>
    </xf>
    <xf numFmtId="3" fontId="25" fillId="0" borderId="4" xfId="11" applyNumberFormat="1" applyFont="1" applyFill="1" applyBorder="1" applyAlignment="1">
      <alignment horizontal="center" vertical="center"/>
    </xf>
    <xf numFmtId="3" fontId="26" fillId="0" borderId="4" xfId="11" applyNumberFormat="1" applyFont="1" applyFill="1" applyBorder="1" applyAlignment="1">
      <alignment horizontal="center" vertical="center"/>
    </xf>
    <xf numFmtId="165" fontId="20" fillId="0" borderId="4" xfId="11" applyNumberFormat="1" applyFont="1" applyFill="1" applyBorder="1" applyAlignment="1">
      <alignment horizontal="center" vertical="center" wrapText="1"/>
    </xf>
    <xf numFmtId="0" fontId="27" fillId="0" borderId="5" xfId="11" applyFont="1" applyFill="1" applyBorder="1" applyAlignment="1">
      <alignment horizontal="left" vertical="center" wrapText="1"/>
    </xf>
    <xf numFmtId="3" fontId="29" fillId="0" borderId="5" xfId="12" applyNumberFormat="1" applyFont="1" applyFill="1" applyBorder="1" applyAlignment="1">
      <alignment horizontal="center" vertical="center" wrapText="1"/>
    </xf>
    <xf numFmtId="3" fontId="30" fillId="0" borderId="5" xfId="11" applyNumberFormat="1" applyFont="1" applyFill="1" applyBorder="1" applyAlignment="1">
      <alignment horizontal="center" vertical="center"/>
    </xf>
    <xf numFmtId="165" fontId="20" fillId="0" borderId="5" xfId="11" applyNumberFormat="1" applyFont="1" applyFill="1" applyBorder="1" applyAlignment="1">
      <alignment horizontal="center" vertical="center" wrapText="1"/>
    </xf>
    <xf numFmtId="1" fontId="31" fillId="0" borderId="0" xfId="11" applyNumberFormat="1" applyFont="1" applyFill="1" applyAlignment="1">
      <alignment horizontal="center" vertical="center"/>
    </xf>
    <xf numFmtId="0" fontId="31" fillId="0" borderId="0" xfId="11" applyFont="1" applyFill="1"/>
    <xf numFmtId="0" fontId="27" fillId="0" borderId="0" xfId="11" applyFont="1" applyFill="1" applyAlignment="1">
      <alignment vertical="center" wrapText="1"/>
    </xf>
    <xf numFmtId="165" fontId="31" fillId="0" borderId="0" xfId="11" applyNumberFormat="1" applyFont="1" applyFill="1"/>
    <xf numFmtId="0" fontId="31" fillId="0" borderId="0" xfId="11" applyFont="1" applyFill="1" applyAlignment="1">
      <alignment vertical="center"/>
    </xf>
    <xf numFmtId="0" fontId="31" fillId="0" borderId="0" xfId="11" applyFont="1" applyFill="1" applyAlignment="1">
      <alignment wrapText="1"/>
    </xf>
    <xf numFmtId="3" fontId="31" fillId="0" borderId="0" xfId="11" applyNumberFormat="1" applyFont="1" applyFill="1" applyAlignment="1">
      <alignment wrapText="1"/>
    </xf>
    <xf numFmtId="0" fontId="32" fillId="0" borderId="4" xfId="11" applyFont="1" applyFill="1" applyBorder="1" applyAlignment="1">
      <alignment horizontal="center" vertical="center" wrapText="1"/>
    </xf>
    <xf numFmtId="3" fontId="31" fillId="0" borderId="0" xfId="11" applyNumberFormat="1" applyFont="1" applyFill="1"/>
    <xf numFmtId="0" fontId="31" fillId="0" borderId="0" xfId="11" applyFont="1" applyFill="1" applyAlignment="1">
      <alignment horizontal="center"/>
    </xf>
    <xf numFmtId="0" fontId="32" fillId="0" borderId="6" xfId="11" applyFont="1" applyFill="1" applyBorder="1" applyAlignment="1">
      <alignment horizontal="center" vertical="center" wrapText="1"/>
    </xf>
    <xf numFmtId="3" fontId="32" fillId="0" borderId="6" xfId="11" applyNumberFormat="1" applyFont="1" applyFill="1" applyBorder="1" applyAlignment="1">
      <alignment horizontal="center" vertical="center"/>
    </xf>
    <xf numFmtId="0" fontId="22" fillId="0" borderId="0" xfId="11" applyFont="1" applyFill="1" applyAlignment="1">
      <alignment vertical="center"/>
    </xf>
    <xf numFmtId="3" fontId="35" fillId="0" borderId="0" xfId="11" applyNumberFormat="1" applyFont="1" applyFill="1" applyAlignment="1">
      <alignment horizontal="center" vertical="center"/>
    </xf>
    <xf numFmtId="3" fontId="36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2" fillId="0" borderId="4" xfId="11" applyNumberFormat="1" applyFont="1" applyFill="1" applyBorder="1" applyAlignment="1">
      <alignment horizontal="center" vertical="center"/>
    </xf>
    <xf numFmtId="0" fontId="16" fillId="0" borderId="5" xfId="13" applyFont="1" applyFill="1" applyBorder="1" applyAlignment="1">
      <alignment vertical="center" wrapText="1"/>
    </xf>
    <xf numFmtId="3" fontId="37" fillId="0" borderId="5" xfId="11" applyNumberFormat="1" applyFont="1" applyFill="1" applyBorder="1" applyAlignment="1">
      <alignment horizontal="center" vertical="center" wrapText="1"/>
    </xf>
    <xf numFmtId="3" fontId="38" fillId="0" borderId="5" xfId="11" applyNumberFormat="1" applyFont="1" applyFill="1" applyBorder="1" applyAlignment="1">
      <alignment horizontal="center" vertical="center"/>
    </xf>
    <xf numFmtId="0" fontId="24" fillId="0" borderId="0" xfId="11" applyFont="1" applyFill="1"/>
    <xf numFmtId="0" fontId="38" fillId="0" borderId="0" xfId="11" applyFont="1" applyFill="1"/>
    <xf numFmtId="0" fontId="32" fillId="0" borderId="5" xfId="11" applyFont="1" applyFill="1" applyBorder="1" applyAlignment="1">
      <alignment horizontal="center" vertical="center" wrapText="1"/>
    </xf>
    <xf numFmtId="3" fontId="25" fillId="0" borderId="5" xfId="12" applyNumberFormat="1" applyFont="1" applyFill="1" applyBorder="1" applyAlignment="1">
      <alignment horizontal="center" vertical="center" wrapText="1"/>
    </xf>
    <xf numFmtId="0" fontId="37" fillId="0" borderId="0" xfId="11" applyFont="1" applyFill="1"/>
    <xf numFmtId="3" fontId="37" fillId="0" borderId="0" xfId="11" applyNumberFormat="1" applyFont="1" applyFill="1"/>
    <xf numFmtId="0" fontId="25" fillId="0" borderId="5" xfId="11" applyFont="1" applyFill="1" applyBorder="1" applyAlignment="1">
      <alignment horizontal="center" vertical="center" wrapText="1"/>
    </xf>
    <xf numFmtId="3" fontId="20" fillId="0" borderId="5" xfId="11" applyNumberFormat="1" applyFont="1" applyFill="1" applyBorder="1" applyAlignment="1">
      <alignment horizontal="center" vertical="center"/>
    </xf>
    <xf numFmtId="3" fontId="20" fillId="0" borderId="5" xfId="11" applyNumberFormat="1" applyFont="1" applyFill="1" applyBorder="1" applyAlignment="1">
      <alignment horizontal="center" vertical="center" wrapText="1"/>
    </xf>
    <xf numFmtId="3" fontId="37" fillId="0" borderId="0" xfId="11" applyNumberFormat="1" applyFont="1" applyFill="1" applyAlignment="1">
      <alignment vertical="center"/>
    </xf>
    <xf numFmtId="0" fontId="37" fillId="0" borderId="0" xfId="11" applyFont="1" applyFill="1" applyAlignment="1">
      <alignment vertical="center"/>
    </xf>
    <xf numFmtId="0" fontId="28" fillId="0" borderId="2" xfId="11" applyFont="1" applyFill="1" applyBorder="1" applyAlignment="1">
      <alignment vertical="center"/>
    </xf>
    <xf numFmtId="0" fontId="28" fillId="0" borderId="9" xfId="11" applyFont="1" applyFill="1" applyBorder="1" applyAlignment="1">
      <alignment vertical="center" wrapText="1"/>
    </xf>
    <xf numFmtId="0" fontId="28" fillId="0" borderId="3" xfId="11" applyFont="1" applyFill="1" applyBorder="1" applyAlignment="1">
      <alignment vertical="center" wrapText="1"/>
    </xf>
    <xf numFmtId="165" fontId="38" fillId="0" borderId="0" xfId="11" applyNumberFormat="1" applyFont="1" applyFill="1"/>
    <xf numFmtId="3" fontId="38" fillId="0" borderId="0" xfId="11" applyNumberFormat="1" applyFont="1" applyFill="1"/>
    <xf numFmtId="3" fontId="22" fillId="0" borderId="0" xfId="11" applyNumberFormat="1" applyFont="1" applyFill="1"/>
    <xf numFmtId="0" fontId="40" fillId="0" borderId="5" xfId="13" applyFont="1" applyFill="1" applyBorder="1" applyAlignment="1">
      <alignment vertical="center" wrapText="1"/>
    </xf>
    <xf numFmtId="3" fontId="22" fillId="0" borderId="0" xfId="11" applyNumberFormat="1" applyFont="1" applyFill="1" applyAlignment="1">
      <alignment vertical="center"/>
    </xf>
    <xf numFmtId="0" fontId="41" fillId="0" borderId="0" xfId="11" applyFont="1" applyFill="1"/>
    <xf numFmtId="0" fontId="24" fillId="0" borderId="4" xfId="11" applyFont="1" applyFill="1" applyBorder="1" applyAlignment="1">
      <alignment horizontal="center" vertical="center" wrapText="1"/>
    </xf>
    <xf numFmtId="3" fontId="24" fillId="0" borderId="4" xfId="11" applyNumberFormat="1" applyFont="1" applyFill="1" applyBorder="1" applyAlignment="1">
      <alignment horizontal="center" vertical="center"/>
    </xf>
    <xf numFmtId="3" fontId="24" fillId="0" borderId="4" xfId="11" applyNumberFormat="1" applyFont="1" applyFill="1" applyBorder="1" applyAlignment="1">
      <alignment horizontal="center" vertical="center" wrapText="1"/>
    </xf>
    <xf numFmtId="0" fontId="38" fillId="0" borderId="0" xfId="11" applyFont="1" applyFill="1" applyAlignment="1">
      <alignment vertical="center"/>
    </xf>
    <xf numFmtId="0" fontId="20" fillId="0" borderId="5" xfId="11" applyFont="1" applyFill="1" applyBorder="1" applyAlignment="1">
      <alignment horizontal="center" vertical="center" wrapText="1"/>
    </xf>
    <xf numFmtId="3" fontId="27" fillId="0" borderId="5" xfId="11" applyNumberFormat="1" applyFont="1" applyFill="1" applyBorder="1" applyAlignment="1">
      <alignment horizontal="center" vertical="center"/>
    </xf>
    <xf numFmtId="3" fontId="42" fillId="0" borderId="5" xfId="11" applyNumberFormat="1" applyFont="1" applyFill="1" applyBorder="1" applyAlignment="1">
      <alignment horizontal="center" vertical="center"/>
    </xf>
    <xf numFmtId="3" fontId="30" fillId="0" borderId="5" xfId="11" applyNumberFormat="1" applyFont="1" applyFill="1" applyBorder="1" applyAlignment="1">
      <alignment horizontal="center" vertical="center" wrapText="1"/>
    </xf>
    <xf numFmtId="0" fontId="28" fillId="0" borderId="9" xfId="11" applyFont="1" applyFill="1" applyBorder="1" applyAlignment="1">
      <alignment vertical="center"/>
    </xf>
    <xf numFmtId="0" fontId="28" fillId="0" borderId="3" xfId="11" applyFont="1" applyFill="1" applyBorder="1" applyAlignment="1">
      <alignment vertical="center"/>
    </xf>
    <xf numFmtId="0" fontId="43" fillId="0" borderId="0" xfId="11" applyFont="1" applyFill="1" applyAlignment="1">
      <alignment vertical="center"/>
    </xf>
    <xf numFmtId="0" fontId="21" fillId="0" borderId="0" xfId="11" applyFont="1" applyFill="1" applyAlignment="1"/>
    <xf numFmtId="3" fontId="24" fillId="0" borderId="5" xfId="11" applyNumberFormat="1" applyFont="1" applyFill="1" applyBorder="1" applyAlignment="1">
      <alignment horizontal="center" vertical="center"/>
    </xf>
    <xf numFmtId="0" fontId="45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8" fillId="0" borderId="0" xfId="6" applyFont="1"/>
    <xf numFmtId="0" fontId="16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8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2" fillId="0" borderId="5" xfId="11" applyFont="1" applyFill="1" applyBorder="1" applyAlignment="1">
      <alignment wrapText="1"/>
    </xf>
    <xf numFmtId="165" fontId="20" fillId="0" borderId="1" xfId="11" applyNumberFormat="1" applyFont="1" applyFill="1" applyBorder="1" applyAlignment="1">
      <alignment horizontal="center" vertical="center" wrapText="1"/>
    </xf>
    <xf numFmtId="0" fontId="22" fillId="0" borderId="0" xfId="11" applyFont="1" applyFill="1" applyBorder="1" applyAlignment="1">
      <alignment horizontal="center" vertical="center"/>
    </xf>
    <xf numFmtId="1" fontId="24" fillId="0" borderId="5" xfId="12" applyNumberFormat="1" applyFont="1" applyFill="1" applyBorder="1" applyAlignment="1">
      <alignment horizontal="center" vertical="center" wrapText="1"/>
    </xf>
    <xf numFmtId="0" fontId="31" fillId="0" borderId="0" xfId="11" applyFont="1" applyFill="1" applyAlignment="1">
      <alignment horizontal="center" vertical="center" wrapText="1"/>
    </xf>
    <xf numFmtId="0" fontId="31" fillId="0" borderId="0" xfId="11" applyFont="1" applyFill="1" applyAlignment="1">
      <alignment horizontal="center" vertical="center"/>
    </xf>
    <xf numFmtId="1" fontId="20" fillId="0" borderId="5" xfId="12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right"/>
    </xf>
    <xf numFmtId="165" fontId="24" fillId="0" borderId="5" xfId="11" applyNumberFormat="1" applyFont="1" applyFill="1" applyBorder="1" applyAlignment="1">
      <alignment horizontal="center" vertical="center" wrapText="1"/>
    </xf>
    <xf numFmtId="3" fontId="32" fillId="0" borderId="5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 wrapText="1"/>
    </xf>
    <xf numFmtId="3" fontId="25" fillId="0" borderId="1" xfId="11" applyNumberFormat="1" applyFont="1" applyFill="1" applyBorder="1" applyAlignment="1">
      <alignment horizontal="center" vertical="center"/>
    </xf>
    <xf numFmtId="3" fontId="18" fillId="0" borderId="5" xfId="6" applyNumberFormat="1" applyFont="1" applyBorder="1" applyAlignment="1">
      <alignment horizontal="center" vertical="center" wrapText="1"/>
    </xf>
    <xf numFmtId="165" fontId="25" fillId="0" borderId="5" xfId="12" applyNumberFormat="1" applyFont="1" applyFill="1" applyBorder="1" applyAlignment="1">
      <alignment horizontal="center" vertical="center" wrapText="1"/>
    </xf>
    <xf numFmtId="165" fontId="20" fillId="0" borderId="5" xfId="12" applyNumberFormat="1" applyFont="1" applyFill="1" applyBorder="1" applyAlignment="1">
      <alignment horizontal="center" vertical="center" wrapText="1"/>
    </xf>
    <xf numFmtId="165" fontId="24" fillId="0" borderId="1" xfId="11" applyNumberFormat="1" applyFont="1" applyFill="1" applyBorder="1" applyAlignment="1">
      <alignment horizontal="center" vertical="center" wrapText="1"/>
    </xf>
    <xf numFmtId="0" fontId="40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/>
    </xf>
    <xf numFmtId="0" fontId="39" fillId="0" borderId="1" xfId="11" applyFont="1" applyFill="1" applyBorder="1" applyAlignment="1">
      <alignment horizontal="center" vertical="center" wrapText="1"/>
    </xf>
    <xf numFmtId="3" fontId="32" fillId="0" borderId="1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8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18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6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7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0" fontId="1" fillId="0" borderId="0" xfId="1" applyFont="1" applyBorder="1"/>
    <xf numFmtId="0" fontId="50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3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2" fillId="0" borderId="5" xfId="5" applyNumberFormat="1" applyFont="1" applyFill="1" applyBorder="1" applyAlignment="1" applyProtection="1">
      <alignment horizontal="center" vertical="center"/>
      <protection locked="0"/>
    </xf>
    <xf numFmtId="3" fontId="54" fillId="0" borderId="5" xfId="5" applyNumberFormat="1" applyFont="1" applyFill="1" applyBorder="1" applyAlignment="1" applyProtection="1">
      <alignment horizontal="center" vertical="center"/>
      <protection locked="0"/>
    </xf>
    <xf numFmtId="164" fontId="54" fillId="0" borderId="5" xfId="5" applyNumberFormat="1" applyFont="1" applyFill="1" applyBorder="1" applyAlignment="1" applyProtection="1">
      <alignment horizontal="center" vertical="center"/>
      <protection locked="0"/>
    </xf>
    <xf numFmtId="1" fontId="54" fillId="0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0" xfId="5" applyNumberFormat="1" applyFont="1" applyFill="1" applyAlignment="1" applyProtection="1">
      <alignment vertical="center"/>
      <protection locked="0"/>
    </xf>
    <xf numFmtId="1" fontId="4" fillId="0" borderId="5" xfId="5" applyNumberFormat="1" applyFont="1" applyFill="1" applyBorder="1" applyAlignment="1" applyProtection="1">
      <alignment vertical="center"/>
      <protection locked="0"/>
    </xf>
    <xf numFmtId="3" fontId="56" fillId="0" borderId="5" xfId="5" applyNumberFormat="1" applyFont="1" applyFill="1" applyBorder="1" applyAlignment="1" applyProtection="1">
      <alignment horizontal="center" vertical="center"/>
      <protection locked="0"/>
    </xf>
    <xf numFmtId="3" fontId="56" fillId="0" borderId="5" xfId="6" applyNumberFormat="1" applyFont="1" applyFill="1" applyBorder="1" applyAlignment="1">
      <alignment horizontal="center" vertical="center"/>
    </xf>
    <xf numFmtId="3" fontId="56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57" fillId="0" borderId="0" xfId="5" applyNumberFormat="1" applyFont="1" applyFill="1" applyBorder="1" applyProtection="1">
      <protection locked="0"/>
    </xf>
    <xf numFmtId="165" fontId="57" fillId="0" borderId="0" xfId="5" applyNumberFormat="1" applyFont="1" applyFill="1" applyBorder="1" applyProtection="1">
      <protection locked="0"/>
    </xf>
    <xf numFmtId="1" fontId="58" fillId="0" borderId="0" xfId="5" applyNumberFormat="1" applyFont="1" applyFill="1" applyBorder="1" applyProtection="1">
      <protection locked="0"/>
    </xf>
    <xf numFmtId="3" fontId="58" fillId="0" borderId="0" xfId="5" applyNumberFormat="1" applyFont="1" applyFill="1" applyBorder="1" applyProtection="1">
      <protection locked="0"/>
    </xf>
    <xf numFmtId="3" fontId="57" fillId="0" borderId="0" xfId="5" applyNumberFormat="1" applyFont="1" applyFill="1" applyBorder="1" applyProtection="1">
      <protection locked="0"/>
    </xf>
    <xf numFmtId="3" fontId="4" fillId="0" borderId="0" xfId="6" applyNumberFormat="1" applyFont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3" fillId="0" borderId="0" xfId="11" applyFont="1" applyFill="1" applyAlignment="1"/>
    <xf numFmtId="0" fontId="39" fillId="0" borderId="0" xfId="11" applyFont="1" applyFill="1" applyAlignment="1"/>
    <xf numFmtId="0" fontId="23" fillId="0" borderId="0" xfId="11" applyFont="1" applyFill="1" applyBorder="1" applyAlignment="1">
      <alignment horizontal="right" vertical="center"/>
    </xf>
    <xf numFmtId="1" fontId="30" fillId="0" borderId="5" xfId="12" applyNumberFormat="1" applyFont="1" applyFill="1" applyBorder="1" applyAlignment="1">
      <alignment horizontal="center" vertical="center" wrapText="1"/>
    </xf>
    <xf numFmtId="3" fontId="25" fillId="0" borderId="5" xfId="11" applyNumberFormat="1" applyFont="1" applyFill="1" applyBorder="1" applyAlignment="1">
      <alignment horizontal="center" vertical="center"/>
    </xf>
    <xf numFmtId="164" fontId="60" fillId="0" borderId="5" xfId="11" applyNumberFormat="1" applyFont="1" applyFill="1" applyBorder="1" applyAlignment="1">
      <alignment horizontal="center" vertical="center"/>
    </xf>
    <xf numFmtId="164" fontId="61" fillId="0" borderId="5" xfId="11" applyNumberFormat="1" applyFont="1" applyFill="1" applyBorder="1" applyAlignment="1">
      <alignment horizontal="center" vertical="center"/>
    </xf>
    <xf numFmtId="3" fontId="27" fillId="0" borderId="0" xfId="11" applyNumberFormat="1" applyFont="1" applyFill="1" applyAlignment="1">
      <alignment vertical="center"/>
    </xf>
    <xf numFmtId="0" fontId="59" fillId="0" borderId="5" xfId="11" applyFont="1" applyFill="1" applyBorder="1" applyAlignment="1">
      <alignment horizontal="left" vertical="center" wrapText="1"/>
    </xf>
    <xf numFmtId="0" fontId="28" fillId="0" borderId="1" xfId="11" applyFont="1" applyFill="1" applyBorder="1" applyAlignment="1">
      <alignment horizontal="left" vertical="center"/>
    </xf>
    <xf numFmtId="0" fontId="27" fillId="0" borderId="4" xfId="11" applyFont="1" applyFill="1" applyBorder="1" applyAlignment="1">
      <alignment horizontal="left" vertical="center" wrapText="1"/>
    </xf>
    <xf numFmtId="3" fontId="29" fillId="0" borderId="4" xfId="12" applyNumberFormat="1" applyFont="1" applyFill="1" applyBorder="1" applyAlignment="1">
      <alignment horizontal="center" vertical="center" wrapText="1"/>
    </xf>
    <xf numFmtId="164" fontId="62" fillId="0" borderId="4" xfId="12" applyNumberFormat="1" applyFont="1" applyFill="1" applyBorder="1" applyAlignment="1">
      <alignment horizontal="center" vertical="center" wrapText="1"/>
    </xf>
    <xf numFmtId="3" fontId="30" fillId="0" borderId="4" xfId="11" applyNumberFormat="1" applyFont="1" applyFill="1" applyBorder="1" applyAlignment="1">
      <alignment horizontal="center" vertical="center"/>
    </xf>
    <xf numFmtId="164" fontId="23" fillId="0" borderId="4" xfId="11" applyNumberFormat="1" applyFont="1" applyFill="1" applyBorder="1" applyAlignment="1">
      <alignment horizontal="center" vertical="center"/>
    </xf>
    <xf numFmtId="164" fontId="62" fillId="0" borderId="5" xfId="12" applyNumberFormat="1" applyFont="1" applyFill="1" applyBorder="1" applyAlignment="1">
      <alignment horizontal="center" vertical="center" wrapText="1"/>
    </xf>
    <xf numFmtId="164" fontId="23" fillId="0" borderId="5" xfId="11" applyNumberFormat="1" applyFont="1" applyFill="1" applyBorder="1" applyAlignment="1">
      <alignment horizontal="center" vertical="center"/>
    </xf>
    <xf numFmtId="3" fontId="31" fillId="0" borderId="0" xfId="11" applyNumberFormat="1" applyFont="1" applyFill="1" applyAlignment="1">
      <alignment horizontal="center" vertical="center" wrapText="1"/>
    </xf>
    <xf numFmtId="3" fontId="63" fillId="0" borderId="5" xfId="11" applyNumberFormat="1" applyFont="1" applyFill="1" applyBorder="1" applyAlignment="1">
      <alignment horizontal="center" vertical="center"/>
    </xf>
    <xf numFmtId="3" fontId="64" fillId="0" borderId="5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0" fontId="27" fillId="0" borderId="5" xfId="11" applyFont="1" applyFill="1" applyBorder="1" applyAlignment="1">
      <alignment vertical="center"/>
    </xf>
    <xf numFmtId="164" fontId="26" fillId="0" borderId="5" xfId="11" applyNumberFormat="1" applyFont="1" applyFill="1" applyBorder="1" applyAlignment="1">
      <alignment horizontal="center" vertical="center"/>
    </xf>
    <xf numFmtId="3" fontId="26" fillId="0" borderId="5" xfId="1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9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2" fontId="4" fillId="0" borderId="5" xfId="6" applyNumberFormat="1" applyFont="1" applyBorder="1" applyAlignment="1">
      <alignment horizontal="left" vertical="top" wrapText="1"/>
    </xf>
    <xf numFmtId="2" fontId="4" fillId="2" borderId="5" xfId="6" applyNumberFormat="1" applyFont="1" applyFill="1" applyBorder="1" applyAlignment="1">
      <alignment horizontal="left" vertical="top" wrapText="1"/>
    </xf>
    <xf numFmtId="2" fontId="4" fillId="0" borderId="5" xfId="6" applyNumberFormat="1" applyFont="1" applyBorder="1" applyAlignment="1">
      <alignment vertical="top" wrapText="1"/>
    </xf>
    <xf numFmtId="0" fontId="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34" fillId="0" borderId="0" xfId="11" applyFont="1" applyFill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vertical="top"/>
    </xf>
    <xf numFmtId="0" fontId="1" fillId="0" borderId="0" xfId="6" applyFont="1" applyAlignment="1">
      <alignment horizontal="center" vertical="top"/>
    </xf>
    <xf numFmtId="0" fontId="4" fillId="2" borderId="5" xfId="6" applyFont="1" applyFill="1" applyBorder="1" applyAlignment="1">
      <alignment horizontal="left" vertical="top" wrapText="1"/>
    </xf>
    <xf numFmtId="3" fontId="4" fillId="0" borderId="5" xfId="6" applyNumberFormat="1" applyFont="1" applyFill="1" applyBorder="1" applyAlignment="1">
      <alignment horizontal="center" vertical="top" wrapText="1"/>
    </xf>
    <xf numFmtId="0" fontId="1" fillId="0" borderId="0" xfId="6" applyFont="1" applyFill="1" applyAlignment="1">
      <alignment vertical="top"/>
    </xf>
    <xf numFmtId="0" fontId="4" fillId="0" borderId="5" xfId="6" applyFont="1" applyBorder="1" applyAlignment="1">
      <alignment horizontal="left" vertical="top" wrapText="1"/>
    </xf>
    <xf numFmtId="3" fontId="4" fillId="0" borderId="5" xfId="6" applyNumberFormat="1" applyFont="1" applyBorder="1" applyAlignment="1">
      <alignment horizontal="center" vertical="top" wrapText="1"/>
    </xf>
    <xf numFmtId="0" fontId="4" fillId="0" borderId="5" xfId="6" applyFont="1" applyBorder="1" applyAlignment="1">
      <alignment vertical="top" wrapText="1"/>
    </xf>
    <xf numFmtId="3" fontId="4" fillId="2" borderId="5" xfId="6" applyNumberFormat="1" applyFont="1" applyFill="1" applyBorder="1" applyAlignment="1">
      <alignment horizontal="center" vertical="top" wrapText="1"/>
    </xf>
    <xf numFmtId="0" fontId="6" fillId="0" borderId="0" xfId="10" applyFont="1" applyFill="1" applyAlignment="1">
      <alignment vertical="top"/>
    </xf>
    <xf numFmtId="0" fontId="2" fillId="0" borderId="5" xfId="9" applyFont="1" applyFill="1" applyBorder="1" applyAlignment="1">
      <alignment horizontal="center" vertical="center" wrapText="1"/>
    </xf>
    <xf numFmtId="164" fontId="65" fillId="0" borderId="5" xfId="10" applyNumberFormat="1" applyFont="1" applyFill="1" applyBorder="1" applyAlignment="1">
      <alignment horizontal="center" vertical="center"/>
    </xf>
    <xf numFmtId="165" fontId="27" fillId="0" borderId="0" xfId="11" applyNumberFormat="1" applyFont="1" applyFill="1" applyAlignment="1">
      <alignment vertical="center"/>
    </xf>
    <xf numFmtId="164" fontId="31" fillId="0" borderId="0" xfId="11" applyNumberFormat="1" applyFont="1" applyFill="1"/>
    <xf numFmtId="165" fontId="66" fillId="0" borderId="5" xfId="11" applyNumberFormat="1" applyFont="1" applyFill="1" applyBorder="1" applyAlignment="1">
      <alignment horizontal="center" vertical="center" wrapText="1"/>
    </xf>
    <xf numFmtId="0" fontId="31" fillId="2" borderId="0" xfId="11" applyFont="1" applyFill="1"/>
    <xf numFmtId="1" fontId="67" fillId="0" borderId="5" xfId="12" applyNumberFormat="1" applyFont="1" applyFill="1" applyBorder="1" applyAlignment="1">
      <alignment horizontal="center" vertical="center" wrapText="1"/>
    </xf>
    <xf numFmtId="165" fontId="20" fillId="2" borderId="5" xfId="12" applyNumberFormat="1" applyFont="1" applyFill="1" applyBorder="1" applyAlignment="1">
      <alignment horizontal="center" vertical="center" wrapText="1"/>
    </xf>
    <xf numFmtId="0" fontId="67" fillId="0" borderId="5" xfId="11" applyFont="1" applyFill="1" applyBorder="1" applyAlignment="1">
      <alignment horizontal="center" vertical="center" wrapText="1"/>
    </xf>
    <xf numFmtId="3" fontId="20" fillId="0" borderId="3" xfId="11" applyNumberFormat="1" applyFont="1" applyFill="1" applyBorder="1" applyAlignment="1">
      <alignment horizontal="center" vertical="center" wrapText="1"/>
    </xf>
    <xf numFmtId="3" fontId="20" fillId="2" borderId="5" xfId="1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4" fontId="5" fillId="0" borderId="5" xfId="10" applyNumberFormat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 wrapText="1"/>
    </xf>
    <xf numFmtId="0" fontId="68" fillId="4" borderId="1" xfId="1" applyFont="1" applyFill="1" applyBorder="1" applyAlignment="1">
      <alignment horizontal="left" vertical="center" wrapText="1" indent="3"/>
    </xf>
    <xf numFmtId="3" fontId="5" fillId="4" borderId="1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3" fontId="5" fillId="4" borderId="1" xfId="2" applyNumberFormat="1" applyFont="1" applyFill="1" applyBorder="1" applyAlignment="1">
      <alignment horizontal="center" vertical="center" wrapText="1"/>
    </xf>
    <xf numFmtId="0" fontId="68" fillId="4" borderId="5" xfId="1" applyFont="1" applyFill="1" applyBorder="1" applyAlignment="1">
      <alignment horizontal="left" vertical="center" wrapText="1" indent="3"/>
    </xf>
    <xf numFmtId="3" fontId="48" fillId="4" borderId="5" xfId="1" applyNumberFormat="1" applyFont="1" applyFill="1" applyBorder="1" applyAlignment="1">
      <alignment horizontal="center" vertical="center" wrapText="1"/>
    </xf>
    <xf numFmtId="164" fontId="48" fillId="4" borderId="5" xfId="1" applyNumberFormat="1" applyFont="1" applyFill="1" applyBorder="1" applyAlignment="1">
      <alignment horizontal="center" vertical="center"/>
    </xf>
    <xf numFmtId="164" fontId="48" fillId="4" borderId="5" xfId="1" applyNumberFormat="1" applyFont="1" applyFill="1" applyBorder="1" applyAlignment="1">
      <alignment horizontal="center" vertical="center" wrapText="1"/>
    </xf>
    <xf numFmtId="165" fontId="48" fillId="4" borderId="5" xfId="1" applyNumberFormat="1" applyFont="1" applyFill="1" applyBorder="1" applyAlignment="1">
      <alignment horizontal="center" vertical="center"/>
    </xf>
    <xf numFmtId="1" fontId="1" fillId="0" borderId="9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1" xfId="5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1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52" fillId="0" borderId="3" xfId="5" applyNumberFormat="1" applyFont="1" applyFill="1" applyBorder="1" applyAlignment="1" applyProtection="1">
      <alignment vertical="center"/>
      <protection locked="0"/>
    </xf>
    <xf numFmtId="1" fontId="52" fillId="0" borderId="5" xfId="5" applyNumberFormat="1" applyFont="1" applyFill="1" applyBorder="1" applyAlignment="1" applyProtection="1">
      <alignment vertical="center"/>
      <protection locked="0"/>
    </xf>
    <xf numFmtId="164" fontId="71" fillId="0" borderId="5" xfId="5" applyNumberFormat="1" applyFont="1" applyFill="1" applyBorder="1" applyAlignment="1" applyProtection="1">
      <alignment horizontal="center" vertical="center"/>
      <protection locked="0"/>
    </xf>
    <xf numFmtId="1" fontId="54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56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54" fillId="0" borderId="5" xfId="14" applyNumberFormat="1" applyFont="1" applyFill="1" applyBorder="1" applyAlignment="1">
      <alignment horizontal="center" vertical="center"/>
    </xf>
    <xf numFmtId="1" fontId="72" fillId="0" borderId="5" xfId="5" applyNumberFormat="1" applyFont="1" applyFill="1" applyBorder="1" applyAlignment="1" applyProtection="1">
      <alignment horizontal="center" vertical="center"/>
      <protection locked="0"/>
    </xf>
    <xf numFmtId="1" fontId="72" fillId="0" borderId="2" xfId="5" applyNumberFormat="1" applyFont="1" applyFill="1" applyBorder="1" applyAlignment="1" applyProtection="1">
      <alignment horizontal="center" vertical="center"/>
      <protection locked="0"/>
    </xf>
    <xf numFmtId="1" fontId="72" fillId="0" borderId="22" xfId="5" applyNumberFormat="1" applyFont="1" applyFill="1" applyBorder="1" applyAlignment="1" applyProtection="1">
      <alignment horizontal="center" vertical="center"/>
      <protection locked="0"/>
    </xf>
    <xf numFmtId="1" fontId="52" fillId="0" borderId="5" xfId="5" applyNumberFormat="1" applyFont="1" applyFill="1" applyBorder="1" applyAlignment="1" applyProtection="1">
      <alignment horizontal="center" vertical="center"/>
      <protection locked="0"/>
    </xf>
    <xf numFmtId="3" fontId="67" fillId="0" borderId="5" xfId="15" applyNumberFormat="1" applyFont="1" applyFill="1" applyBorder="1" applyAlignment="1">
      <alignment horizontal="center" vertical="center"/>
    </xf>
    <xf numFmtId="0" fontId="56" fillId="0" borderId="5" xfId="5" applyNumberFormat="1" applyFont="1" applyFill="1" applyBorder="1" applyAlignment="1" applyProtection="1">
      <alignment horizontal="center" vertical="center"/>
      <protection locked="0"/>
    </xf>
    <xf numFmtId="1" fontId="56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56" fillId="0" borderId="5" xfId="14" applyNumberFormat="1" applyFont="1" applyFill="1" applyBorder="1" applyAlignment="1">
      <alignment horizontal="center" vertical="center"/>
    </xf>
    <xf numFmtId="1" fontId="74" fillId="0" borderId="5" xfId="5" applyNumberFormat="1" applyFont="1" applyFill="1" applyBorder="1" applyAlignment="1" applyProtection="1">
      <alignment horizontal="center" vertical="center"/>
      <protection locked="0"/>
    </xf>
    <xf numFmtId="1" fontId="74" fillId="0" borderId="2" xfId="5" applyNumberFormat="1" applyFont="1" applyFill="1" applyBorder="1" applyAlignment="1" applyProtection="1">
      <alignment horizontal="center" vertical="center"/>
      <protection locked="0"/>
    </xf>
    <xf numFmtId="1" fontId="74" fillId="0" borderId="22" xfId="5" applyNumberFormat="1" applyFont="1" applyFill="1" applyBorder="1" applyAlignment="1" applyProtection="1">
      <alignment horizontal="center" vertical="center"/>
      <protection locked="0"/>
    </xf>
    <xf numFmtId="1" fontId="14" fillId="0" borderId="5" xfId="5" applyNumberFormat="1" applyFont="1" applyFill="1" applyBorder="1" applyAlignment="1" applyProtection="1">
      <alignment horizontal="center" vertical="center"/>
      <protection locked="0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4" fillId="0" borderId="6" xfId="7" applyNumberFormat="1" applyFont="1" applyFill="1" applyBorder="1" applyAlignment="1" applyProtection="1">
      <alignment horizontal="right"/>
      <protection locked="0"/>
    </xf>
    <xf numFmtId="1" fontId="4" fillId="0" borderId="18" xfId="7" applyNumberFormat="1" applyFont="1" applyFill="1" applyBorder="1" applyAlignment="1" applyProtection="1">
      <alignment horizontal="right"/>
      <protection locked="0"/>
    </xf>
    <xf numFmtId="0" fontId="1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3" fontId="5" fillId="0" borderId="5" xfId="10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1" fontId="5" fillId="0" borderId="5" xfId="3" applyNumberFormat="1" applyFont="1" applyFill="1" applyBorder="1" applyAlignment="1">
      <alignment horizontal="center" vertical="center"/>
    </xf>
    <xf numFmtId="1" fontId="31" fillId="0" borderId="0" xfId="11" applyNumberFormat="1" applyFont="1" applyFill="1"/>
    <xf numFmtId="164" fontId="25" fillId="0" borderId="5" xfId="11" applyNumberFormat="1" applyFont="1" applyFill="1" applyBorder="1" applyAlignment="1">
      <alignment horizontal="center" vertical="center"/>
    </xf>
    <xf numFmtId="164" fontId="75" fillId="0" borderId="5" xfId="12" applyNumberFormat="1" applyFont="1" applyFill="1" applyBorder="1" applyAlignment="1">
      <alignment horizontal="center" vertical="center" wrapText="1"/>
    </xf>
    <xf numFmtId="164" fontId="76" fillId="0" borderId="5" xfId="11" applyNumberFormat="1" applyFont="1" applyFill="1" applyBorder="1" applyAlignment="1">
      <alignment horizontal="center" vertical="center"/>
    </xf>
    <xf numFmtId="3" fontId="29" fillId="0" borderId="0" xfId="12" applyNumberFormat="1" applyFont="1" applyFill="1" applyBorder="1" applyAlignment="1">
      <alignment horizontal="center" vertical="center" wrapText="1"/>
    </xf>
    <xf numFmtId="165" fontId="66" fillId="0" borderId="5" xfId="12" applyNumberFormat="1" applyFont="1" applyFill="1" applyBorder="1" applyAlignment="1">
      <alignment horizontal="center" vertical="center" wrapText="1"/>
    </xf>
    <xf numFmtId="164" fontId="77" fillId="0" borderId="1" xfId="11" applyNumberFormat="1" applyFont="1" applyFill="1" applyBorder="1" applyAlignment="1">
      <alignment horizontal="center" vertical="center"/>
    </xf>
    <xf numFmtId="1" fontId="52" fillId="0" borderId="5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53" fillId="0" borderId="5" xfId="5" applyNumberFormat="1" applyFont="1" applyFill="1" applyBorder="1" applyAlignment="1" applyProtection="1">
      <alignment horizontal="center" vertical="center" wrapText="1"/>
    </xf>
    <xf numFmtId="3" fontId="25" fillId="0" borderId="15" xfId="11" applyNumberFormat="1" applyFont="1" applyFill="1" applyBorder="1" applyAlignment="1">
      <alignment horizontal="center" vertical="center"/>
    </xf>
    <xf numFmtId="0" fontId="20" fillId="0" borderId="1" xfId="11" applyFont="1" applyFill="1" applyBorder="1" applyAlignment="1">
      <alignment horizontal="center" vertical="center" wrapText="1"/>
    </xf>
    <xf numFmtId="3" fontId="32" fillId="0" borderId="14" xfId="11" applyNumberFormat="1" applyFont="1" applyFill="1" applyBorder="1" applyAlignment="1">
      <alignment horizontal="center" vertical="center"/>
    </xf>
    <xf numFmtId="3" fontId="37" fillId="0" borderId="0" xfId="11" applyNumberFormat="1" applyFont="1" applyFill="1" applyBorder="1" applyAlignment="1">
      <alignment horizontal="center" vertical="center" wrapText="1"/>
    </xf>
    <xf numFmtId="3" fontId="35" fillId="0" borderId="0" xfId="1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3" fontId="5" fillId="0" borderId="2" xfId="3" applyNumberFormat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left" vertical="center" wrapText="1"/>
    </xf>
    <xf numFmtId="165" fontId="4" fillId="0" borderId="0" xfId="6" applyNumberFormat="1" applyFont="1"/>
    <xf numFmtId="165" fontId="16" fillId="0" borderId="0" xfId="9" applyNumberFormat="1" applyFont="1" applyFill="1" applyAlignment="1">
      <alignment vertical="center"/>
    </xf>
    <xf numFmtId="166" fontId="16" fillId="0" borderId="0" xfId="9" applyNumberFormat="1" applyFont="1" applyFill="1" applyAlignment="1">
      <alignment horizontal="center" vertical="center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1" fontId="53" fillId="0" borderId="5" xfId="5" applyNumberFormat="1" applyFont="1" applyFill="1" applyBorder="1" applyAlignment="1" applyProtection="1">
      <alignment horizontal="center" vertical="center" wrapText="1"/>
    </xf>
    <xf numFmtId="164" fontId="16" fillId="0" borderId="4" xfId="10" applyNumberFormat="1" applyFont="1" applyFill="1" applyBorder="1" applyAlignment="1">
      <alignment horizontal="center" vertical="center"/>
    </xf>
    <xf numFmtId="0" fontId="2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/>
      <protection locked="0"/>
    </xf>
    <xf numFmtId="1" fontId="79" fillId="0" borderId="5" xfId="14" applyNumberFormat="1" applyFont="1" applyFill="1" applyBorder="1" applyAlignment="1">
      <alignment horizontal="center" vertical="center"/>
    </xf>
    <xf numFmtId="1" fontId="71" fillId="0" borderId="5" xfId="5" applyNumberFormat="1" applyFont="1" applyFill="1" applyBorder="1" applyAlignment="1" applyProtection="1">
      <alignment horizontal="center" vertical="center"/>
      <protection locked="0"/>
    </xf>
    <xf numFmtId="3" fontId="1" fillId="0" borderId="0" xfId="1" applyNumberFormat="1" applyFont="1"/>
    <xf numFmtId="0" fontId="4" fillId="0" borderId="5" xfId="1" applyFont="1" applyFill="1" applyBorder="1" applyAlignment="1">
      <alignment horizontal="center" vertical="top"/>
    </xf>
    <xf numFmtId="0" fontId="4" fillId="0" borderId="5" xfId="1" applyFont="1" applyFill="1" applyBorder="1" applyAlignment="1">
      <alignment horizontal="center" vertical="top" wrapText="1"/>
    </xf>
    <xf numFmtId="0" fontId="2" fillId="0" borderId="5" xfId="6" applyFont="1" applyBorder="1" applyAlignment="1">
      <alignment horizontal="center" vertical="top" wrapText="1"/>
    </xf>
    <xf numFmtId="0" fontId="2" fillId="0" borderId="5" xfId="6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164" fontId="65" fillId="0" borderId="4" xfId="10" applyNumberFormat="1" applyFont="1" applyFill="1" applyBorder="1" applyAlignment="1">
      <alignment horizontal="center" vertical="center"/>
    </xf>
    <xf numFmtId="0" fontId="68" fillId="4" borderId="4" xfId="1" applyFont="1" applyFill="1" applyBorder="1" applyAlignment="1">
      <alignment horizontal="left" vertical="center" wrapText="1" indent="3"/>
    </xf>
    <xf numFmtId="3" fontId="5" fillId="4" borderId="4" xfId="1" applyNumberFormat="1" applyFont="1" applyFill="1" applyBorder="1" applyAlignment="1">
      <alignment horizontal="center" vertical="center" wrapText="1"/>
    </xf>
    <xf numFmtId="164" fontId="5" fillId="4" borderId="4" xfId="1" applyNumberFormat="1" applyFont="1" applyFill="1" applyBorder="1" applyAlignment="1">
      <alignment horizontal="center" vertical="center"/>
    </xf>
    <xf numFmtId="0" fontId="48" fillId="0" borderId="5" xfId="1" applyFont="1" applyBorder="1" applyAlignment="1">
      <alignment horizontal="left" vertical="center" wrapText="1" indent="1"/>
    </xf>
    <xf numFmtId="1" fontId="51" fillId="0" borderId="0" xfId="5" applyNumberFormat="1" applyFont="1" applyFill="1" applyAlignment="1" applyProtection="1">
      <protection locked="0"/>
    </xf>
    <xf numFmtId="1" fontId="51" fillId="0" borderId="11" xfId="5" applyNumberFormat="1" applyFont="1" applyFill="1" applyBorder="1" applyAlignment="1" applyProtection="1">
      <protection locked="0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19" fillId="0" borderId="0" xfId="11" applyFont="1" applyFill="1" applyAlignment="1">
      <alignment horizontal="center" wrapText="1"/>
    </xf>
    <xf numFmtId="0" fontId="21" fillId="0" borderId="0" xfId="11" applyFont="1" applyFill="1" applyAlignment="1">
      <alignment horizontal="center"/>
    </xf>
    <xf numFmtId="0" fontId="19" fillId="0" borderId="0" xfId="11" applyFont="1" applyFill="1" applyAlignment="1">
      <alignment horizontal="center"/>
    </xf>
    <xf numFmtId="0" fontId="33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1" xfId="6" applyNumberFormat="1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2" fillId="0" borderId="15" xfId="6" applyFont="1" applyBorder="1" applyAlignment="1">
      <alignment horizontal="center" vertical="center" wrapText="1"/>
    </xf>
    <xf numFmtId="0" fontId="2" fillId="0" borderId="16" xfId="6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39" fillId="0" borderId="0" xfId="11" applyFont="1" applyFill="1" applyAlignment="1">
      <alignment horizontal="center"/>
    </xf>
    <xf numFmtId="0" fontId="22" fillId="0" borderId="5" xfId="11" applyFont="1" applyFill="1" applyBorder="1" applyAlignment="1">
      <alignment horizontal="center"/>
    </xf>
    <xf numFmtId="0" fontId="24" fillId="0" borderId="2" xfId="11" applyFont="1" applyFill="1" applyBorder="1" applyAlignment="1">
      <alignment horizontal="center" vertical="center"/>
    </xf>
    <xf numFmtId="0" fontId="24" fillId="0" borderId="9" xfId="11" applyFont="1" applyFill="1" applyBorder="1" applyAlignment="1">
      <alignment horizontal="center" vertical="center"/>
    </xf>
    <xf numFmtId="0" fontId="24" fillId="0" borderId="3" xfId="11" applyFont="1" applyFill="1" applyBorder="1" applyAlignment="1">
      <alignment horizontal="center" vertical="center"/>
    </xf>
    <xf numFmtId="0" fontId="24" fillId="0" borderId="2" xfId="11" applyFont="1" applyFill="1" applyBorder="1" applyAlignment="1">
      <alignment horizontal="center" vertical="center" wrapText="1"/>
    </xf>
    <xf numFmtId="0" fontId="24" fillId="0" borderId="9" xfId="11" applyFont="1" applyFill="1" applyBorder="1" applyAlignment="1">
      <alignment horizontal="center" vertical="center" wrapText="1"/>
    </xf>
    <xf numFmtId="0" fontId="24" fillId="0" borderId="3" xfId="11" applyFont="1" applyFill="1" applyBorder="1" applyAlignment="1">
      <alignment horizontal="center" vertical="center" wrapText="1"/>
    </xf>
    <xf numFmtId="0" fontId="33" fillId="0" borderId="0" xfId="11" applyFont="1" applyFill="1" applyAlignment="1">
      <alignment horizontal="center" wrapText="1"/>
    </xf>
    <xf numFmtId="0" fontId="23" fillId="0" borderId="0" xfId="11" applyFont="1" applyFill="1" applyAlignment="1">
      <alignment horizontal="center"/>
    </xf>
    <xf numFmtId="0" fontId="3" fillId="0" borderId="0" xfId="6" applyFont="1" applyFill="1" applyAlignment="1">
      <alignment horizontal="center"/>
    </xf>
    <xf numFmtId="0" fontId="32" fillId="0" borderId="5" xfId="11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0" fontId="4" fillId="0" borderId="0" xfId="6" applyFont="1" applyFill="1" applyAlignment="1">
      <alignment horizontal="center"/>
    </xf>
    <xf numFmtId="0" fontId="5" fillId="3" borderId="3" xfId="6" applyFont="1" applyFill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44" fillId="0" borderId="0" xfId="11" applyFont="1" applyFill="1" applyBorder="1" applyAlignment="1">
      <alignment horizontal="center" vertical="center" wrapText="1"/>
    </xf>
    <xf numFmtId="2" fontId="38" fillId="0" borderId="5" xfId="11" applyNumberFormat="1" applyFont="1" applyFill="1" applyBorder="1" applyAlignment="1">
      <alignment horizontal="center" vertical="center" wrapText="1"/>
    </xf>
    <xf numFmtId="0" fontId="38" fillId="0" borderId="5" xfId="11" applyFont="1" applyFill="1" applyBorder="1" applyAlignment="1">
      <alignment horizontal="center" vertical="center" wrapText="1"/>
    </xf>
    <xf numFmtId="14" fontId="27" fillId="0" borderId="5" xfId="1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69" fillId="0" borderId="16" xfId="1" applyFont="1" applyFill="1" applyBorder="1" applyAlignment="1">
      <alignment horizontal="left" vertical="center" wrapText="1"/>
    </xf>
    <xf numFmtId="0" fontId="69" fillId="0" borderId="0" xfId="1" applyFont="1" applyFill="1" applyBorder="1" applyAlignment="1">
      <alignment horizontal="left" vertical="center" wrapText="1"/>
    </xf>
    <xf numFmtId="0" fontId="46" fillId="0" borderId="0" xfId="1" applyFont="1" applyAlignment="1">
      <alignment horizontal="center" wrapText="1"/>
    </xf>
    <xf numFmtId="0" fontId="46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/>
    </xf>
    <xf numFmtId="0" fontId="4" fillId="0" borderId="3" xfId="1" applyFont="1" applyFill="1" applyBorder="1" applyAlignment="1">
      <alignment horizontal="center" vertical="top"/>
    </xf>
    <xf numFmtId="0" fontId="49" fillId="0" borderId="15" xfId="1" applyFont="1" applyFill="1" applyBorder="1" applyAlignment="1">
      <alignment horizontal="center" vertical="center" wrapText="1"/>
    </xf>
    <xf numFmtId="0" fontId="49" fillId="0" borderId="16" xfId="1" applyFont="1" applyFill="1" applyBorder="1" applyAlignment="1">
      <alignment horizontal="center" vertical="center" wrapText="1"/>
    </xf>
    <xf numFmtId="0" fontId="49" fillId="0" borderId="7" xfId="1" applyFont="1" applyFill="1" applyBorder="1" applyAlignment="1">
      <alignment horizontal="center" vertical="center" wrapText="1"/>
    </xf>
    <xf numFmtId="0" fontId="49" fillId="0" borderId="14" xfId="1" applyFont="1" applyFill="1" applyBorder="1" applyAlignment="1">
      <alignment horizontal="center" vertical="center" wrapText="1"/>
    </xf>
    <xf numFmtId="0" fontId="49" fillId="0" borderId="11" xfId="1" applyFont="1" applyFill="1" applyBorder="1" applyAlignment="1">
      <alignment horizontal="center" vertical="center" wrapText="1"/>
    </xf>
    <xf numFmtId="0" fontId="49" fillId="0" borderId="8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52" fillId="0" borderId="1" xfId="5" applyNumberFormat="1" applyFont="1" applyFill="1" applyBorder="1" applyAlignment="1" applyProtection="1">
      <alignment horizontal="center" vertical="center" wrapText="1"/>
    </xf>
    <xf numFmtId="1" fontId="52" fillId="0" borderId="4" xfId="5" applyNumberFormat="1" applyFont="1" applyFill="1" applyBorder="1" applyAlignment="1" applyProtection="1">
      <alignment horizontal="center" vertical="center" wrapText="1"/>
    </xf>
    <xf numFmtId="1" fontId="53" fillId="0" borderId="5" xfId="5" applyNumberFormat="1" applyFont="1" applyFill="1" applyBorder="1" applyAlignment="1" applyProtection="1">
      <alignment horizontal="center" vertical="center" wrapText="1"/>
    </xf>
    <xf numFmtId="1" fontId="53" fillId="0" borderId="2" xfId="5" applyNumberFormat="1" applyFont="1" applyFill="1" applyBorder="1" applyAlignment="1" applyProtection="1">
      <alignment horizontal="center" vertical="center" wrapText="1"/>
    </xf>
    <xf numFmtId="1" fontId="53" fillId="0" borderId="3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5" fillId="0" borderId="5" xfId="5" applyNumberFormat="1" applyFont="1" applyFill="1" applyBorder="1" applyAlignment="1" applyProtection="1">
      <alignment horizontal="center" vertical="center"/>
      <protection locked="0"/>
    </xf>
    <xf numFmtId="1" fontId="5" fillId="0" borderId="2" xfId="5" applyNumberFormat="1" applyFont="1" applyFill="1" applyBorder="1" applyAlignment="1" applyProtection="1">
      <alignment horizontal="center" vertical="center"/>
      <protection locked="0"/>
    </xf>
    <xf numFmtId="1" fontId="5" fillId="0" borderId="22" xfId="5" applyNumberFormat="1" applyFont="1" applyFill="1" applyBorder="1" applyAlignment="1" applyProtection="1">
      <alignment horizontal="center" vertical="center"/>
      <protection locked="0"/>
    </xf>
    <xf numFmtId="1" fontId="52" fillId="0" borderId="9" xfId="5" applyNumberFormat="1" applyFont="1" applyFill="1" applyBorder="1" applyAlignment="1" applyProtection="1">
      <alignment horizontal="center" vertical="center"/>
      <protection locked="0"/>
    </xf>
    <xf numFmtId="1" fontId="52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5" xfId="7" applyNumberFormat="1" applyFont="1" applyFill="1" applyBorder="1" applyAlignment="1" applyProtection="1">
      <alignment horizontal="center"/>
      <protection locked="0"/>
    </xf>
    <xf numFmtId="1" fontId="70" fillId="0" borderId="5" xfId="7" applyNumberFormat="1" applyFont="1" applyFill="1" applyBorder="1" applyAlignment="1" applyProtection="1">
      <alignment horizontal="center"/>
      <protection locked="0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53" fillId="0" borderId="15" xfId="5" applyNumberFormat="1" applyFont="1" applyFill="1" applyBorder="1" applyAlignment="1" applyProtection="1">
      <alignment horizontal="center" vertical="center" wrapText="1"/>
    </xf>
    <xf numFmtId="1" fontId="53" fillId="0" borderId="7" xfId="5" applyNumberFormat="1" applyFont="1" applyFill="1" applyBorder="1" applyAlignment="1" applyProtection="1">
      <alignment horizontal="center" vertical="center" wrapText="1"/>
    </xf>
    <xf numFmtId="1" fontId="4" fillId="0" borderId="19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20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8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8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51" fillId="0" borderId="11" xfId="5" applyNumberFormat="1" applyFont="1" applyFill="1" applyBorder="1" applyAlignment="1" applyProtection="1">
      <alignment horizontal="center"/>
      <protection locked="0"/>
    </xf>
    <xf numFmtId="1" fontId="51" fillId="0" borderId="0" xfId="5" applyNumberFormat="1" applyFont="1" applyFill="1" applyAlignment="1" applyProtection="1">
      <alignment horizontal="center"/>
      <protection locked="0"/>
    </xf>
    <xf numFmtId="1" fontId="52" fillId="0" borderId="6" xfId="5" applyNumberFormat="1" applyFont="1" applyFill="1" applyBorder="1" applyAlignment="1" applyProtection="1">
      <alignment horizontal="center" vertical="center" wrapText="1"/>
    </xf>
    <xf numFmtId="1" fontId="52" fillId="0" borderId="1" xfId="5" applyNumberFormat="1" applyFont="1" applyFill="1" applyBorder="1" applyAlignment="1" applyProtection="1">
      <alignment horizontal="center" vertical="center"/>
    </xf>
    <xf numFmtId="1" fontId="52" fillId="0" borderId="4" xfId="5" applyNumberFormat="1" applyFont="1" applyFill="1" applyBorder="1" applyAlignment="1" applyProtection="1">
      <alignment horizontal="center" vertical="center"/>
    </xf>
    <xf numFmtId="0" fontId="3" fillId="0" borderId="0" xfId="6" applyFont="1" applyAlignment="1">
      <alignment horizontal="center" vertical="top" wrapText="1"/>
    </xf>
    <xf numFmtId="0" fontId="3" fillId="0" borderId="0" xfId="6" applyFont="1" applyFill="1" applyAlignment="1">
      <alignment horizontal="center" vertical="center" wrapText="1"/>
    </xf>
    <xf numFmtId="1" fontId="20" fillId="2" borderId="5" xfId="12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" fontId="24" fillId="2" borderId="5" xfId="12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/>
    </xf>
    <xf numFmtId="3" fontId="18" fillId="0" borderId="2" xfId="6" applyNumberFormat="1" applyFont="1" applyBorder="1" applyAlignment="1">
      <alignment horizontal="center"/>
    </xf>
    <xf numFmtId="3" fontId="4" fillId="0" borderId="10" xfId="6" applyNumberFormat="1" applyFont="1" applyBorder="1" applyAlignment="1">
      <alignment horizontal="center"/>
    </xf>
    <xf numFmtId="3" fontId="4" fillId="0" borderId="5" xfId="6" applyNumberFormat="1" applyFont="1" applyBorder="1" applyAlignment="1">
      <alignment horizontal="center"/>
    </xf>
    <xf numFmtId="3" fontId="18" fillId="0" borderId="5" xfId="6" applyNumberFormat="1" applyFont="1" applyBorder="1" applyAlignment="1">
      <alignment horizontal="center"/>
    </xf>
    <xf numFmtId="0" fontId="5" fillId="3" borderId="2" xfId="6" applyFont="1" applyFill="1" applyBorder="1" applyAlignment="1">
      <alignment horizontal="center" vertical="center"/>
    </xf>
    <xf numFmtId="0" fontId="5" fillId="3" borderId="9" xfId="6" applyFont="1" applyFill="1" applyBorder="1" applyAlignment="1">
      <alignment horizontal="center" vertical="center"/>
    </xf>
    <xf numFmtId="0" fontId="5" fillId="3" borderId="3" xfId="6" applyFont="1" applyFill="1" applyBorder="1" applyAlignment="1">
      <alignment horizontal="center" vertical="center"/>
    </xf>
    <xf numFmtId="3" fontId="4" fillId="2" borderId="5" xfId="6" applyNumberFormat="1" applyFont="1" applyFill="1" applyBorder="1" applyAlignment="1">
      <alignment horizontal="center"/>
    </xf>
    <xf numFmtId="3" fontId="4" fillId="0" borderId="5" xfId="6" applyNumberFormat="1" applyFont="1" applyBorder="1" applyAlignment="1">
      <alignment horizontal="center" wrapText="1"/>
    </xf>
    <xf numFmtId="3" fontId="18" fillId="0" borderId="2" xfId="6" applyNumberFormat="1" applyFont="1" applyBorder="1" applyAlignment="1">
      <alignment horizontal="center" wrapText="1"/>
    </xf>
    <xf numFmtId="3" fontId="4" fillId="0" borderId="10" xfId="6" applyNumberFormat="1" applyFont="1" applyBorder="1" applyAlignment="1">
      <alignment horizontal="center" wrapText="1"/>
    </xf>
    <xf numFmtId="3" fontId="18" fillId="0" borderId="5" xfId="6" applyNumberFormat="1" applyFont="1" applyBorder="1" applyAlignment="1">
      <alignment horizontal="center" wrapText="1"/>
    </xf>
    <xf numFmtId="0" fontId="14" fillId="0" borderId="5" xfId="0" applyFont="1" applyBorder="1" applyAlignment="1">
      <alignment vertical="center" wrapText="1"/>
    </xf>
    <xf numFmtId="164" fontId="60" fillId="0" borderId="1" xfId="11" applyNumberFormat="1" applyFont="1" applyFill="1" applyBorder="1" applyAlignment="1">
      <alignment horizontal="center" vertical="center"/>
    </xf>
    <xf numFmtId="164" fontId="61" fillId="0" borderId="1" xfId="11" applyNumberFormat="1" applyFont="1" applyFill="1" applyBorder="1" applyAlignment="1">
      <alignment horizontal="center" vertical="center"/>
    </xf>
    <xf numFmtId="0" fontId="22" fillId="0" borderId="17" xfId="11" applyFont="1" applyFill="1" applyBorder="1"/>
    <xf numFmtId="3" fontId="78" fillId="0" borderId="16" xfId="11" applyNumberFormat="1" applyFont="1" applyFill="1" applyBorder="1" applyAlignment="1">
      <alignment horizontal="center" vertical="center"/>
    </xf>
    <xf numFmtId="3" fontId="25" fillId="0" borderId="16" xfId="11" applyNumberFormat="1" applyFont="1" applyFill="1" applyBorder="1" applyAlignment="1">
      <alignment horizontal="center" vertical="center"/>
    </xf>
    <xf numFmtId="3" fontId="30" fillId="0" borderId="14" xfId="11" applyNumberFormat="1" applyFont="1" applyFill="1" applyBorder="1" applyAlignment="1">
      <alignment horizontal="center" vertical="center"/>
    </xf>
    <xf numFmtId="164" fontId="80" fillId="0" borderId="4" xfId="11" applyNumberFormat="1" applyFont="1" applyFill="1" applyBorder="1" applyAlignment="1">
      <alignment horizontal="center" vertical="center"/>
    </xf>
    <xf numFmtId="3" fontId="30" fillId="0" borderId="11" xfId="11" applyNumberFormat="1" applyFont="1" applyFill="1" applyBorder="1" applyAlignment="1">
      <alignment horizontal="center" vertical="center"/>
    </xf>
    <xf numFmtId="3" fontId="27" fillId="0" borderId="11" xfId="11" applyNumberFormat="1" applyFont="1" applyFill="1" applyBorder="1" applyAlignment="1">
      <alignment horizontal="center" vertical="center"/>
    </xf>
    <xf numFmtId="164" fontId="80" fillId="0" borderId="5" xfId="11" applyNumberFormat="1" applyFont="1" applyFill="1" applyBorder="1" applyAlignment="1">
      <alignment horizontal="center" vertical="center"/>
    </xf>
    <xf numFmtId="3" fontId="20" fillId="0" borderId="4" xfId="11" applyNumberFormat="1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81" fillId="0" borderId="5" xfId="0" applyNumberFormat="1" applyFont="1" applyBorder="1" applyAlignment="1">
      <alignment horizontal="center" vertical="center" wrapText="1"/>
    </xf>
    <xf numFmtId="165" fontId="81" fillId="2" borderId="5" xfId="0" applyNumberFormat="1" applyFont="1" applyFill="1" applyBorder="1" applyAlignment="1">
      <alignment horizontal="center" vertical="center" wrapText="1"/>
    </xf>
    <xf numFmtId="165" fontId="81" fillId="0" borderId="5" xfId="0" applyNumberFormat="1" applyFont="1" applyBorder="1" applyAlignment="1">
      <alignment horizontal="center" vertical="center" wrapText="1"/>
    </xf>
    <xf numFmtId="0" fontId="4" fillId="0" borderId="5" xfId="6" applyFont="1" applyFill="1" applyBorder="1"/>
    <xf numFmtId="1" fontId="4" fillId="0" borderId="5" xfId="6" applyNumberFormat="1" applyFont="1" applyBorder="1" applyAlignment="1">
      <alignment horizontal="center" wrapText="1"/>
    </xf>
    <xf numFmtId="165" fontId="4" fillId="0" borderId="5" xfId="6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3" fontId="4" fillId="0" borderId="0" xfId="6" applyNumberFormat="1" applyFont="1" applyAlignment="1">
      <alignment wrapText="1"/>
    </xf>
    <xf numFmtId="165" fontId="4" fillId="0" borderId="0" xfId="6" applyNumberFormat="1" applyFont="1" applyAlignment="1">
      <alignment wrapText="1"/>
    </xf>
    <xf numFmtId="0" fontId="4" fillId="0" borderId="5" xfId="6" applyFont="1" applyFill="1" applyBorder="1" applyAlignment="1">
      <alignment horizontal="center" wrapText="1"/>
    </xf>
    <xf numFmtId="164" fontId="4" fillId="0" borderId="5" xfId="6" applyNumberFormat="1" applyFont="1" applyBorder="1" applyAlignment="1">
      <alignment horizontal="center" wrapText="1"/>
    </xf>
  </cellXfs>
  <cellStyles count="16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Табл. 3.15" xfId="15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\Users\MAKARE~1.ES\AppData\Local\Temp\Rar$DI00.418\2306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\stat_obl\&#1055;&#1086;&#1088;&#1090;&#1072;&#1083;\2021\&#1043;&#1056;&#1059;&#1044;&#1045;&#1053;&#1068;2021\Sytuaciya_na_RP_Zap_12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\Users\MAKARE~1.ES\AppData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9">
          <cell r="B9">
            <v>96480</v>
          </cell>
          <cell r="BL9">
            <v>12460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4"/>
  <sheetViews>
    <sheetView tabSelected="1" view="pageBreakPreview" topLeftCell="B1" zoomScale="85" zoomScaleNormal="55" zoomScaleSheetLayoutView="85" workbookViewId="0">
      <selection activeCell="B15" sqref="B15"/>
    </sheetView>
  </sheetViews>
  <sheetFormatPr defaultRowHeight="13.2"/>
  <cols>
    <col min="1" max="1" width="1.33203125" style="16" hidden="1" customWidth="1"/>
    <col min="2" max="2" width="32" style="16" customWidth="1"/>
    <col min="3" max="3" width="13.44140625" style="16" customWidth="1"/>
    <col min="4" max="4" width="12.88671875" style="16" customWidth="1"/>
    <col min="5" max="5" width="13.44140625" style="16" customWidth="1"/>
    <col min="6" max="6" width="12.33203125" style="16" customWidth="1"/>
    <col min="7" max="7" width="10.5546875" style="16" bestFit="1" customWidth="1"/>
    <col min="8" max="8" width="12.33203125" style="16" customWidth="1"/>
    <col min="9" max="10" width="9.109375" style="16" customWidth="1"/>
    <col min="11" max="256" width="8.88671875" style="16"/>
    <col min="257" max="257" width="0" style="16" hidden="1" customWidth="1"/>
    <col min="258" max="258" width="22.5546875" style="16" customWidth="1"/>
    <col min="259" max="262" width="14.6640625" style="16" customWidth="1"/>
    <col min="263" max="263" width="8.88671875" style="16"/>
    <col min="264" max="266" width="9.109375" style="16" customWidth="1"/>
    <col min="267" max="512" width="8.88671875" style="16"/>
    <col min="513" max="513" width="0" style="16" hidden="1" customWidth="1"/>
    <col min="514" max="514" width="22.5546875" style="16" customWidth="1"/>
    <col min="515" max="518" width="14.6640625" style="16" customWidth="1"/>
    <col min="519" max="519" width="8.88671875" style="16"/>
    <col min="520" max="522" width="9.109375" style="16" customWidth="1"/>
    <col min="523" max="768" width="8.88671875" style="16"/>
    <col min="769" max="769" width="0" style="16" hidden="1" customWidth="1"/>
    <col min="770" max="770" width="22.5546875" style="16" customWidth="1"/>
    <col min="771" max="774" width="14.6640625" style="16" customWidth="1"/>
    <col min="775" max="775" width="8.88671875" style="16"/>
    <col min="776" max="778" width="9.109375" style="16" customWidth="1"/>
    <col min="779" max="1024" width="8.88671875" style="16"/>
    <col min="1025" max="1025" width="0" style="16" hidden="1" customWidth="1"/>
    <col min="1026" max="1026" width="22.5546875" style="16" customWidth="1"/>
    <col min="1027" max="1030" width="14.6640625" style="16" customWidth="1"/>
    <col min="1031" max="1031" width="8.88671875" style="16"/>
    <col min="1032" max="1034" width="9.109375" style="16" customWidth="1"/>
    <col min="1035" max="1280" width="8.88671875" style="16"/>
    <col min="1281" max="1281" width="0" style="16" hidden="1" customWidth="1"/>
    <col min="1282" max="1282" width="22.5546875" style="16" customWidth="1"/>
    <col min="1283" max="1286" width="14.6640625" style="16" customWidth="1"/>
    <col min="1287" max="1287" width="8.88671875" style="16"/>
    <col min="1288" max="1290" width="9.109375" style="16" customWidth="1"/>
    <col min="1291" max="1536" width="8.88671875" style="16"/>
    <col min="1537" max="1537" width="0" style="16" hidden="1" customWidth="1"/>
    <col min="1538" max="1538" width="22.5546875" style="16" customWidth="1"/>
    <col min="1539" max="1542" width="14.6640625" style="16" customWidth="1"/>
    <col min="1543" max="1543" width="8.88671875" style="16"/>
    <col min="1544" max="1546" width="9.109375" style="16" customWidth="1"/>
    <col min="1547" max="1792" width="8.88671875" style="16"/>
    <col min="1793" max="1793" width="0" style="16" hidden="1" customWidth="1"/>
    <col min="1794" max="1794" width="22.5546875" style="16" customWidth="1"/>
    <col min="1795" max="1798" width="14.6640625" style="16" customWidth="1"/>
    <col min="1799" max="1799" width="8.88671875" style="16"/>
    <col min="1800" max="1802" width="9.109375" style="16" customWidth="1"/>
    <col min="1803" max="2048" width="8.88671875" style="16"/>
    <col min="2049" max="2049" width="0" style="16" hidden="1" customWidth="1"/>
    <col min="2050" max="2050" width="22.5546875" style="16" customWidth="1"/>
    <col min="2051" max="2054" width="14.6640625" style="16" customWidth="1"/>
    <col min="2055" max="2055" width="8.88671875" style="16"/>
    <col min="2056" max="2058" width="9.109375" style="16" customWidth="1"/>
    <col min="2059" max="2304" width="8.88671875" style="16"/>
    <col min="2305" max="2305" width="0" style="16" hidden="1" customWidth="1"/>
    <col min="2306" max="2306" width="22.5546875" style="16" customWidth="1"/>
    <col min="2307" max="2310" width="14.6640625" style="16" customWidth="1"/>
    <col min="2311" max="2311" width="8.88671875" style="16"/>
    <col min="2312" max="2314" width="9.109375" style="16" customWidth="1"/>
    <col min="2315" max="2560" width="8.88671875" style="16"/>
    <col min="2561" max="2561" width="0" style="16" hidden="1" customWidth="1"/>
    <col min="2562" max="2562" width="22.5546875" style="16" customWidth="1"/>
    <col min="2563" max="2566" width="14.6640625" style="16" customWidth="1"/>
    <col min="2567" max="2567" width="8.88671875" style="16"/>
    <col min="2568" max="2570" width="9.109375" style="16" customWidth="1"/>
    <col min="2571" max="2816" width="8.88671875" style="16"/>
    <col min="2817" max="2817" width="0" style="16" hidden="1" customWidth="1"/>
    <col min="2818" max="2818" width="22.5546875" style="16" customWidth="1"/>
    <col min="2819" max="2822" width="14.6640625" style="16" customWidth="1"/>
    <col min="2823" max="2823" width="8.88671875" style="16"/>
    <col min="2824" max="2826" width="9.109375" style="16" customWidth="1"/>
    <col min="2827" max="3072" width="8.88671875" style="16"/>
    <col min="3073" max="3073" width="0" style="16" hidden="1" customWidth="1"/>
    <col min="3074" max="3074" width="22.5546875" style="16" customWidth="1"/>
    <col min="3075" max="3078" width="14.6640625" style="16" customWidth="1"/>
    <col min="3079" max="3079" width="8.88671875" style="16"/>
    <col min="3080" max="3082" width="9.109375" style="16" customWidth="1"/>
    <col min="3083" max="3328" width="8.88671875" style="16"/>
    <col min="3329" max="3329" width="0" style="16" hidden="1" customWidth="1"/>
    <col min="3330" max="3330" width="22.5546875" style="16" customWidth="1"/>
    <col min="3331" max="3334" width="14.6640625" style="16" customWidth="1"/>
    <col min="3335" max="3335" width="8.88671875" style="16"/>
    <col min="3336" max="3338" width="9.109375" style="16" customWidth="1"/>
    <col min="3339" max="3584" width="8.88671875" style="16"/>
    <col min="3585" max="3585" width="0" style="16" hidden="1" customWidth="1"/>
    <col min="3586" max="3586" width="22.5546875" style="16" customWidth="1"/>
    <col min="3587" max="3590" width="14.6640625" style="16" customWidth="1"/>
    <col min="3591" max="3591" width="8.88671875" style="16"/>
    <col min="3592" max="3594" width="9.109375" style="16" customWidth="1"/>
    <col min="3595" max="3840" width="8.88671875" style="16"/>
    <col min="3841" max="3841" width="0" style="16" hidden="1" customWidth="1"/>
    <col min="3842" max="3842" width="22.5546875" style="16" customWidth="1"/>
    <col min="3843" max="3846" width="14.6640625" style="16" customWidth="1"/>
    <col min="3847" max="3847" width="8.88671875" style="16"/>
    <col min="3848" max="3850" width="9.109375" style="16" customWidth="1"/>
    <col min="3851" max="4096" width="8.88671875" style="16"/>
    <col min="4097" max="4097" width="0" style="16" hidden="1" customWidth="1"/>
    <col min="4098" max="4098" width="22.5546875" style="16" customWidth="1"/>
    <col min="4099" max="4102" width="14.6640625" style="16" customWidth="1"/>
    <col min="4103" max="4103" width="8.88671875" style="16"/>
    <col min="4104" max="4106" width="9.109375" style="16" customWidth="1"/>
    <col min="4107" max="4352" width="8.88671875" style="16"/>
    <col min="4353" max="4353" width="0" style="16" hidden="1" customWidth="1"/>
    <col min="4354" max="4354" width="22.5546875" style="16" customWidth="1"/>
    <col min="4355" max="4358" width="14.6640625" style="16" customWidth="1"/>
    <col min="4359" max="4359" width="8.88671875" style="16"/>
    <col min="4360" max="4362" width="9.109375" style="16" customWidth="1"/>
    <col min="4363" max="4608" width="8.88671875" style="16"/>
    <col min="4609" max="4609" width="0" style="16" hidden="1" customWidth="1"/>
    <col min="4610" max="4610" width="22.5546875" style="16" customWidth="1"/>
    <col min="4611" max="4614" width="14.6640625" style="16" customWidth="1"/>
    <col min="4615" max="4615" width="8.88671875" style="16"/>
    <col min="4616" max="4618" width="9.109375" style="16" customWidth="1"/>
    <col min="4619" max="4864" width="8.88671875" style="16"/>
    <col min="4865" max="4865" width="0" style="16" hidden="1" customWidth="1"/>
    <col min="4866" max="4866" width="22.5546875" style="16" customWidth="1"/>
    <col min="4867" max="4870" width="14.6640625" style="16" customWidth="1"/>
    <col min="4871" max="4871" width="8.88671875" style="16"/>
    <col min="4872" max="4874" width="9.109375" style="16" customWidth="1"/>
    <col min="4875" max="5120" width="8.88671875" style="16"/>
    <col min="5121" max="5121" width="0" style="16" hidden="1" customWidth="1"/>
    <col min="5122" max="5122" width="22.5546875" style="16" customWidth="1"/>
    <col min="5123" max="5126" width="14.6640625" style="16" customWidth="1"/>
    <col min="5127" max="5127" width="8.88671875" style="16"/>
    <col min="5128" max="5130" width="9.109375" style="16" customWidth="1"/>
    <col min="5131" max="5376" width="8.88671875" style="16"/>
    <col min="5377" max="5377" width="0" style="16" hidden="1" customWidth="1"/>
    <col min="5378" max="5378" width="22.5546875" style="16" customWidth="1"/>
    <col min="5379" max="5382" width="14.6640625" style="16" customWidth="1"/>
    <col min="5383" max="5383" width="8.88671875" style="16"/>
    <col min="5384" max="5386" width="9.109375" style="16" customWidth="1"/>
    <col min="5387" max="5632" width="8.88671875" style="16"/>
    <col min="5633" max="5633" width="0" style="16" hidden="1" customWidth="1"/>
    <col min="5634" max="5634" width="22.5546875" style="16" customWidth="1"/>
    <col min="5635" max="5638" width="14.6640625" style="16" customWidth="1"/>
    <col min="5639" max="5639" width="8.88671875" style="16"/>
    <col min="5640" max="5642" width="9.109375" style="16" customWidth="1"/>
    <col min="5643" max="5888" width="8.88671875" style="16"/>
    <col min="5889" max="5889" width="0" style="16" hidden="1" customWidth="1"/>
    <col min="5890" max="5890" width="22.5546875" style="16" customWidth="1"/>
    <col min="5891" max="5894" width="14.6640625" style="16" customWidth="1"/>
    <col min="5895" max="5895" width="8.88671875" style="16"/>
    <col min="5896" max="5898" width="9.109375" style="16" customWidth="1"/>
    <col min="5899" max="6144" width="8.88671875" style="16"/>
    <col min="6145" max="6145" width="0" style="16" hidden="1" customWidth="1"/>
    <col min="6146" max="6146" width="22.5546875" style="16" customWidth="1"/>
    <col min="6147" max="6150" width="14.6640625" style="16" customWidth="1"/>
    <col min="6151" max="6151" width="8.88671875" style="16"/>
    <col min="6152" max="6154" width="9.109375" style="16" customWidth="1"/>
    <col min="6155" max="6400" width="8.88671875" style="16"/>
    <col min="6401" max="6401" width="0" style="16" hidden="1" customWidth="1"/>
    <col min="6402" max="6402" width="22.5546875" style="16" customWidth="1"/>
    <col min="6403" max="6406" width="14.6640625" style="16" customWidth="1"/>
    <col min="6407" max="6407" width="8.88671875" style="16"/>
    <col min="6408" max="6410" width="9.109375" style="16" customWidth="1"/>
    <col min="6411" max="6656" width="8.88671875" style="16"/>
    <col min="6657" max="6657" width="0" style="16" hidden="1" customWidth="1"/>
    <col min="6658" max="6658" width="22.5546875" style="16" customWidth="1"/>
    <col min="6659" max="6662" width="14.6640625" style="16" customWidth="1"/>
    <col min="6663" max="6663" width="8.88671875" style="16"/>
    <col min="6664" max="6666" width="9.109375" style="16" customWidth="1"/>
    <col min="6667" max="6912" width="8.88671875" style="16"/>
    <col min="6913" max="6913" width="0" style="16" hidden="1" customWidth="1"/>
    <col min="6914" max="6914" width="22.5546875" style="16" customWidth="1"/>
    <col min="6915" max="6918" width="14.6640625" style="16" customWidth="1"/>
    <col min="6919" max="6919" width="8.88671875" style="16"/>
    <col min="6920" max="6922" width="9.109375" style="16" customWidth="1"/>
    <col min="6923" max="7168" width="8.88671875" style="16"/>
    <col min="7169" max="7169" width="0" style="16" hidden="1" customWidth="1"/>
    <col min="7170" max="7170" width="22.5546875" style="16" customWidth="1"/>
    <col min="7171" max="7174" width="14.6640625" style="16" customWidth="1"/>
    <col min="7175" max="7175" width="8.88671875" style="16"/>
    <col min="7176" max="7178" width="9.109375" style="16" customWidth="1"/>
    <col min="7179" max="7424" width="8.88671875" style="16"/>
    <col min="7425" max="7425" width="0" style="16" hidden="1" customWidth="1"/>
    <col min="7426" max="7426" width="22.5546875" style="16" customWidth="1"/>
    <col min="7427" max="7430" width="14.6640625" style="16" customWidth="1"/>
    <col min="7431" max="7431" width="8.88671875" style="16"/>
    <col min="7432" max="7434" width="9.109375" style="16" customWidth="1"/>
    <col min="7435" max="7680" width="8.88671875" style="16"/>
    <col min="7681" max="7681" width="0" style="16" hidden="1" customWidth="1"/>
    <col min="7682" max="7682" width="22.5546875" style="16" customWidth="1"/>
    <col min="7683" max="7686" width="14.6640625" style="16" customWidth="1"/>
    <col min="7687" max="7687" width="8.88671875" style="16"/>
    <col min="7688" max="7690" width="9.109375" style="16" customWidth="1"/>
    <col min="7691" max="7936" width="8.88671875" style="16"/>
    <col min="7937" max="7937" width="0" style="16" hidden="1" customWidth="1"/>
    <col min="7938" max="7938" width="22.5546875" style="16" customWidth="1"/>
    <col min="7939" max="7942" width="14.6640625" style="16" customWidth="1"/>
    <col min="7943" max="7943" width="8.88671875" style="16"/>
    <col min="7944" max="7946" width="9.109375" style="16" customWidth="1"/>
    <col min="7947" max="8192" width="8.88671875" style="16"/>
    <col min="8193" max="8193" width="0" style="16" hidden="1" customWidth="1"/>
    <col min="8194" max="8194" width="22.5546875" style="16" customWidth="1"/>
    <col min="8195" max="8198" width="14.6640625" style="16" customWidth="1"/>
    <col min="8199" max="8199" width="8.88671875" style="16"/>
    <col min="8200" max="8202" width="9.109375" style="16" customWidth="1"/>
    <col min="8203" max="8448" width="8.88671875" style="16"/>
    <col min="8449" max="8449" width="0" style="16" hidden="1" customWidth="1"/>
    <col min="8450" max="8450" width="22.5546875" style="16" customWidth="1"/>
    <col min="8451" max="8454" width="14.6640625" style="16" customWidth="1"/>
    <col min="8455" max="8455" width="8.88671875" style="16"/>
    <col min="8456" max="8458" width="9.109375" style="16" customWidth="1"/>
    <col min="8459" max="8704" width="8.88671875" style="16"/>
    <col min="8705" max="8705" width="0" style="16" hidden="1" customWidth="1"/>
    <col min="8706" max="8706" width="22.5546875" style="16" customWidth="1"/>
    <col min="8707" max="8710" width="14.6640625" style="16" customWidth="1"/>
    <col min="8711" max="8711" width="8.88671875" style="16"/>
    <col min="8712" max="8714" width="9.109375" style="16" customWidth="1"/>
    <col min="8715" max="8960" width="8.88671875" style="16"/>
    <col min="8961" max="8961" width="0" style="16" hidden="1" customWidth="1"/>
    <col min="8962" max="8962" width="22.5546875" style="16" customWidth="1"/>
    <col min="8963" max="8966" width="14.6640625" style="16" customWidth="1"/>
    <col min="8967" max="8967" width="8.88671875" style="16"/>
    <col min="8968" max="8970" width="9.109375" style="16" customWidth="1"/>
    <col min="8971" max="9216" width="8.88671875" style="16"/>
    <col min="9217" max="9217" width="0" style="16" hidden="1" customWidth="1"/>
    <col min="9218" max="9218" width="22.5546875" style="16" customWidth="1"/>
    <col min="9219" max="9222" width="14.6640625" style="16" customWidth="1"/>
    <col min="9223" max="9223" width="8.88671875" style="16"/>
    <col min="9224" max="9226" width="9.109375" style="16" customWidth="1"/>
    <col min="9227" max="9472" width="8.88671875" style="16"/>
    <col min="9473" max="9473" width="0" style="16" hidden="1" customWidth="1"/>
    <col min="9474" max="9474" width="22.5546875" style="16" customWidth="1"/>
    <col min="9475" max="9478" width="14.6640625" style="16" customWidth="1"/>
    <col min="9479" max="9479" width="8.88671875" style="16"/>
    <col min="9480" max="9482" width="9.109375" style="16" customWidth="1"/>
    <col min="9483" max="9728" width="8.88671875" style="16"/>
    <col min="9729" max="9729" width="0" style="16" hidden="1" customWidth="1"/>
    <col min="9730" max="9730" width="22.5546875" style="16" customWidth="1"/>
    <col min="9731" max="9734" width="14.6640625" style="16" customWidth="1"/>
    <col min="9735" max="9735" width="8.88671875" style="16"/>
    <col min="9736" max="9738" width="9.109375" style="16" customWidth="1"/>
    <col min="9739" max="9984" width="8.88671875" style="16"/>
    <col min="9985" max="9985" width="0" style="16" hidden="1" customWidth="1"/>
    <col min="9986" max="9986" width="22.5546875" style="16" customWidth="1"/>
    <col min="9987" max="9990" width="14.6640625" style="16" customWidth="1"/>
    <col min="9991" max="9991" width="8.88671875" style="16"/>
    <col min="9992" max="9994" width="9.109375" style="16" customWidth="1"/>
    <col min="9995" max="10240" width="8.88671875" style="16"/>
    <col min="10241" max="10241" width="0" style="16" hidden="1" customWidth="1"/>
    <col min="10242" max="10242" width="22.5546875" style="16" customWidth="1"/>
    <col min="10243" max="10246" width="14.6640625" style="16" customWidth="1"/>
    <col min="10247" max="10247" width="8.88671875" style="16"/>
    <col min="10248" max="10250" width="9.109375" style="16" customWidth="1"/>
    <col min="10251" max="10496" width="8.88671875" style="16"/>
    <col min="10497" max="10497" width="0" style="16" hidden="1" customWidth="1"/>
    <col min="10498" max="10498" width="22.5546875" style="16" customWidth="1"/>
    <col min="10499" max="10502" width="14.6640625" style="16" customWidth="1"/>
    <col min="10503" max="10503" width="8.88671875" style="16"/>
    <col min="10504" max="10506" width="9.109375" style="16" customWidth="1"/>
    <col min="10507" max="10752" width="8.88671875" style="16"/>
    <col min="10753" max="10753" width="0" style="16" hidden="1" customWidth="1"/>
    <col min="10754" max="10754" width="22.5546875" style="16" customWidth="1"/>
    <col min="10755" max="10758" width="14.6640625" style="16" customWidth="1"/>
    <col min="10759" max="10759" width="8.88671875" style="16"/>
    <col min="10760" max="10762" width="9.109375" style="16" customWidth="1"/>
    <col min="10763" max="11008" width="8.88671875" style="16"/>
    <col min="11009" max="11009" width="0" style="16" hidden="1" customWidth="1"/>
    <col min="11010" max="11010" width="22.5546875" style="16" customWidth="1"/>
    <col min="11011" max="11014" width="14.6640625" style="16" customWidth="1"/>
    <col min="11015" max="11015" width="8.88671875" style="16"/>
    <col min="11016" max="11018" width="9.109375" style="16" customWidth="1"/>
    <col min="11019" max="11264" width="8.88671875" style="16"/>
    <col min="11265" max="11265" width="0" style="16" hidden="1" customWidth="1"/>
    <col min="11266" max="11266" width="22.5546875" style="16" customWidth="1"/>
    <col min="11267" max="11270" width="14.6640625" style="16" customWidth="1"/>
    <col min="11271" max="11271" width="8.88671875" style="16"/>
    <col min="11272" max="11274" width="9.109375" style="16" customWidth="1"/>
    <col min="11275" max="11520" width="8.88671875" style="16"/>
    <col min="11521" max="11521" width="0" style="16" hidden="1" customWidth="1"/>
    <col min="11522" max="11522" width="22.5546875" style="16" customWidth="1"/>
    <col min="11523" max="11526" width="14.6640625" style="16" customWidth="1"/>
    <col min="11527" max="11527" width="8.88671875" style="16"/>
    <col min="11528" max="11530" width="9.109375" style="16" customWidth="1"/>
    <col min="11531" max="11776" width="8.88671875" style="16"/>
    <col min="11777" max="11777" width="0" style="16" hidden="1" customWidth="1"/>
    <col min="11778" max="11778" width="22.5546875" style="16" customWidth="1"/>
    <col min="11779" max="11782" width="14.6640625" style="16" customWidth="1"/>
    <col min="11783" max="11783" width="8.88671875" style="16"/>
    <col min="11784" max="11786" width="9.109375" style="16" customWidth="1"/>
    <col min="11787" max="12032" width="8.88671875" style="16"/>
    <col min="12033" max="12033" width="0" style="16" hidden="1" customWidth="1"/>
    <col min="12034" max="12034" width="22.5546875" style="16" customWidth="1"/>
    <col min="12035" max="12038" width="14.6640625" style="16" customWidth="1"/>
    <col min="12039" max="12039" width="8.88671875" style="16"/>
    <col min="12040" max="12042" width="9.109375" style="16" customWidth="1"/>
    <col min="12043" max="12288" width="8.88671875" style="16"/>
    <col min="12289" max="12289" width="0" style="16" hidden="1" customWidth="1"/>
    <col min="12290" max="12290" width="22.5546875" style="16" customWidth="1"/>
    <col min="12291" max="12294" width="14.6640625" style="16" customWidth="1"/>
    <col min="12295" max="12295" width="8.88671875" style="16"/>
    <col min="12296" max="12298" width="9.109375" style="16" customWidth="1"/>
    <col min="12299" max="12544" width="8.88671875" style="16"/>
    <col min="12545" max="12545" width="0" style="16" hidden="1" customWidth="1"/>
    <col min="12546" max="12546" width="22.5546875" style="16" customWidth="1"/>
    <col min="12547" max="12550" width="14.6640625" style="16" customWidth="1"/>
    <col min="12551" max="12551" width="8.88671875" style="16"/>
    <col min="12552" max="12554" width="9.109375" style="16" customWidth="1"/>
    <col min="12555" max="12800" width="8.88671875" style="16"/>
    <col min="12801" max="12801" width="0" style="16" hidden="1" customWidth="1"/>
    <col min="12802" max="12802" width="22.5546875" style="16" customWidth="1"/>
    <col min="12803" max="12806" width="14.6640625" style="16" customWidth="1"/>
    <col min="12807" max="12807" width="8.88671875" style="16"/>
    <col min="12808" max="12810" width="9.109375" style="16" customWidth="1"/>
    <col min="12811" max="13056" width="8.88671875" style="16"/>
    <col min="13057" max="13057" width="0" style="16" hidden="1" customWidth="1"/>
    <col min="13058" max="13058" width="22.5546875" style="16" customWidth="1"/>
    <col min="13059" max="13062" width="14.6640625" style="16" customWidth="1"/>
    <col min="13063" max="13063" width="8.88671875" style="16"/>
    <col min="13064" max="13066" width="9.109375" style="16" customWidth="1"/>
    <col min="13067" max="13312" width="8.88671875" style="16"/>
    <col min="13313" max="13313" width="0" style="16" hidden="1" customWidth="1"/>
    <col min="13314" max="13314" width="22.5546875" style="16" customWidth="1"/>
    <col min="13315" max="13318" width="14.6640625" style="16" customWidth="1"/>
    <col min="13319" max="13319" width="8.88671875" style="16"/>
    <col min="13320" max="13322" width="9.109375" style="16" customWidth="1"/>
    <col min="13323" max="13568" width="8.88671875" style="16"/>
    <col min="13569" max="13569" width="0" style="16" hidden="1" customWidth="1"/>
    <col min="13570" max="13570" width="22.5546875" style="16" customWidth="1"/>
    <col min="13571" max="13574" width="14.6640625" style="16" customWidth="1"/>
    <col min="13575" max="13575" width="8.88671875" style="16"/>
    <col min="13576" max="13578" width="9.109375" style="16" customWidth="1"/>
    <col min="13579" max="13824" width="8.88671875" style="16"/>
    <col min="13825" max="13825" width="0" style="16" hidden="1" customWidth="1"/>
    <col min="13826" max="13826" width="22.5546875" style="16" customWidth="1"/>
    <col min="13827" max="13830" width="14.6640625" style="16" customWidth="1"/>
    <col min="13831" max="13831" width="8.88671875" style="16"/>
    <col min="13832" max="13834" width="9.109375" style="16" customWidth="1"/>
    <col min="13835" max="14080" width="8.88671875" style="16"/>
    <col min="14081" max="14081" width="0" style="16" hidden="1" customWidth="1"/>
    <col min="14082" max="14082" width="22.5546875" style="16" customWidth="1"/>
    <col min="14083" max="14086" width="14.6640625" style="16" customWidth="1"/>
    <col min="14087" max="14087" width="8.88671875" style="16"/>
    <col min="14088" max="14090" width="9.109375" style="16" customWidth="1"/>
    <col min="14091" max="14336" width="8.88671875" style="16"/>
    <col min="14337" max="14337" width="0" style="16" hidden="1" customWidth="1"/>
    <col min="14338" max="14338" width="22.5546875" style="16" customWidth="1"/>
    <col min="14339" max="14342" width="14.6640625" style="16" customWidth="1"/>
    <col min="14343" max="14343" width="8.88671875" style="16"/>
    <col min="14344" max="14346" width="9.109375" style="16" customWidth="1"/>
    <col min="14347" max="14592" width="8.88671875" style="16"/>
    <col min="14593" max="14593" width="0" style="16" hidden="1" customWidth="1"/>
    <col min="14594" max="14594" width="22.5546875" style="16" customWidth="1"/>
    <col min="14595" max="14598" width="14.6640625" style="16" customWidth="1"/>
    <col min="14599" max="14599" width="8.88671875" style="16"/>
    <col min="14600" max="14602" width="9.109375" style="16" customWidth="1"/>
    <col min="14603" max="14848" width="8.88671875" style="16"/>
    <col min="14849" max="14849" width="0" style="16" hidden="1" customWidth="1"/>
    <col min="14850" max="14850" width="22.5546875" style="16" customWidth="1"/>
    <col min="14851" max="14854" width="14.6640625" style="16" customWidth="1"/>
    <col min="14855" max="14855" width="8.88671875" style="16"/>
    <col min="14856" max="14858" width="9.109375" style="16" customWidth="1"/>
    <col min="14859" max="15104" width="8.88671875" style="16"/>
    <col min="15105" max="15105" width="0" style="16" hidden="1" customWidth="1"/>
    <col min="15106" max="15106" width="22.5546875" style="16" customWidth="1"/>
    <col min="15107" max="15110" width="14.6640625" style="16" customWidth="1"/>
    <col min="15111" max="15111" width="8.88671875" style="16"/>
    <col min="15112" max="15114" width="9.109375" style="16" customWidth="1"/>
    <col min="15115" max="15360" width="8.88671875" style="16"/>
    <col min="15361" max="15361" width="0" style="16" hidden="1" customWidth="1"/>
    <col min="15362" max="15362" width="22.5546875" style="16" customWidth="1"/>
    <col min="15363" max="15366" width="14.6640625" style="16" customWidth="1"/>
    <col min="15367" max="15367" width="8.88671875" style="16"/>
    <col min="15368" max="15370" width="9.109375" style="16" customWidth="1"/>
    <col min="15371" max="15616" width="8.88671875" style="16"/>
    <col min="15617" max="15617" width="0" style="16" hidden="1" customWidth="1"/>
    <col min="15618" max="15618" width="22.5546875" style="16" customWidth="1"/>
    <col min="15619" max="15622" width="14.6640625" style="16" customWidth="1"/>
    <col min="15623" max="15623" width="8.88671875" style="16"/>
    <col min="15624" max="15626" width="9.109375" style="16" customWidth="1"/>
    <col min="15627" max="15872" width="8.88671875" style="16"/>
    <col min="15873" max="15873" width="0" style="16" hidden="1" customWidth="1"/>
    <col min="15874" max="15874" width="22.5546875" style="16" customWidth="1"/>
    <col min="15875" max="15878" width="14.6640625" style="16" customWidth="1"/>
    <col min="15879" max="15879" width="8.88671875" style="16"/>
    <col min="15880" max="15882" width="9.109375" style="16" customWidth="1"/>
    <col min="15883" max="16128" width="8.88671875" style="16"/>
    <col min="16129" max="16129" width="0" style="16" hidden="1" customWidth="1"/>
    <col min="16130" max="16130" width="22.5546875" style="16" customWidth="1"/>
    <col min="16131" max="16134" width="14.6640625" style="16" customWidth="1"/>
    <col min="16135" max="16135" width="8.88671875" style="16"/>
    <col min="16136" max="16138" width="9.109375" style="16" customWidth="1"/>
    <col min="16139" max="16384" width="8.88671875" style="16"/>
  </cols>
  <sheetData>
    <row r="1" spans="1:14" s="1" customFormat="1" ht="22.95" customHeight="1">
      <c r="F1" s="266"/>
    </row>
    <row r="2" spans="1:14" s="1" customFormat="1" ht="22.95" customHeight="1">
      <c r="A2" s="378" t="s">
        <v>5</v>
      </c>
      <c r="B2" s="378"/>
      <c r="C2" s="378"/>
      <c r="D2" s="378"/>
      <c r="E2" s="378"/>
      <c r="F2" s="378"/>
    </row>
    <row r="3" spans="1:14" s="1" customFormat="1" ht="22.8">
      <c r="A3" s="378" t="s">
        <v>6</v>
      </c>
      <c r="B3" s="378"/>
      <c r="C3" s="378"/>
      <c r="D3" s="378"/>
      <c r="E3" s="378"/>
      <c r="F3" s="378"/>
    </row>
    <row r="4" spans="1:14" s="1" customFormat="1" ht="17.399999999999999" customHeight="1">
      <c r="A4" s="253"/>
      <c r="B4" s="379" t="s">
        <v>191</v>
      </c>
      <c r="C4" s="380"/>
      <c r="D4" s="380"/>
      <c r="E4" s="380"/>
      <c r="F4" s="380"/>
    </row>
    <row r="5" spans="1:14" s="1" customFormat="1" ht="17.399999999999999" customHeight="1">
      <c r="A5" s="253"/>
      <c r="B5" s="381" t="s">
        <v>7</v>
      </c>
      <c r="C5" s="381"/>
      <c r="D5" s="381"/>
      <c r="E5" s="381"/>
      <c r="F5" s="381"/>
    </row>
    <row r="6" spans="1:14" s="1" customFormat="1" ht="16.5" customHeight="1">
      <c r="A6" s="253"/>
      <c r="B6" s="381" t="s">
        <v>8</v>
      </c>
      <c r="C6" s="382"/>
      <c r="D6" s="382"/>
      <c r="E6" s="382"/>
      <c r="F6" s="382"/>
    </row>
    <row r="7" spans="1:14" s="1" customFormat="1" ht="24.75" customHeight="1">
      <c r="A7" s="253"/>
      <c r="B7" s="253"/>
      <c r="C7" s="253"/>
      <c r="D7" s="253"/>
      <c r="E7" s="253"/>
      <c r="F7" s="2" t="s">
        <v>97</v>
      </c>
    </row>
    <row r="8" spans="1:14" s="3" customFormat="1" ht="22.5" customHeight="1">
      <c r="A8" s="254"/>
      <c r="B8" s="375"/>
      <c r="C8" s="376" t="s">
        <v>444</v>
      </c>
      <c r="D8" s="376" t="s">
        <v>445</v>
      </c>
      <c r="E8" s="377" t="s">
        <v>10</v>
      </c>
      <c r="F8" s="377"/>
    </row>
    <row r="9" spans="1:14" s="3" customFormat="1" ht="27.75" customHeight="1">
      <c r="A9" s="254"/>
      <c r="B9" s="375"/>
      <c r="C9" s="376"/>
      <c r="D9" s="376"/>
      <c r="E9" s="267" t="s">
        <v>0</v>
      </c>
      <c r="F9" s="267" t="s">
        <v>3</v>
      </c>
    </row>
    <row r="10" spans="1:14" s="4" customFormat="1" ht="19.95" customHeight="1">
      <c r="B10" s="5" t="s">
        <v>192</v>
      </c>
      <c r="C10" s="6">
        <f>SUM(C11:C20)</f>
        <v>495</v>
      </c>
      <c r="D10" s="6">
        <f>SUM(D11:D20)</f>
        <v>1617</v>
      </c>
      <c r="E10" s="7" t="s">
        <v>457</v>
      </c>
      <c r="F10" s="6">
        <f>D10-C10</f>
        <v>1122</v>
      </c>
      <c r="H10" s="8"/>
      <c r="I10" s="8"/>
      <c r="J10" s="8"/>
      <c r="L10" s="9"/>
      <c r="N10" s="9"/>
    </row>
    <row r="11" spans="1:14" s="10" customFormat="1" ht="30" customHeight="1">
      <c r="B11" s="11" t="s">
        <v>446</v>
      </c>
      <c r="C11" s="151">
        <v>381</v>
      </c>
      <c r="D11" s="151">
        <v>1617</v>
      </c>
      <c r="E11" s="349" t="s">
        <v>456</v>
      </c>
      <c r="F11" s="151">
        <f t="shared" ref="F11:F20" si="0">D11-C11</f>
        <v>1236</v>
      </c>
      <c r="G11" s="345"/>
      <c r="H11" s="8"/>
      <c r="I11" s="8"/>
      <c r="J11" s="14"/>
      <c r="K11" s="15"/>
      <c r="L11" s="9"/>
      <c r="N11" s="9"/>
    </row>
    <row r="12" spans="1:14" s="10" customFormat="1" ht="30" customHeight="1">
      <c r="B12" s="11" t="s">
        <v>193</v>
      </c>
      <c r="C12" s="151">
        <v>27</v>
      </c>
      <c r="D12" s="151">
        <v>0</v>
      </c>
      <c r="E12" s="349">
        <f t="shared" ref="E12:E20" si="1">ROUND(D12/C12*100,1)</f>
        <v>0</v>
      </c>
      <c r="F12" s="151">
        <f t="shared" si="0"/>
        <v>-27</v>
      </c>
      <c r="G12" s="345"/>
      <c r="H12" s="8"/>
      <c r="I12" s="8"/>
      <c r="J12" s="14"/>
      <c r="K12" s="15"/>
      <c r="L12" s="9"/>
      <c r="N12" s="9"/>
    </row>
    <row r="13" spans="1:14" s="10" customFormat="1" ht="30" customHeight="1">
      <c r="B13" s="11" t="s">
        <v>194</v>
      </c>
      <c r="C13" s="151">
        <v>3</v>
      </c>
      <c r="D13" s="151">
        <v>0</v>
      </c>
      <c r="E13" s="349">
        <f t="shared" si="1"/>
        <v>0</v>
      </c>
      <c r="F13" s="151">
        <f t="shared" si="0"/>
        <v>-3</v>
      </c>
      <c r="G13" s="345"/>
      <c r="H13" s="8"/>
      <c r="I13" s="8"/>
      <c r="J13" s="14"/>
      <c r="K13" s="15"/>
      <c r="L13" s="9"/>
      <c r="N13" s="9"/>
    </row>
    <row r="14" spans="1:14" s="10" customFormat="1" ht="30" customHeight="1">
      <c r="B14" s="11" t="s">
        <v>447</v>
      </c>
      <c r="C14" s="151">
        <v>39</v>
      </c>
      <c r="D14" s="151">
        <v>0</v>
      </c>
      <c r="E14" s="349">
        <f t="shared" si="1"/>
        <v>0</v>
      </c>
      <c r="F14" s="151">
        <f t="shared" si="0"/>
        <v>-39</v>
      </c>
      <c r="G14" s="345"/>
      <c r="H14" s="8"/>
      <c r="I14" s="8"/>
      <c r="J14" s="14"/>
      <c r="K14" s="15"/>
      <c r="L14" s="9"/>
      <c r="N14" s="9"/>
    </row>
    <row r="15" spans="1:14" s="10" customFormat="1" ht="30" customHeight="1">
      <c r="B15" s="11" t="s">
        <v>448</v>
      </c>
      <c r="C15" s="151">
        <v>0</v>
      </c>
      <c r="D15" s="151">
        <v>0</v>
      </c>
      <c r="E15" s="362" t="e">
        <f t="shared" si="1"/>
        <v>#DIV/0!</v>
      </c>
      <c r="F15" s="151">
        <f t="shared" si="0"/>
        <v>0</v>
      </c>
      <c r="G15" s="345"/>
      <c r="H15" s="8"/>
      <c r="I15" s="8"/>
      <c r="J15" s="14"/>
      <c r="K15" s="15"/>
      <c r="L15" s="9"/>
      <c r="N15" s="9"/>
    </row>
    <row r="16" spans="1:14" s="10" customFormat="1" ht="30" customHeight="1">
      <c r="B16" s="11" t="s">
        <v>449</v>
      </c>
      <c r="C16" s="151">
        <v>25</v>
      </c>
      <c r="D16" s="151">
        <v>0</v>
      </c>
      <c r="E16" s="349">
        <f t="shared" si="1"/>
        <v>0</v>
      </c>
      <c r="F16" s="151">
        <f t="shared" si="0"/>
        <v>-25</v>
      </c>
      <c r="G16" s="345"/>
      <c r="H16" s="8"/>
      <c r="I16" s="8"/>
      <c r="J16" s="14"/>
      <c r="K16" s="15"/>
      <c r="L16" s="9"/>
      <c r="N16" s="9"/>
    </row>
    <row r="17" spans="2:14" s="10" customFormat="1" ht="30" customHeight="1">
      <c r="B17" s="11" t="s">
        <v>450</v>
      </c>
      <c r="C17" s="151">
        <v>17</v>
      </c>
      <c r="D17" s="151">
        <v>0</v>
      </c>
      <c r="E17" s="349">
        <f t="shared" si="1"/>
        <v>0</v>
      </c>
      <c r="F17" s="151">
        <f t="shared" si="0"/>
        <v>-17</v>
      </c>
      <c r="G17" s="345"/>
      <c r="H17" s="8"/>
      <c r="I17" s="8"/>
      <c r="J17" s="14"/>
      <c r="K17" s="15"/>
      <c r="L17" s="9"/>
      <c r="N17" s="9"/>
    </row>
    <row r="18" spans="2:14" s="10" customFormat="1" ht="30" customHeight="1">
      <c r="B18" s="11" t="s">
        <v>451</v>
      </c>
      <c r="C18" s="151">
        <v>0</v>
      </c>
      <c r="D18" s="151">
        <v>0</v>
      </c>
      <c r="E18" s="362" t="e">
        <f t="shared" si="1"/>
        <v>#DIV/0!</v>
      </c>
      <c r="F18" s="151">
        <f t="shared" si="0"/>
        <v>0</v>
      </c>
      <c r="G18" s="345"/>
      <c r="H18" s="8"/>
      <c r="I18" s="8"/>
      <c r="J18" s="14"/>
      <c r="K18" s="15"/>
      <c r="L18" s="9"/>
      <c r="N18" s="9"/>
    </row>
    <row r="19" spans="2:14" s="10" customFormat="1" ht="30" customHeight="1">
      <c r="B19" s="11" t="s">
        <v>452</v>
      </c>
      <c r="C19" s="151">
        <v>0</v>
      </c>
      <c r="D19" s="151">
        <v>0</v>
      </c>
      <c r="E19" s="362" t="e">
        <f t="shared" si="1"/>
        <v>#DIV/0!</v>
      </c>
      <c r="F19" s="151">
        <f t="shared" si="0"/>
        <v>0</v>
      </c>
      <c r="G19" s="345"/>
      <c r="H19" s="8"/>
      <c r="I19" s="8"/>
      <c r="J19" s="14"/>
      <c r="K19" s="15"/>
      <c r="L19" s="9"/>
      <c r="N19" s="9"/>
    </row>
    <row r="20" spans="2:14" s="10" customFormat="1" ht="30" customHeight="1">
      <c r="B20" s="11" t="s">
        <v>453</v>
      </c>
      <c r="C20" s="151">
        <v>3</v>
      </c>
      <c r="D20" s="151">
        <v>0</v>
      </c>
      <c r="E20" s="349">
        <f t="shared" si="1"/>
        <v>0</v>
      </c>
      <c r="F20" s="151">
        <f t="shared" si="0"/>
        <v>-3</v>
      </c>
      <c r="G20" s="345"/>
      <c r="H20" s="8"/>
      <c r="I20" s="8"/>
      <c r="J20" s="14"/>
      <c r="K20" s="15"/>
      <c r="L20" s="9"/>
      <c r="N20" s="9"/>
    </row>
    <row r="21" spans="2:14" ht="19.95" customHeight="1">
      <c r="H21" s="8"/>
      <c r="I21" s="8"/>
    </row>
    <row r="22" spans="2:14" ht="19.95" customHeight="1"/>
    <row r="23" spans="2:14" ht="19.95" customHeight="1"/>
    <row r="24" spans="2:14" ht="19.95" customHeight="1"/>
  </sheetData>
  <mergeCells count="9">
    <mergeCell ref="B8:B9"/>
    <mergeCell ref="C8:C9"/>
    <mergeCell ref="D8:D9"/>
    <mergeCell ref="E8:F8"/>
    <mergeCell ref="A2:F2"/>
    <mergeCell ref="B4:F4"/>
    <mergeCell ref="B5:F5"/>
    <mergeCell ref="A3:F3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9"/>
  <sheetViews>
    <sheetView view="pageBreakPreview" zoomScale="70" zoomScaleNormal="75" zoomScaleSheetLayoutView="70" workbookViewId="0">
      <selection activeCell="G11" sqref="G11"/>
    </sheetView>
  </sheetViews>
  <sheetFormatPr defaultColWidth="8.88671875" defaultRowHeight="13.2"/>
  <cols>
    <col min="1" max="1" width="53.6640625" style="50" customWidth="1"/>
    <col min="2" max="2" width="11.88671875" style="136" customWidth="1"/>
    <col min="3" max="3" width="14.33203125" style="136" customWidth="1"/>
    <col min="4" max="4" width="12" style="136" customWidth="1"/>
    <col min="5" max="5" width="13.6640625" style="136" customWidth="1"/>
    <col min="6" max="6" width="12.109375" style="136" customWidth="1"/>
    <col min="7" max="7" width="13.6640625" style="136" customWidth="1"/>
    <col min="8" max="8" width="12.6640625" style="136" customWidth="1"/>
    <col min="9" max="9" width="14.6640625" style="136" customWidth="1"/>
    <col min="10" max="10" width="8.88671875" style="50"/>
    <col min="11" max="12" width="0" style="50" hidden="1" customWidth="1"/>
    <col min="13" max="13" width="12.6640625" style="50" hidden="1" customWidth="1"/>
    <col min="14" max="22" width="0" style="50" hidden="1" customWidth="1"/>
    <col min="23" max="256" width="8.88671875" style="50"/>
    <col min="257" max="257" width="37.109375" style="50" customWidth="1"/>
    <col min="258" max="259" width="10.5546875" style="50" customWidth="1"/>
    <col min="260" max="260" width="13" style="50" customWidth="1"/>
    <col min="261" max="262" width="10.33203125" style="50" customWidth="1"/>
    <col min="263" max="263" width="12.44140625" style="50" customWidth="1"/>
    <col min="264" max="265" width="8.88671875" style="50"/>
    <col min="266" max="266" width="7.88671875" style="50" customWidth="1"/>
    <col min="267" max="512" width="8.88671875" style="50"/>
    <col min="513" max="513" width="37.109375" style="50" customWidth="1"/>
    <col min="514" max="515" width="10.5546875" style="50" customWidth="1"/>
    <col min="516" max="516" width="13" style="50" customWidth="1"/>
    <col min="517" max="518" width="10.33203125" style="50" customWidth="1"/>
    <col min="519" max="519" width="12.44140625" style="50" customWidth="1"/>
    <col min="520" max="521" width="8.88671875" style="50"/>
    <col min="522" max="522" width="7.88671875" style="50" customWidth="1"/>
    <col min="523" max="768" width="8.88671875" style="50"/>
    <col min="769" max="769" width="37.109375" style="50" customWidth="1"/>
    <col min="770" max="771" width="10.5546875" style="50" customWidth="1"/>
    <col min="772" max="772" width="13" style="50" customWidth="1"/>
    <col min="773" max="774" width="10.33203125" style="50" customWidth="1"/>
    <col min="775" max="775" width="12.44140625" style="50" customWidth="1"/>
    <col min="776" max="777" width="8.88671875" style="50"/>
    <col min="778" max="778" width="7.88671875" style="50" customWidth="1"/>
    <col min="779" max="1024" width="8.88671875" style="50"/>
    <col min="1025" max="1025" width="37.109375" style="50" customWidth="1"/>
    <col min="1026" max="1027" width="10.5546875" style="50" customWidth="1"/>
    <col min="1028" max="1028" width="13" style="50" customWidth="1"/>
    <col min="1029" max="1030" width="10.33203125" style="50" customWidth="1"/>
    <col min="1031" max="1031" width="12.44140625" style="50" customWidth="1"/>
    <col min="1032" max="1033" width="8.88671875" style="50"/>
    <col min="1034" max="1034" width="7.88671875" style="50" customWidth="1"/>
    <col min="1035" max="1280" width="8.88671875" style="50"/>
    <col min="1281" max="1281" width="37.109375" style="50" customWidth="1"/>
    <col min="1282" max="1283" width="10.5546875" style="50" customWidth="1"/>
    <col min="1284" max="1284" width="13" style="50" customWidth="1"/>
    <col min="1285" max="1286" width="10.33203125" style="50" customWidth="1"/>
    <col min="1287" max="1287" width="12.44140625" style="50" customWidth="1"/>
    <col min="1288" max="1289" width="8.88671875" style="50"/>
    <col min="1290" max="1290" width="7.88671875" style="50" customWidth="1"/>
    <col min="1291" max="1536" width="8.88671875" style="50"/>
    <col min="1537" max="1537" width="37.109375" style="50" customWidth="1"/>
    <col min="1538" max="1539" width="10.5546875" style="50" customWidth="1"/>
    <col min="1540" max="1540" width="13" style="50" customWidth="1"/>
    <col min="1541" max="1542" width="10.33203125" style="50" customWidth="1"/>
    <col min="1543" max="1543" width="12.44140625" style="50" customWidth="1"/>
    <col min="1544" max="1545" width="8.88671875" style="50"/>
    <col min="1546" max="1546" width="7.88671875" style="50" customWidth="1"/>
    <col min="1547" max="1792" width="8.88671875" style="50"/>
    <col min="1793" max="1793" width="37.109375" style="50" customWidth="1"/>
    <col min="1794" max="1795" width="10.5546875" style="50" customWidth="1"/>
    <col min="1796" max="1796" width="13" style="50" customWidth="1"/>
    <col min="1797" max="1798" width="10.33203125" style="50" customWidth="1"/>
    <col min="1799" max="1799" width="12.44140625" style="50" customWidth="1"/>
    <col min="1800" max="1801" width="8.88671875" style="50"/>
    <col min="1802" max="1802" width="7.88671875" style="50" customWidth="1"/>
    <col min="1803" max="2048" width="8.88671875" style="50"/>
    <col min="2049" max="2049" width="37.109375" style="50" customWidth="1"/>
    <col min="2050" max="2051" width="10.5546875" style="50" customWidth="1"/>
    <col min="2052" max="2052" width="13" style="50" customWidth="1"/>
    <col min="2053" max="2054" width="10.33203125" style="50" customWidth="1"/>
    <col min="2055" max="2055" width="12.44140625" style="50" customWidth="1"/>
    <col min="2056" max="2057" width="8.88671875" style="50"/>
    <col min="2058" max="2058" width="7.88671875" style="50" customWidth="1"/>
    <col min="2059" max="2304" width="8.88671875" style="50"/>
    <col min="2305" max="2305" width="37.109375" style="50" customWidth="1"/>
    <col min="2306" max="2307" width="10.5546875" style="50" customWidth="1"/>
    <col min="2308" max="2308" width="13" style="50" customWidth="1"/>
    <col min="2309" max="2310" width="10.33203125" style="50" customWidth="1"/>
    <col min="2311" max="2311" width="12.44140625" style="50" customWidth="1"/>
    <col min="2312" max="2313" width="8.88671875" style="50"/>
    <col min="2314" max="2314" width="7.88671875" style="50" customWidth="1"/>
    <col min="2315" max="2560" width="8.88671875" style="50"/>
    <col min="2561" max="2561" width="37.109375" style="50" customWidth="1"/>
    <col min="2562" max="2563" width="10.5546875" style="50" customWidth="1"/>
    <col min="2564" max="2564" width="13" style="50" customWidth="1"/>
    <col min="2565" max="2566" width="10.33203125" style="50" customWidth="1"/>
    <col min="2567" max="2567" width="12.44140625" style="50" customWidth="1"/>
    <col min="2568" max="2569" width="8.88671875" style="50"/>
    <col min="2570" max="2570" width="7.88671875" style="50" customWidth="1"/>
    <col min="2571" max="2816" width="8.88671875" style="50"/>
    <col min="2817" max="2817" width="37.109375" style="50" customWidth="1"/>
    <col min="2818" max="2819" width="10.5546875" style="50" customWidth="1"/>
    <col min="2820" max="2820" width="13" style="50" customWidth="1"/>
    <col min="2821" max="2822" width="10.33203125" style="50" customWidth="1"/>
    <col min="2823" max="2823" width="12.44140625" style="50" customWidth="1"/>
    <col min="2824" max="2825" width="8.88671875" style="50"/>
    <col min="2826" max="2826" width="7.88671875" style="50" customWidth="1"/>
    <col min="2827" max="3072" width="8.88671875" style="50"/>
    <col min="3073" max="3073" width="37.109375" style="50" customWidth="1"/>
    <col min="3074" max="3075" width="10.5546875" style="50" customWidth="1"/>
    <col min="3076" max="3076" width="13" style="50" customWidth="1"/>
    <col min="3077" max="3078" width="10.33203125" style="50" customWidth="1"/>
    <col min="3079" max="3079" width="12.44140625" style="50" customWidth="1"/>
    <col min="3080" max="3081" width="8.88671875" style="50"/>
    <col min="3082" max="3082" width="7.88671875" style="50" customWidth="1"/>
    <col min="3083" max="3328" width="8.88671875" style="50"/>
    <col min="3329" max="3329" width="37.109375" style="50" customWidth="1"/>
    <col min="3330" max="3331" width="10.5546875" style="50" customWidth="1"/>
    <col min="3332" max="3332" width="13" style="50" customWidth="1"/>
    <col min="3333" max="3334" width="10.33203125" style="50" customWidth="1"/>
    <col min="3335" max="3335" width="12.44140625" style="50" customWidth="1"/>
    <col min="3336" max="3337" width="8.88671875" style="50"/>
    <col min="3338" max="3338" width="7.88671875" style="50" customWidth="1"/>
    <col min="3339" max="3584" width="8.88671875" style="50"/>
    <col min="3585" max="3585" width="37.109375" style="50" customWidth="1"/>
    <col min="3586" max="3587" width="10.5546875" style="50" customWidth="1"/>
    <col min="3588" max="3588" width="13" style="50" customWidth="1"/>
    <col min="3589" max="3590" width="10.33203125" style="50" customWidth="1"/>
    <col min="3591" max="3591" width="12.44140625" style="50" customWidth="1"/>
    <col min="3592" max="3593" width="8.88671875" style="50"/>
    <col min="3594" max="3594" width="7.88671875" style="50" customWidth="1"/>
    <col min="3595" max="3840" width="8.88671875" style="50"/>
    <col min="3841" max="3841" width="37.109375" style="50" customWidth="1"/>
    <col min="3842" max="3843" width="10.5546875" style="50" customWidth="1"/>
    <col min="3844" max="3844" width="13" style="50" customWidth="1"/>
    <col min="3845" max="3846" width="10.33203125" style="50" customWidth="1"/>
    <col min="3847" max="3847" width="12.44140625" style="50" customWidth="1"/>
    <col min="3848" max="3849" width="8.88671875" style="50"/>
    <col min="3850" max="3850" width="7.88671875" style="50" customWidth="1"/>
    <col min="3851" max="4096" width="8.88671875" style="50"/>
    <col min="4097" max="4097" width="37.109375" style="50" customWidth="1"/>
    <col min="4098" max="4099" width="10.5546875" style="50" customWidth="1"/>
    <col min="4100" max="4100" width="13" style="50" customWidth="1"/>
    <col min="4101" max="4102" width="10.33203125" style="50" customWidth="1"/>
    <col min="4103" max="4103" width="12.44140625" style="50" customWidth="1"/>
    <col min="4104" max="4105" width="8.88671875" style="50"/>
    <col min="4106" max="4106" width="7.88671875" style="50" customWidth="1"/>
    <col min="4107" max="4352" width="8.88671875" style="50"/>
    <col min="4353" max="4353" width="37.109375" style="50" customWidth="1"/>
    <col min="4354" max="4355" width="10.5546875" style="50" customWidth="1"/>
    <col min="4356" max="4356" width="13" style="50" customWidth="1"/>
    <col min="4357" max="4358" width="10.33203125" style="50" customWidth="1"/>
    <col min="4359" max="4359" width="12.44140625" style="50" customWidth="1"/>
    <col min="4360" max="4361" width="8.88671875" style="50"/>
    <col min="4362" max="4362" width="7.88671875" style="50" customWidth="1"/>
    <col min="4363" max="4608" width="8.88671875" style="50"/>
    <col min="4609" max="4609" width="37.109375" style="50" customWidth="1"/>
    <col min="4610" max="4611" width="10.5546875" style="50" customWidth="1"/>
    <col min="4612" max="4612" width="13" style="50" customWidth="1"/>
    <col min="4613" max="4614" width="10.33203125" style="50" customWidth="1"/>
    <col min="4615" max="4615" width="12.44140625" style="50" customWidth="1"/>
    <col min="4616" max="4617" width="8.88671875" style="50"/>
    <col min="4618" max="4618" width="7.88671875" style="50" customWidth="1"/>
    <col min="4619" max="4864" width="8.88671875" style="50"/>
    <col min="4865" max="4865" width="37.109375" style="50" customWidth="1"/>
    <col min="4866" max="4867" width="10.5546875" style="50" customWidth="1"/>
    <col min="4868" max="4868" width="13" style="50" customWidth="1"/>
    <col min="4869" max="4870" width="10.33203125" style="50" customWidth="1"/>
    <col min="4871" max="4871" width="12.44140625" style="50" customWidth="1"/>
    <col min="4872" max="4873" width="8.88671875" style="50"/>
    <col min="4874" max="4874" width="7.88671875" style="50" customWidth="1"/>
    <col min="4875" max="5120" width="8.88671875" style="50"/>
    <col min="5121" max="5121" width="37.109375" style="50" customWidth="1"/>
    <col min="5122" max="5123" width="10.5546875" style="50" customWidth="1"/>
    <col min="5124" max="5124" width="13" style="50" customWidth="1"/>
    <col min="5125" max="5126" width="10.33203125" style="50" customWidth="1"/>
    <col min="5127" max="5127" width="12.44140625" style="50" customWidth="1"/>
    <col min="5128" max="5129" width="8.88671875" style="50"/>
    <col min="5130" max="5130" width="7.88671875" style="50" customWidth="1"/>
    <col min="5131" max="5376" width="8.88671875" style="50"/>
    <col min="5377" max="5377" width="37.109375" style="50" customWidth="1"/>
    <col min="5378" max="5379" width="10.5546875" style="50" customWidth="1"/>
    <col min="5380" max="5380" width="13" style="50" customWidth="1"/>
    <col min="5381" max="5382" width="10.33203125" style="50" customWidth="1"/>
    <col min="5383" max="5383" width="12.44140625" style="50" customWidth="1"/>
    <col min="5384" max="5385" width="8.88671875" style="50"/>
    <col min="5386" max="5386" width="7.88671875" style="50" customWidth="1"/>
    <col min="5387" max="5632" width="8.88671875" style="50"/>
    <col min="5633" max="5633" width="37.109375" style="50" customWidth="1"/>
    <col min="5634" max="5635" width="10.5546875" style="50" customWidth="1"/>
    <col min="5636" max="5636" width="13" style="50" customWidth="1"/>
    <col min="5637" max="5638" width="10.33203125" style="50" customWidth="1"/>
    <col min="5639" max="5639" width="12.44140625" style="50" customWidth="1"/>
    <col min="5640" max="5641" width="8.88671875" style="50"/>
    <col min="5642" max="5642" width="7.88671875" style="50" customWidth="1"/>
    <col min="5643" max="5888" width="8.88671875" style="50"/>
    <col min="5889" max="5889" width="37.109375" style="50" customWidth="1"/>
    <col min="5890" max="5891" width="10.5546875" style="50" customWidth="1"/>
    <col min="5892" max="5892" width="13" style="50" customWidth="1"/>
    <col min="5893" max="5894" width="10.33203125" style="50" customWidth="1"/>
    <col min="5895" max="5895" width="12.44140625" style="50" customWidth="1"/>
    <col min="5896" max="5897" width="8.88671875" style="50"/>
    <col min="5898" max="5898" width="7.88671875" style="50" customWidth="1"/>
    <col min="5899" max="6144" width="8.88671875" style="50"/>
    <col min="6145" max="6145" width="37.109375" style="50" customWidth="1"/>
    <col min="6146" max="6147" width="10.5546875" style="50" customWidth="1"/>
    <col min="6148" max="6148" width="13" style="50" customWidth="1"/>
    <col min="6149" max="6150" width="10.33203125" style="50" customWidth="1"/>
    <col min="6151" max="6151" width="12.44140625" style="50" customWidth="1"/>
    <col min="6152" max="6153" width="8.88671875" style="50"/>
    <col min="6154" max="6154" width="7.88671875" style="50" customWidth="1"/>
    <col min="6155" max="6400" width="8.88671875" style="50"/>
    <col min="6401" max="6401" width="37.109375" style="50" customWidth="1"/>
    <col min="6402" max="6403" width="10.5546875" style="50" customWidth="1"/>
    <col min="6404" max="6404" width="13" style="50" customWidth="1"/>
    <col min="6405" max="6406" width="10.33203125" style="50" customWidth="1"/>
    <col min="6407" max="6407" width="12.44140625" style="50" customWidth="1"/>
    <col min="6408" max="6409" width="8.88671875" style="50"/>
    <col min="6410" max="6410" width="7.88671875" style="50" customWidth="1"/>
    <col min="6411" max="6656" width="8.88671875" style="50"/>
    <col min="6657" max="6657" width="37.109375" style="50" customWidth="1"/>
    <col min="6658" max="6659" width="10.5546875" style="50" customWidth="1"/>
    <col min="6660" max="6660" width="13" style="50" customWidth="1"/>
    <col min="6661" max="6662" width="10.33203125" style="50" customWidth="1"/>
    <col min="6663" max="6663" width="12.44140625" style="50" customWidth="1"/>
    <col min="6664" max="6665" width="8.88671875" style="50"/>
    <col min="6666" max="6666" width="7.88671875" style="50" customWidth="1"/>
    <col min="6667" max="6912" width="8.88671875" style="50"/>
    <col min="6913" max="6913" width="37.109375" style="50" customWidth="1"/>
    <col min="6914" max="6915" width="10.5546875" style="50" customWidth="1"/>
    <col min="6916" max="6916" width="13" style="50" customWidth="1"/>
    <col min="6917" max="6918" width="10.33203125" style="50" customWidth="1"/>
    <col min="6919" max="6919" width="12.44140625" style="50" customWidth="1"/>
    <col min="6920" max="6921" width="8.88671875" style="50"/>
    <col min="6922" max="6922" width="7.88671875" style="50" customWidth="1"/>
    <col min="6923" max="7168" width="8.88671875" style="50"/>
    <col min="7169" max="7169" width="37.109375" style="50" customWidth="1"/>
    <col min="7170" max="7171" width="10.5546875" style="50" customWidth="1"/>
    <col min="7172" max="7172" width="13" style="50" customWidth="1"/>
    <col min="7173" max="7174" width="10.33203125" style="50" customWidth="1"/>
    <col min="7175" max="7175" width="12.44140625" style="50" customWidth="1"/>
    <col min="7176" max="7177" width="8.88671875" style="50"/>
    <col min="7178" max="7178" width="7.88671875" style="50" customWidth="1"/>
    <col min="7179" max="7424" width="8.88671875" style="50"/>
    <col min="7425" max="7425" width="37.109375" style="50" customWidth="1"/>
    <col min="7426" max="7427" width="10.5546875" style="50" customWidth="1"/>
    <col min="7428" max="7428" width="13" style="50" customWidth="1"/>
    <col min="7429" max="7430" width="10.33203125" style="50" customWidth="1"/>
    <col min="7431" max="7431" width="12.44140625" style="50" customWidth="1"/>
    <col min="7432" max="7433" width="8.88671875" style="50"/>
    <col min="7434" max="7434" width="7.88671875" style="50" customWidth="1"/>
    <col min="7435" max="7680" width="8.88671875" style="50"/>
    <col min="7681" max="7681" width="37.109375" style="50" customWidth="1"/>
    <col min="7682" max="7683" width="10.5546875" style="50" customWidth="1"/>
    <col min="7684" max="7684" width="13" style="50" customWidth="1"/>
    <col min="7685" max="7686" width="10.33203125" style="50" customWidth="1"/>
    <col min="7687" max="7687" width="12.44140625" style="50" customWidth="1"/>
    <col min="7688" max="7689" width="8.88671875" style="50"/>
    <col min="7690" max="7690" width="7.88671875" style="50" customWidth="1"/>
    <col min="7691" max="7936" width="8.88671875" style="50"/>
    <col min="7937" max="7937" width="37.109375" style="50" customWidth="1"/>
    <col min="7938" max="7939" width="10.5546875" style="50" customWidth="1"/>
    <col min="7940" max="7940" width="13" style="50" customWidth="1"/>
    <col min="7941" max="7942" width="10.33203125" style="50" customWidth="1"/>
    <col min="7943" max="7943" width="12.44140625" style="50" customWidth="1"/>
    <col min="7944" max="7945" width="8.88671875" style="50"/>
    <col min="7946" max="7946" width="7.88671875" style="50" customWidth="1"/>
    <col min="7947" max="8192" width="8.88671875" style="50"/>
    <col min="8193" max="8193" width="37.109375" style="50" customWidth="1"/>
    <col min="8194" max="8195" width="10.5546875" style="50" customWidth="1"/>
    <col min="8196" max="8196" width="13" style="50" customWidth="1"/>
    <col min="8197" max="8198" width="10.33203125" style="50" customWidth="1"/>
    <col min="8199" max="8199" width="12.44140625" style="50" customWidth="1"/>
    <col min="8200" max="8201" width="8.88671875" style="50"/>
    <col min="8202" max="8202" width="7.88671875" style="50" customWidth="1"/>
    <col min="8203" max="8448" width="8.88671875" style="50"/>
    <col min="8449" max="8449" width="37.109375" style="50" customWidth="1"/>
    <col min="8450" max="8451" width="10.5546875" style="50" customWidth="1"/>
    <col min="8452" max="8452" width="13" style="50" customWidth="1"/>
    <col min="8453" max="8454" width="10.33203125" style="50" customWidth="1"/>
    <col min="8455" max="8455" width="12.44140625" style="50" customWidth="1"/>
    <col min="8456" max="8457" width="8.88671875" style="50"/>
    <col min="8458" max="8458" width="7.88671875" style="50" customWidth="1"/>
    <col min="8459" max="8704" width="8.88671875" style="50"/>
    <col min="8705" max="8705" width="37.109375" style="50" customWidth="1"/>
    <col min="8706" max="8707" width="10.5546875" style="50" customWidth="1"/>
    <col min="8708" max="8708" width="13" style="50" customWidth="1"/>
    <col min="8709" max="8710" width="10.33203125" style="50" customWidth="1"/>
    <col min="8711" max="8711" width="12.44140625" style="50" customWidth="1"/>
    <col min="8712" max="8713" width="8.88671875" style="50"/>
    <col min="8714" max="8714" width="7.88671875" style="50" customWidth="1"/>
    <col min="8715" max="8960" width="8.88671875" style="50"/>
    <col min="8961" max="8961" width="37.109375" style="50" customWidth="1"/>
    <col min="8962" max="8963" width="10.5546875" style="50" customWidth="1"/>
    <col min="8964" max="8964" width="13" style="50" customWidth="1"/>
    <col min="8965" max="8966" width="10.33203125" style="50" customWidth="1"/>
    <col min="8967" max="8967" width="12.44140625" style="50" customWidth="1"/>
    <col min="8968" max="8969" width="8.88671875" style="50"/>
    <col min="8970" max="8970" width="7.88671875" style="50" customWidth="1"/>
    <col min="8971" max="9216" width="8.88671875" style="50"/>
    <col min="9217" max="9217" width="37.109375" style="50" customWidth="1"/>
    <col min="9218" max="9219" width="10.5546875" style="50" customWidth="1"/>
    <col min="9220" max="9220" width="13" style="50" customWidth="1"/>
    <col min="9221" max="9222" width="10.33203125" style="50" customWidth="1"/>
    <col min="9223" max="9223" width="12.44140625" style="50" customWidth="1"/>
    <col min="9224" max="9225" width="8.88671875" style="50"/>
    <col min="9226" max="9226" width="7.88671875" style="50" customWidth="1"/>
    <col min="9227" max="9472" width="8.88671875" style="50"/>
    <col min="9473" max="9473" width="37.109375" style="50" customWidth="1"/>
    <col min="9474" max="9475" width="10.5546875" style="50" customWidth="1"/>
    <col min="9476" max="9476" width="13" style="50" customWidth="1"/>
    <col min="9477" max="9478" width="10.33203125" style="50" customWidth="1"/>
    <col min="9479" max="9479" width="12.44140625" style="50" customWidth="1"/>
    <col min="9480" max="9481" width="8.88671875" style="50"/>
    <col min="9482" max="9482" width="7.88671875" style="50" customWidth="1"/>
    <col min="9483" max="9728" width="8.88671875" style="50"/>
    <col min="9729" max="9729" width="37.109375" style="50" customWidth="1"/>
    <col min="9730" max="9731" width="10.5546875" style="50" customWidth="1"/>
    <col min="9732" max="9732" width="13" style="50" customWidth="1"/>
    <col min="9733" max="9734" width="10.33203125" style="50" customWidth="1"/>
    <col min="9735" max="9735" width="12.44140625" style="50" customWidth="1"/>
    <col min="9736" max="9737" width="8.88671875" style="50"/>
    <col min="9738" max="9738" width="7.88671875" style="50" customWidth="1"/>
    <col min="9739" max="9984" width="8.88671875" style="50"/>
    <col min="9985" max="9985" width="37.109375" style="50" customWidth="1"/>
    <col min="9986" max="9987" width="10.5546875" style="50" customWidth="1"/>
    <col min="9988" max="9988" width="13" style="50" customWidth="1"/>
    <col min="9989" max="9990" width="10.33203125" style="50" customWidth="1"/>
    <col min="9991" max="9991" width="12.44140625" style="50" customWidth="1"/>
    <col min="9992" max="9993" width="8.88671875" style="50"/>
    <col min="9994" max="9994" width="7.88671875" style="50" customWidth="1"/>
    <col min="9995" max="10240" width="8.88671875" style="50"/>
    <col min="10241" max="10241" width="37.109375" style="50" customWidth="1"/>
    <col min="10242" max="10243" width="10.5546875" style="50" customWidth="1"/>
    <col min="10244" max="10244" width="13" style="50" customWidth="1"/>
    <col min="10245" max="10246" width="10.33203125" style="50" customWidth="1"/>
    <col min="10247" max="10247" width="12.44140625" style="50" customWidth="1"/>
    <col min="10248" max="10249" width="8.88671875" style="50"/>
    <col min="10250" max="10250" width="7.88671875" style="50" customWidth="1"/>
    <col min="10251" max="10496" width="8.88671875" style="50"/>
    <col min="10497" max="10497" width="37.109375" style="50" customWidth="1"/>
    <col min="10498" max="10499" width="10.5546875" style="50" customWidth="1"/>
    <col min="10500" max="10500" width="13" style="50" customWidth="1"/>
    <col min="10501" max="10502" width="10.33203125" style="50" customWidth="1"/>
    <col min="10503" max="10503" width="12.44140625" style="50" customWidth="1"/>
    <col min="10504" max="10505" width="8.88671875" style="50"/>
    <col min="10506" max="10506" width="7.88671875" style="50" customWidth="1"/>
    <col min="10507" max="10752" width="8.88671875" style="50"/>
    <col min="10753" max="10753" width="37.109375" style="50" customWidth="1"/>
    <col min="10754" max="10755" width="10.5546875" style="50" customWidth="1"/>
    <col min="10756" max="10756" width="13" style="50" customWidth="1"/>
    <col min="10757" max="10758" width="10.33203125" style="50" customWidth="1"/>
    <col min="10759" max="10759" width="12.44140625" style="50" customWidth="1"/>
    <col min="10760" max="10761" width="8.88671875" style="50"/>
    <col min="10762" max="10762" width="7.88671875" style="50" customWidth="1"/>
    <col min="10763" max="11008" width="8.88671875" style="50"/>
    <col min="11009" max="11009" width="37.109375" style="50" customWidth="1"/>
    <col min="11010" max="11011" width="10.5546875" style="50" customWidth="1"/>
    <col min="11012" max="11012" width="13" style="50" customWidth="1"/>
    <col min="11013" max="11014" width="10.33203125" style="50" customWidth="1"/>
    <col min="11015" max="11015" width="12.44140625" style="50" customWidth="1"/>
    <col min="11016" max="11017" width="8.88671875" style="50"/>
    <col min="11018" max="11018" width="7.88671875" style="50" customWidth="1"/>
    <col min="11019" max="11264" width="8.88671875" style="50"/>
    <col min="11265" max="11265" width="37.109375" style="50" customWidth="1"/>
    <col min="11266" max="11267" width="10.5546875" style="50" customWidth="1"/>
    <col min="11268" max="11268" width="13" style="50" customWidth="1"/>
    <col min="11269" max="11270" width="10.33203125" style="50" customWidth="1"/>
    <col min="11271" max="11271" width="12.44140625" style="50" customWidth="1"/>
    <col min="11272" max="11273" width="8.88671875" style="50"/>
    <col min="11274" max="11274" width="7.88671875" style="50" customWidth="1"/>
    <col min="11275" max="11520" width="8.88671875" style="50"/>
    <col min="11521" max="11521" width="37.109375" style="50" customWidth="1"/>
    <col min="11522" max="11523" width="10.5546875" style="50" customWidth="1"/>
    <col min="11524" max="11524" width="13" style="50" customWidth="1"/>
    <col min="11525" max="11526" width="10.33203125" style="50" customWidth="1"/>
    <col min="11527" max="11527" width="12.44140625" style="50" customWidth="1"/>
    <col min="11528" max="11529" width="8.88671875" style="50"/>
    <col min="11530" max="11530" width="7.88671875" style="50" customWidth="1"/>
    <col min="11531" max="11776" width="8.88671875" style="50"/>
    <col min="11777" max="11777" width="37.109375" style="50" customWidth="1"/>
    <col min="11778" max="11779" width="10.5546875" style="50" customWidth="1"/>
    <col min="11780" max="11780" width="13" style="50" customWidth="1"/>
    <col min="11781" max="11782" width="10.33203125" style="50" customWidth="1"/>
    <col min="11783" max="11783" width="12.44140625" style="50" customWidth="1"/>
    <col min="11784" max="11785" width="8.88671875" style="50"/>
    <col min="11786" max="11786" width="7.88671875" style="50" customWidth="1"/>
    <col min="11787" max="12032" width="8.88671875" style="50"/>
    <col min="12033" max="12033" width="37.109375" style="50" customWidth="1"/>
    <col min="12034" max="12035" width="10.5546875" style="50" customWidth="1"/>
    <col min="12036" max="12036" width="13" style="50" customWidth="1"/>
    <col min="12037" max="12038" width="10.33203125" style="50" customWidth="1"/>
    <col min="12039" max="12039" width="12.44140625" style="50" customWidth="1"/>
    <col min="12040" max="12041" width="8.88671875" style="50"/>
    <col min="12042" max="12042" width="7.88671875" style="50" customWidth="1"/>
    <col min="12043" max="12288" width="8.88671875" style="50"/>
    <col min="12289" max="12289" width="37.109375" style="50" customWidth="1"/>
    <col min="12290" max="12291" width="10.5546875" style="50" customWidth="1"/>
    <col min="12292" max="12292" width="13" style="50" customWidth="1"/>
    <col min="12293" max="12294" width="10.33203125" style="50" customWidth="1"/>
    <col min="12295" max="12295" width="12.44140625" style="50" customWidth="1"/>
    <col min="12296" max="12297" width="8.88671875" style="50"/>
    <col min="12298" max="12298" width="7.88671875" style="50" customWidth="1"/>
    <col min="12299" max="12544" width="8.88671875" style="50"/>
    <col min="12545" max="12545" width="37.109375" style="50" customWidth="1"/>
    <col min="12546" max="12547" width="10.5546875" style="50" customWidth="1"/>
    <col min="12548" max="12548" width="13" style="50" customWidth="1"/>
    <col min="12549" max="12550" width="10.33203125" style="50" customWidth="1"/>
    <col min="12551" max="12551" width="12.44140625" style="50" customWidth="1"/>
    <col min="12552" max="12553" width="8.88671875" style="50"/>
    <col min="12554" max="12554" width="7.88671875" style="50" customWidth="1"/>
    <col min="12555" max="12800" width="8.88671875" style="50"/>
    <col min="12801" max="12801" width="37.109375" style="50" customWidth="1"/>
    <col min="12802" max="12803" width="10.5546875" style="50" customWidth="1"/>
    <col min="12804" max="12804" width="13" style="50" customWidth="1"/>
    <col min="12805" max="12806" width="10.33203125" style="50" customWidth="1"/>
    <col min="12807" max="12807" width="12.44140625" style="50" customWidth="1"/>
    <col min="12808" max="12809" width="8.88671875" style="50"/>
    <col min="12810" max="12810" width="7.88671875" style="50" customWidth="1"/>
    <col min="12811" max="13056" width="8.88671875" style="50"/>
    <col min="13057" max="13057" width="37.109375" style="50" customWidth="1"/>
    <col min="13058" max="13059" width="10.5546875" style="50" customWidth="1"/>
    <col min="13060" max="13060" width="13" style="50" customWidth="1"/>
    <col min="13061" max="13062" width="10.33203125" style="50" customWidth="1"/>
    <col min="13063" max="13063" width="12.44140625" style="50" customWidth="1"/>
    <col min="13064" max="13065" width="8.88671875" style="50"/>
    <col min="13066" max="13066" width="7.88671875" style="50" customWidth="1"/>
    <col min="13067" max="13312" width="8.88671875" style="50"/>
    <col min="13313" max="13313" width="37.109375" style="50" customWidth="1"/>
    <col min="13314" max="13315" width="10.5546875" style="50" customWidth="1"/>
    <col min="13316" max="13316" width="13" style="50" customWidth="1"/>
    <col min="13317" max="13318" width="10.33203125" style="50" customWidth="1"/>
    <col min="13319" max="13319" width="12.44140625" style="50" customWidth="1"/>
    <col min="13320" max="13321" width="8.88671875" style="50"/>
    <col min="13322" max="13322" width="7.88671875" style="50" customWidth="1"/>
    <col min="13323" max="13568" width="8.88671875" style="50"/>
    <col min="13569" max="13569" width="37.109375" style="50" customWidth="1"/>
    <col min="13570" max="13571" width="10.5546875" style="50" customWidth="1"/>
    <col min="13572" max="13572" width="13" style="50" customWidth="1"/>
    <col min="13573" max="13574" width="10.33203125" style="50" customWidth="1"/>
    <col min="13575" max="13575" width="12.44140625" style="50" customWidth="1"/>
    <col min="13576" max="13577" width="8.88671875" style="50"/>
    <col min="13578" max="13578" width="7.88671875" style="50" customWidth="1"/>
    <col min="13579" max="13824" width="8.88671875" style="50"/>
    <col min="13825" max="13825" width="37.109375" style="50" customWidth="1"/>
    <col min="13826" max="13827" width="10.5546875" style="50" customWidth="1"/>
    <col min="13828" max="13828" width="13" style="50" customWidth="1"/>
    <col min="13829" max="13830" width="10.33203125" style="50" customWidth="1"/>
    <col min="13831" max="13831" width="12.44140625" style="50" customWidth="1"/>
    <col min="13832" max="13833" width="8.88671875" style="50"/>
    <col min="13834" max="13834" width="7.88671875" style="50" customWidth="1"/>
    <col min="13835" max="14080" width="8.88671875" style="50"/>
    <col min="14081" max="14081" width="37.109375" style="50" customWidth="1"/>
    <col min="14082" max="14083" width="10.5546875" style="50" customWidth="1"/>
    <col min="14084" max="14084" width="13" style="50" customWidth="1"/>
    <col min="14085" max="14086" width="10.33203125" style="50" customWidth="1"/>
    <col min="14087" max="14087" width="12.44140625" style="50" customWidth="1"/>
    <col min="14088" max="14089" width="8.88671875" style="50"/>
    <col min="14090" max="14090" width="7.88671875" style="50" customWidth="1"/>
    <col min="14091" max="14336" width="8.88671875" style="50"/>
    <col min="14337" max="14337" width="37.109375" style="50" customWidth="1"/>
    <col min="14338" max="14339" width="10.5546875" style="50" customWidth="1"/>
    <col min="14340" max="14340" width="13" style="50" customWidth="1"/>
    <col min="14341" max="14342" width="10.33203125" style="50" customWidth="1"/>
    <col min="14343" max="14343" width="12.44140625" style="50" customWidth="1"/>
    <col min="14344" max="14345" width="8.88671875" style="50"/>
    <col min="14346" max="14346" width="7.88671875" style="50" customWidth="1"/>
    <col min="14347" max="14592" width="8.88671875" style="50"/>
    <col min="14593" max="14593" width="37.109375" style="50" customWidth="1"/>
    <col min="14594" max="14595" width="10.5546875" style="50" customWidth="1"/>
    <col min="14596" max="14596" width="13" style="50" customWidth="1"/>
    <col min="14597" max="14598" width="10.33203125" style="50" customWidth="1"/>
    <col min="14599" max="14599" width="12.44140625" style="50" customWidth="1"/>
    <col min="14600" max="14601" width="8.88671875" style="50"/>
    <col min="14602" max="14602" width="7.88671875" style="50" customWidth="1"/>
    <col min="14603" max="14848" width="8.88671875" style="50"/>
    <col min="14849" max="14849" width="37.109375" style="50" customWidth="1"/>
    <col min="14850" max="14851" width="10.5546875" style="50" customWidth="1"/>
    <col min="14852" max="14852" width="13" style="50" customWidth="1"/>
    <col min="14853" max="14854" width="10.33203125" style="50" customWidth="1"/>
    <col min="14855" max="14855" width="12.44140625" style="50" customWidth="1"/>
    <col min="14856" max="14857" width="8.88671875" style="50"/>
    <col min="14858" max="14858" width="7.88671875" style="50" customWidth="1"/>
    <col min="14859" max="15104" width="8.88671875" style="50"/>
    <col min="15105" max="15105" width="37.109375" style="50" customWidth="1"/>
    <col min="15106" max="15107" width="10.5546875" style="50" customWidth="1"/>
    <col min="15108" max="15108" width="13" style="50" customWidth="1"/>
    <col min="15109" max="15110" width="10.33203125" style="50" customWidth="1"/>
    <col min="15111" max="15111" width="12.44140625" style="50" customWidth="1"/>
    <col min="15112" max="15113" width="8.88671875" style="50"/>
    <col min="15114" max="15114" width="7.88671875" style="50" customWidth="1"/>
    <col min="15115" max="15360" width="8.88671875" style="50"/>
    <col min="15361" max="15361" width="37.109375" style="50" customWidth="1"/>
    <col min="15362" max="15363" width="10.5546875" style="50" customWidth="1"/>
    <col min="15364" max="15364" width="13" style="50" customWidth="1"/>
    <col min="15365" max="15366" width="10.33203125" style="50" customWidth="1"/>
    <col min="15367" max="15367" width="12.44140625" style="50" customWidth="1"/>
    <col min="15368" max="15369" width="8.88671875" style="50"/>
    <col min="15370" max="15370" width="7.88671875" style="50" customWidth="1"/>
    <col min="15371" max="15616" width="8.88671875" style="50"/>
    <col min="15617" max="15617" width="37.109375" style="50" customWidth="1"/>
    <col min="15618" max="15619" width="10.5546875" style="50" customWidth="1"/>
    <col min="15620" max="15620" width="13" style="50" customWidth="1"/>
    <col min="15621" max="15622" width="10.33203125" style="50" customWidth="1"/>
    <col min="15623" max="15623" width="12.44140625" style="50" customWidth="1"/>
    <col min="15624" max="15625" width="8.88671875" style="50"/>
    <col min="15626" max="15626" width="7.88671875" style="50" customWidth="1"/>
    <col min="15627" max="15872" width="8.88671875" style="50"/>
    <col min="15873" max="15873" width="37.109375" style="50" customWidth="1"/>
    <col min="15874" max="15875" width="10.5546875" style="50" customWidth="1"/>
    <col min="15876" max="15876" width="13" style="50" customWidth="1"/>
    <col min="15877" max="15878" width="10.33203125" style="50" customWidth="1"/>
    <col min="15879" max="15879" width="12.44140625" style="50" customWidth="1"/>
    <col min="15880" max="15881" width="8.88671875" style="50"/>
    <col min="15882" max="15882" width="7.88671875" style="50" customWidth="1"/>
    <col min="15883" max="16128" width="8.88671875" style="50"/>
    <col min="16129" max="16129" width="37.109375" style="50" customWidth="1"/>
    <col min="16130" max="16131" width="10.5546875" style="50" customWidth="1"/>
    <col min="16132" max="16132" width="13" style="50" customWidth="1"/>
    <col min="16133" max="16134" width="10.33203125" style="50" customWidth="1"/>
    <col min="16135" max="16135" width="12.44140625" style="50" customWidth="1"/>
    <col min="16136" max="16137" width="8.88671875" style="50"/>
    <col min="16138" max="16138" width="7.88671875" style="50" customWidth="1"/>
    <col min="16139" max="16384" width="8.88671875" style="50"/>
  </cols>
  <sheetData>
    <row r="1" spans="1:22" s="33" customFormat="1" ht="22.8">
      <c r="A1" s="386" t="s">
        <v>235</v>
      </c>
      <c r="B1" s="386"/>
      <c r="C1" s="386"/>
      <c r="D1" s="386"/>
      <c r="E1" s="386"/>
      <c r="F1" s="386"/>
      <c r="G1" s="386"/>
      <c r="H1" s="386"/>
      <c r="I1" s="386"/>
      <c r="J1" s="221"/>
    </row>
    <row r="2" spans="1:22" s="33" customFormat="1" ht="19.5" customHeight="1">
      <c r="A2" s="404" t="s">
        <v>73</v>
      </c>
      <c r="B2" s="404"/>
      <c r="C2" s="404"/>
      <c r="D2" s="404"/>
      <c r="E2" s="404"/>
      <c r="F2" s="404"/>
      <c r="G2" s="404"/>
      <c r="H2" s="404"/>
      <c r="I2" s="404"/>
      <c r="J2" s="222"/>
    </row>
    <row r="3" spans="1:22" s="36" customFormat="1" ht="20.25" customHeight="1">
      <c r="A3" s="34"/>
      <c r="B3" s="133"/>
      <c r="C3" s="133"/>
      <c r="D3" s="133"/>
      <c r="E3" s="133"/>
      <c r="F3" s="133"/>
      <c r="G3" s="133"/>
      <c r="H3" s="133"/>
      <c r="I3" s="223" t="s">
        <v>97</v>
      </c>
    </row>
    <row r="4" spans="1:22" s="36" customFormat="1" ht="34.5" customHeight="1">
      <c r="A4" s="405"/>
      <c r="B4" s="406" t="s">
        <v>545</v>
      </c>
      <c r="C4" s="407"/>
      <c r="D4" s="407"/>
      <c r="E4" s="408"/>
      <c r="F4" s="409" t="s">
        <v>466</v>
      </c>
      <c r="G4" s="410"/>
      <c r="H4" s="410"/>
      <c r="I4" s="411"/>
    </row>
    <row r="5" spans="1:22" s="36" customFormat="1" ht="69.75" customHeight="1">
      <c r="A5" s="405"/>
      <c r="B5" s="224" t="s">
        <v>162</v>
      </c>
      <c r="C5" s="224" t="s">
        <v>163</v>
      </c>
      <c r="D5" s="224" t="s">
        <v>164</v>
      </c>
      <c r="E5" s="224" t="s">
        <v>163</v>
      </c>
      <c r="F5" s="224" t="s">
        <v>162</v>
      </c>
      <c r="G5" s="224" t="s">
        <v>163</v>
      </c>
      <c r="H5" s="224" t="s">
        <v>164</v>
      </c>
      <c r="I5" s="224" t="s">
        <v>163</v>
      </c>
    </row>
    <row r="6" spans="1:22" s="40" customFormat="1" ht="34.5" customHeight="1">
      <c r="A6" s="23" t="s">
        <v>203</v>
      </c>
      <c r="B6" s="225">
        <v>8759</v>
      </c>
      <c r="C6" s="226">
        <v>57.6</v>
      </c>
      <c r="D6" s="225">
        <v>6446</v>
      </c>
      <c r="E6" s="227">
        <f>100-C6</f>
        <v>42.4</v>
      </c>
      <c r="F6" s="225">
        <v>6549</v>
      </c>
      <c r="G6" s="226">
        <v>56.9</v>
      </c>
      <c r="H6" s="225">
        <v>4952</v>
      </c>
      <c r="I6" s="226">
        <f>100-G6</f>
        <v>43.1</v>
      </c>
      <c r="K6" s="228">
        <v>17203</v>
      </c>
      <c r="M6" s="40">
        <f>ROUND(B6/K6*100,1)</f>
        <v>50.9</v>
      </c>
      <c r="O6" s="40">
        <f>ROUND(D6/K6*100,1)</f>
        <v>37.5</v>
      </c>
      <c r="R6" s="40">
        <v>15126</v>
      </c>
      <c r="T6" s="40">
        <f>ROUND(F6/R6*100,1)</f>
        <v>43.3</v>
      </c>
      <c r="V6" s="40">
        <f>ROUND(H6/R6*100,1)</f>
        <v>32.700000000000003</v>
      </c>
    </row>
    <row r="7" spans="1:22" s="40" customFormat="1" ht="34.5" customHeight="1">
      <c r="A7" s="229" t="s">
        <v>74</v>
      </c>
      <c r="B7" s="225">
        <f>SUM(B8:B27)</f>
        <v>7519</v>
      </c>
      <c r="C7" s="237">
        <v>56.8</v>
      </c>
      <c r="D7" s="225">
        <f>SUM(D9:D27)</f>
        <v>5718</v>
      </c>
      <c r="E7" s="227">
        <f t="shared" ref="E7" si="0">100-C7</f>
        <v>43.2</v>
      </c>
      <c r="F7" s="225">
        <f>SUM(F9:F27)</f>
        <v>5581</v>
      </c>
      <c r="G7" s="226">
        <v>55.8</v>
      </c>
      <c r="H7" s="225">
        <f>SUM(H9:H27)</f>
        <v>4423</v>
      </c>
      <c r="I7" s="226">
        <f t="shared" ref="I7" si="1">100-G7</f>
        <v>44.2</v>
      </c>
      <c r="K7" s="40">
        <v>15033</v>
      </c>
      <c r="M7" s="40">
        <f>ROUND(B7/K7*100,1)</f>
        <v>50</v>
      </c>
      <c r="O7" s="40">
        <f>ROUND(D7/K7*100,1)</f>
        <v>38</v>
      </c>
      <c r="R7" s="40">
        <v>13404</v>
      </c>
      <c r="T7" s="40">
        <f t="shared" ref="T7:T27" si="2">ROUND(F7/R7*100,1)</f>
        <v>41.6</v>
      </c>
      <c r="V7" s="40">
        <f t="shared" ref="V7:V27" si="3">ROUND(H7/R7*100,1)</f>
        <v>33</v>
      </c>
    </row>
    <row r="8" spans="1:22" s="40" customFormat="1" ht="16.2">
      <c r="A8" s="230" t="s">
        <v>13</v>
      </c>
      <c r="B8" s="244"/>
      <c r="D8" s="225"/>
      <c r="E8" s="227"/>
      <c r="F8" s="244"/>
      <c r="G8" s="245"/>
      <c r="H8" s="246"/>
      <c r="I8" s="226"/>
      <c r="O8" s="40" t="e">
        <f>ROUND(D8/K8*100,1)</f>
        <v>#DIV/0!</v>
      </c>
    </row>
    <row r="9" spans="1:22" ht="18">
      <c r="A9" s="231" t="s">
        <v>14</v>
      </c>
      <c r="B9" s="47">
        <v>612</v>
      </c>
      <c r="C9" s="237">
        <v>35.375722543352602</v>
      </c>
      <c r="D9" s="47">
        <v>1118</v>
      </c>
      <c r="E9" s="237">
        <v>64.624277456647391</v>
      </c>
      <c r="F9" s="240">
        <v>505</v>
      </c>
      <c r="G9" s="237">
        <v>34.447476125511592</v>
      </c>
      <c r="H9" s="47">
        <v>961</v>
      </c>
      <c r="I9" s="237">
        <v>65.552523874488401</v>
      </c>
      <c r="J9" s="49"/>
      <c r="K9" s="73">
        <v>4076</v>
      </c>
      <c r="L9" s="52"/>
      <c r="M9" s="40">
        <f t="shared" ref="M9:M27" si="4">ROUND(B9/K9*100,1)</f>
        <v>15</v>
      </c>
      <c r="O9" s="40">
        <f t="shared" ref="O9:O27" si="5">ROUND(D9/K9*100,1)</f>
        <v>27.4</v>
      </c>
      <c r="R9" s="50">
        <v>3891</v>
      </c>
      <c r="T9" s="40">
        <f t="shared" si="2"/>
        <v>13</v>
      </c>
      <c r="V9" s="40">
        <f t="shared" si="3"/>
        <v>24.7</v>
      </c>
    </row>
    <row r="10" spans="1:22" ht="15.6">
      <c r="A10" s="45" t="s">
        <v>15</v>
      </c>
      <c r="B10" s="46">
        <v>52</v>
      </c>
      <c r="C10" s="237">
        <v>25.242718446601941</v>
      </c>
      <c r="D10" s="47">
        <v>154</v>
      </c>
      <c r="E10" s="237">
        <v>74.757281553398059</v>
      </c>
      <c r="F10" s="46">
        <v>36</v>
      </c>
      <c r="G10" s="237">
        <v>23.52941176470588</v>
      </c>
      <c r="H10" s="47">
        <v>117</v>
      </c>
      <c r="I10" s="237">
        <v>76.470588235294116</v>
      </c>
      <c r="J10" s="49"/>
      <c r="K10" s="50">
        <v>128</v>
      </c>
      <c r="L10" s="52"/>
      <c r="M10" s="40">
        <f t="shared" si="4"/>
        <v>40.6</v>
      </c>
      <c r="O10" s="40">
        <f t="shared" si="5"/>
        <v>120.3</v>
      </c>
      <c r="R10" s="50">
        <v>113</v>
      </c>
      <c r="T10" s="40">
        <f t="shared" si="2"/>
        <v>31.9</v>
      </c>
      <c r="V10" s="40">
        <f t="shared" si="3"/>
        <v>103.5</v>
      </c>
    </row>
    <row r="11" spans="1:22" s="53" customFormat="1" ht="15.6">
      <c r="A11" s="45" t="s">
        <v>16</v>
      </c>
      <c r="B11" s="46">
        <v>1133</v>
      </c>
      <c r="C11" s="237">
        <v>42.213114754098363</v>
      </c>
      <c r="D11" s="47">
        <v>1551</v>
      </c>
      <c r="E11" s="237">
        <v>57.786885245901644</v>
      </c>
      <c r="F11" s="46">
        <v>809</v>
      </c>
      <c r="G11" s="237">
        <v>41.615226337448554</v>
      </c>
      <c r="H11" s="47">
        <v>1135</v>
      </c>
      <c r="I11" s="237">
        <v>58.384773662551439</v>
      </c>
      <c r="J11" s="49"/>
      <c r="K11" s="53">
        <v>1567</v>
      </c>
      <c r="L11" s="52"/>
      <c r="M11" s="40">
        <f t="shared" si="4"/>
        <v>72.3</v>
      </c>
      <c r="O11" s="40">
        <f t="shared" si="5"/>
        <v>99</v>
      </c>
      <c r="R11" s="53">
        <v>1332</v>
      </c>
      <c r="T11" s="40">
        <f t="shared" si="2"/>
        <v>60.7</v>
      </c>
      <c r="V11" s="40">
        <f t="shared" si="3"/>
        <v>85.2</v>
      </c>
    </row>
    <row r="12" spans="1:22" ht="31.2">
      <c r="A12" s="45" t="s">
        <v>17</v>
      </c>
      <c r="B12" s="46">
        <v>126</v>
      </c>
      <c r="C12" s="237">
        <v>45.985401459854018</v>
      </c>
      <c r="D12" s="47">
        <v>148</v>
      </c>
      <c r="E12" s="237">
        <v>54.014598540145982</v>
      </c>
      <c r="F12" s="46">
        <v>96</v>
      </c>
      <c r="G12" s="237">
        <v>44.859813084112147</v>
      </c>
      <c r="H12" s="47">
        <v>118</v>
      </c>
      <c r="I12" s="237">
        <v>55.140186915887845</v>
      </c>
      <c r="J12" s="49"/>
      <c r="K12" s="50">
        <v>318</v>
      </c>
      <c r="L12" s="52"/>
      <c r="M12" s="40">
        <f t="shared" si="4"/>
        <v>39.6</v>
      </c>
      <c r="O12" s="40">
        <f t="shared" si="5"/>
        <v>46.5</v>
      </c>
      <c r="R12" s="50">
        <v>267</v>
      </c>
      <c r="T12" s="40">
        <f t="shared" si="2"/>
        <v>36</v>
      </c>
      <c r="V12" s="40">
        <f t="shared" si="3"/>
        <v>44.2</v>
      </c>
    </row>
    <row r="13" spans="1:22" ht="15.6" customHeight="1">
      <c r="A13" s="45" t="s">
        <v>18</v>
      </c>
      <c r="B13" s="46">
        <v>81</v>
      </c>
      <c r="C13" s="237">
        <v>46.022727272727273</v>
      </c>
      <c r="D13" s="47">
        <v>95</v>
      </c>
      <c r="E13" s="237">
        <v>53.977272727272727</v>
      </c>
      <c r="F13" s="46">
        <v>61</v>
      </c>
      <c r="G13" s="237">
        <v>45.522388059701491</v>
      </c>
      <c r="H13" s="47">
        <v>73</v>
      </c>
      <c r="I13" s="237">
        <v>54.477611940298509</v>
      </c>
      <c r="J13" s="49"/>
      <c r="K13" s="50">
        <v>241</v>
      </c>
      <c r="L13" s="52"/>
      <c r="M13" s="40">
        <f t="shared" si="4"/>
        <v>33.6</v>
      </c>
      <c r="O13" s="40">
        <f t="shared" si="5"/>
        <v>39.4</v>
      </c>
      <c r="R13" s="50">
        <v>206</v>
      </c>
      <c r="T13" s="40">
        <f t="shared" si="2"/>
        <v>29.6</v>
      </c>
      <c r="V13" s="40">
        <f t="shared" si="3"/>
        <v>35.4</v>
      </c>
    </row>
    <row r="14" spans="1:22" ht="15.6">
      <c r="A14" s="45" t="s">
        <v>19</v>
      </c>
      <c r="B14" s="46">
        <v>101</v>
      </c>
      <c r="C14" s="237">
        <v>20.528455284552845</v>
      </c>
      <c r="D14" s="47">
        <v>391</v>
      </c>
      <c r="E14" s="237">
        <v>79.471544715447152</v>
      </c>
      <c r="F14" s="46">
        <v>76</v>
      </c>
      <c r="G14" s="237">
        <v>21.902017291066283</v>
      </c>
      <c r="H14" s="47">
        <v>271</v>
      </c>
      <c r="I14" s="237">
        <v>78.097982708933728</v>
      </c>
      <c r="J14" s="49"/>
      <c r="K14" s="50">
        <v>399</v>
      </c>
      <c r="L14" s="52"/>
      <c r="M14" s="40">
        <f t="shared" si="4"/>
        <v>25.3</v>
      </c>
      <c r="O14" s="40">
        <f t="shared" si="5"/>
        <v>98</v>
      </c>
      <c r="R14" s="50">
        <v>362</v>
      </c>
      <c r="T14" s="40">
        <f t="shared" si="2"/>
        <v>21</v>
      </c>
      <c r="V14" s="40">
        <f t="shared" si="3"/>
        <v>74.900000000000006</v>
      </c>
    </row>
    <row r="15" spans="1:22" ht="31.2">
      <c r="A15" s="45" t="s">
        <v>20</v>
      </c>
      <c r="B15" s="46">
        <v>2263</v>
      </c>
      <c r="C15" s="237">
        <v>71.955484896661375</v>
      </c>
      <c r="D15" s="47">
        <v>882</v>
      </c>
      <c r="E15" s="237">
        <v>28.044515103338636</v>
      </c>
      <c r="F15" s="46">
        <v>1655</v>
      </c>
      <c r="G15" s="237">
        <v>71.583044982698965</v>
      </c>
      <c r="H15" s="47">
        <v>657</v>
      </c>
      <c r="I15" s="237">
        <v>28.416955017301039</v>
      </c>
      <c r="J15" s="49"/>
      <c r="K15" s="50">
        <v>2089</v>
      </c>
      <c r="L15" s="52"/>
      <c r="M15" s="40">
        <f t="shared" si="4"/>
        <v>108.3</v>
      </c>
      <c r="O15" s="40">
        <f t="shared" si="5"/>
        <v>42.2</v>
      </c>
      <c r="R15" s="50">
        <v>1820</v>
      </c>
      <c r="T15" s="40">
        <f t="shared" si="2"/>
        <v>90.9</v>
      </c>
      <c r="V15" s="40">
        <f t="shared" si="3"/>
        <v>36.1</v>
      </c>
    </row>
    <row r="16" spans="1:22" ht="31.2">
      <c r="A16" s="45" t="s">
        <v>21</v>
      </c>
      <c r="B16" s="46">
        <v>412</v>
      </c>
      <c r="C16" s="237">
        <v>56.749311294765839</v>
      </c>
      <c r="D16" s="47">
        <v>314</v>
      </c>
      <c r="E16" s="237">
        <v>43.250688705234161</v>
      </c>
      <c r="F16" s="46">
        <v>304</v>
      </c>
      <c r="G16" s="237">
        <v>53.900709219858157</v>
      </c>
      <c r="H16" s="47">
        <v>260</v>
      </c>
      <c r="I16" s="237">
        <v>46.099290780141843</v>
      </c>
      <c r="J16" s="49"/>
      <c r="K16" s="50">
        <v>710</v>
      </c>
      <c r="L16" s="52"/>
      <c r="M16" s="40">
        <f t="shared" si="4"/>
        <v>58</v>
      </c>
      <c r="O16" s="40">
        <f t="shared" si="5"/>
        <v>44.2</v>
      </c>
      <c r="R16" s="50">
        <v>615</v>
      </c>
      <c r="T16" s="40">
        <f t="shared" si="2"/>
        <v>49.4</v>
      </c>
      <c r="V16" s="40">
        <f t="shared" si="3"/>
        <v>42.3</v>
      </c>
    </row>
    <row r="17" spans="1:22" ht="18.75" customHeight="1">
      <c r="A17" s="45" t="s">
        <v>22</v>
      </c>
      <c r="B17" s="46">
        <v>362</v>
      </c>
      <c r="C17" s="237">
        <v>81.715575620767495</v>
      </c>
      <c r="D17" s="47">
        <v>81</v>
      </c>
      <c r="E17" s="237">
        <v>18.284424379232505</v>
      </c>
      <c r="F17" s="46">
        <v>308</v>
      </c>
      <c r="G17" s="237">
        <v>82.13333333333334</v>
      </c>
      <c r="H17" s="47">
        <v>67</v>
      </c>
      <c r="I17" s="237">
        <v>17.866666666666667</v>
      </c>
      <c r="J17" s="49"/>
      <c r="K17" s="50">
        <v>705</v>
      </c>
      <c r="L17" s="52"/>
      <c r="M17" s="40">
        <f t="shared" si="4"/>
        <v>51.3</v>
      </c>
      <c r="O17" s="40">
        <f t="shared" si="5"/>
        <v>11.5</v>
      </c>
      <c r="R17" s="50">
        <v>639</v>
      </c>
      <c r="T17" s="40">
        <f t="shared" si="2"/>
        <v>48.2</v>
      </c>
      <c r="V17" s="40">
        <f t="shared" si="3"/>
        <v>10.5</v>
      </c>
    </row>
    <row r="18" spans="1:22" ht="15.6">
      <c r="A18" s="45" t="s">
        <v>23</v>
      </c>
      <c r="B18" s="46">
        <v>81</v>
      </c>
      <c r="C18" s="237">
        <v>51.592356687898089</v>
      </c>
      <c r="D18" s="47">
        <v>76</v>
      </c>
      <c r="E18" s="237">
        <v>48.407643312101911</v>
      </c>
      <c r="F18" s="46">
        <v>49</v>
      </c>
      <c r="G18" s="237">
        <v>44.954128440366972</v>
      </c>
      <c r="H18" s="47">
        <v>60</v>
      </c>
      <c r="I18" s="237">
        <v>55.045871559633028</v>
      </c>
      <c r="J18" s="49"/>
      <c r="K18" s="50">
        <v>120</v>
      </c>
      <c r="L18" s="52"/>
      <c r="M18" s="40">
        <f t="shared" si="4"/>
        <v>67.5</v>
      </c>
      <c r="O18" s="40">
        <f t="shared" si="5"/>
        <v>63.3</v>
      </c>
      <c r="R18" s="50">
        <v>106</v>
      </c>
      <c r="T18" s="40">
        <f t="shared" si="2"/>
        <v>46.2</v>
      </c>
      <c r="V18" s="40">
        <f t="shared" si="3"/>
        <v>56.6</v>
      </c>
    </row>
    <row r="19" spans="1:22" ht="15.6">
      <c r="A19" s="45" t="s">
        <v>24</v>
      </c>
      <c r="B19" s="46">
        <v>381</v>
      </c>
      <c r="C19" s="237">
        <v>82.112068965517238</v>
      </c>
      <c r="D19" s="47">
        <v>83</v>
      </c>
      <c r="E19" s="237">
        <v>17.887931034482758</v>
      </c>
      <c r="F19" s="46">
        <v>279</v>
      </c>
      <c r="G19" s="237">
        <v>81.341107871720126</v>
      </c>
      <c r="H19" s="47">
        <v>64</v>
      </c>
      <c r="I19" s="237">
        <v>18.658892128279884</v>
      </c>
      <c r="J19" s="49"/>
      <c r="K19" s="50">
        <v>326</v>
      </c>
      <c r="L19" s="52"/>
      <c r="M19" s="40">
        <f t="shared" si="4"/>
        <v>116.9</v>
      </c>
      <c r="O19" s="40">
        <f t="shared" si="5"/>
        <v>25.5</v>
      </c>
      <c r="R19" s="50">
        <v>290</v>
      </c>
      <c r="T19" s="40">
        <f t="shared" si="2"/>
        <v>96.2</v>
      </c>
      <c r="V19" s="40">
        <f t="shared" si="3"/>
        <v>22.1</v>
      </c>
    </row>
    <row r="20" spans="1:22" ht="15.6">
      <c r="A20" s="45" t="s">
        <v>25</v>
      </c>
      <c r="B20" s="46">
        <v>85</v>
      </c>
      <c r="C20" s="237">
        <v>61.594202898550719</v>
      </c>
      <c r="D20" s="47">
        <v>53</v>
      </c>
      <c r="E20" s="237">
        <v>38.405797101449274</v>
      </c>
      <c r="F20" s="46">
        <v>61</v>
      </c>
      <c r="G20" s="237">
        <v>58.095238095238102</v>
      </c>
      <c r="H20" s="47">
        <v>44</v>
      </c>
      <c r="I20" s="237">
        <v>41.904761904761905</v>
      </c>
      <c r="J20" s="49"/>
      <c r="K20" s="50">
        <v>129</v>
      </c>
      <c r="L20" s="52"/>
      <c r="M20" s="40">
        <f t="shared" si="4"/>
        <v>65.900000000000006</v>
      </c>
      <c r="O20" s="40">
        <f t="shared" si="5"/>
        <v>41.1</v>
      </c>
      <c r="R20" s="50">
        <v>117</v>
      </c>
      <c r="T20" s="40">
        <f t="shared" si="2"/>
        <v>52.1</v>
      </c>
      <c r="V20" s="40">
        <f t="shared" si="3"/>
        <v>37.6</v>
      </c>
    </row>
    <row r="21" spans="1:22" ht="15.6">
      <c r="A21" s="45" t="s">
        <v>26</v>
      </c>
      <c r="B21" s="46">
        <v>180</v>
      </c>
      <c r="C21" s="237">
        <v>68.44106463878326</v>
      </c>
      <c r="D21" s="47">
        <v>83</v>
      </c>
      <c r="E21" s="237">
        <v>31.558935361216729</v>
      </c>
      <c r="F21" s="46">
        <v>129</v>
      </c>
      <c r="G21" s="237">
        <v>68.983957219251337</v>
      </c>
      <c r="H21" s="47">
        <v>58</v>
      </c>
      <c r="I21" s="237">
        <v>31.016042780748666</v>
      </c>
      <c r="J21" s="49"/>
      <c r="K21" s="50">
        <v>286</v>
      </c>
      <c r="L21" s="52"/>
      <c r="M21" s="40">
        <f t="shared" si="4"/>
        <v>62.9</v>
      </c>
      <c r="O21" s="40">
        <f t="shared" si="5"/>
        <v>29</v>
      </c>
      <c r="R21" s="50">
        <v>248</v>
      </c>
      <c r="T21" s="40">
        <f t="shared" si="2"/>
        <v>52</v>
      </c>
      <c r="V21" s="40">
        <f t="shared" si="3"/>
        <v>23.4</v>
      </c>
    </row>
    <row r="22" spans="1:22" ht="31.2">
      <c r="A22" s="45" t="s">
        <v>27</v>
      </c>
      <c r="B22" s="46">
        <v>197</v>
      </c>
      <c r="C22" s="237">
        <v>58.284023668639051</v>
      </c>
      <c r="D22" s="47">
        <v>141</v>
      </c>
      <c r="E22" s="237">
        <v>41.715976331360949</v>
      </c>
      <c r="F22" s="46">
        <v>150</v>
      </c>
      <c r="G22" s="237">
        <v>57.034220532319388</v>
      </c>
      <c r="H22" s="47">
        <v>113</v>
      </c>
      <c r="I22" s="237">
        <v>42.965779467680612</v>
      </c>
      <c r="J22" s="49"/>
      <c r="K22" s="50">
        <v>330</v>
      </c>
      <c r="L22" s="52"/>
      <c r="M22" s="40">
        <f t="shared" si="4"/>
        <v>59.7</v>
      </c>
      <c r="O22" s="40">
        <f t="shared" si="5"/>
        <v>42.7</v>
      </c>
      <c r="R22" s="50">
        <v>283</v>
      </c>
      <c r="T22" s="40">
        <f t="shared" si="2"/>
        <v>53</v>
      </c>
      <c r="V22" s="40">
        <f t="shared" si="3"/>
        <v>39.9</v>
      </c>
    </row>
    <row r="23" spans="1:22" ht="31.2">
      <c r="A23" s="45" t="s">
        <v>28</v>
      </c>
      <c r="B23" s="46">
        <v>625</v>
      </c>
      <c r="C23" s="237">
        <v>64.036885245901644</v>
      </c>
      <c r="D23" s="47">
        <v>351</v>
      </c>
      <c r="E23" s="237">
        <v>35.963114754098363</v>
      </c>
      <c r="F23" s="46">
        <v>473</v>
      </c>
      <c r="G23" s="237">
        <v>63.404825737265412</v>
      </c>
      <c r="H23" s="47">
        <v>273</v>
      </c>
      <c r="I23" s="237">
        <v>36.595174262734588</v>
      </c>
      <c r="J23" s="49"/>
      <c r="K23" s="50">
        <v>2101</v>
      </c>
      <c r="L23" s="52"/>
      <c r="M23" s="40">
        <f t="shared" si="4"/>
        <v>29.7</v>
      </c>
      <c r="O23" s="40">
        <f t="shared" si="5"/>
        <v>16.7</v>
      </c>
      <c r="R23" s="50">
        <v>1800</v>
      </c>
      <c r="T23" s="40">
        <f t="shared" si="2"/>
        <v>26.3</v>
      </c>
      <c r="V23" s="40">
        <f t="shared" si="3"/>
        <v>15.2</v>
      </c>
    </row>
    <row r="24" spans="1:22" ht="15.6">
      <c r="A24" s="45" t="s">
        <v>29</v>
      </c>
      <c r="B24" s="46">
        <v>256</v>
      </c>
      <c r="C24" s="237">
        <v>79.012345679012341</v>
      </c>
      <c r="D24" s="47">
        <v>68</v>
      </c>
      <c r="E24" s="237">
        <v>20.987654320987652</v>
      </c>
      <c r="F24" s="46">
        <v>191</v>
      </c>
      <c r="G24" s="237">
        <v>77.642276422764226</v>
      </c>
      <c r="H24" s="47">
        <v>55</v>
      </c>
      <c r="I24" s="237">
        <v>22.35772357723577</v>
      </c>
      <c r="J24" s="49"/>
      <c r="K24" s="50">
        <v>500</v>
      </c>
      <c r="L24" s="52"/>
      <c r="M24" s="40">
        <f t="shared" si="4"/>
        <v>51.2</v>
      </c>
      <c r="O24" s="40">
        <f t="shared" si="5"/>
        <v>13.6</v>
      </c>
      <c r="R24" s="50">
        <v>444</v>
      </c>
      <c r="T24" s="40">
        <f t="shared" si="2"/>
        <v>43</v>
      </c>
      <c r="V24" s="40">
        <f t="shared" si="3"/>
        <v>12.4</v>
      </c>
    </row>
    <row r="25" spans="1:22" ht="19.5" customHeight="1">
      <c r="A25" s="45" t="s">
        <v>30</v>
      </c>
      <c r="B25" s="46">
        <v>447</v>
      </c>
      <c r="C25" s="237">
        <v>83.707865168539328</v>
      </c>
      <c r="D25" s="47">
        <v>87</v>
      </c>
      <c r="E25" s="237">
        <v>16.292134831460675</v>
      </c>
      <c r="F25" s="46">
        <v>310</v>
      </c>
      <c r="G25" s="237">
        <v>81.578947368421055</v>
      </c>
      <c r="H25" s="47">
        <v>70</v>
      </c>
      <c r="I25" s="237">
        <v>18.421052631578945</v>
      </c>
      <c r="J25" s="49"/>
      <c r="K25" s="50">
        <v>855</v>
      </c>
      <c r="L25" s="52"/>
      <c r="M25" s="40">
        <f t="shared" si="4"/>
        <v>52.3</v>
      </c>
      <c r="O25" s="40">
        <f t="shared" si="5"/>
        <v>10.199999999999999</v>
      </c>
      <c r="R25" s="50">
        <v>744</v>
      </c>
      <c r="T25" s="40">
        <f t="shared" si="2"/>
        <v>41.7</v>
      </c>
      <c r="V25" s="40">
        <f t="shared" si="3"/>
        <v>9.4</v>
      </c>
    </row>
    <row r="26" spans="1:22" ht="15.6">
      <c r="A26" s="45" t="s">
        <v>31</v>
      </c>
      <c r="B26" s="46">
        <v>60</v>
      </c>
      <c r="C26" s="237">
        <v>78.94736842105263</v>
      </c>
      <c r="D26" s="47">
        <v>16</v>
      </c>
      <c r="E26" s="237">
        <v>21.052631578947366</v>
      </c>
      <c r="F26" s="46">
        <v>47</v>
      </c>
      <c r="G26" s="237">
        <v>81.034482758620683</v>
      </c>
      <c r="H26" s="47">
        <v>11</v>
      </c>
      <c r="I26" s="237">
        <v>18.96551724137931</v>
      </c>
      <c r="J26" s="49"/>
      <c r="K26" s="50">
        <v>78</v>
      </c>
      <c r="L26" s="52"/>
      <c r="M26" s="40">
        <f t="shared" si="4"/>
        <v>76.900000000000006</v>
      </c>
      <c r="O26" s="40">
        <f t="shared" si="5"/>
        <v>20.5</v>
      </c>
      <c r="R26" s="50">
        <v>63</v>
      </c>
      <c r="T26" s="40">
        <f t="shared" si="2"/>
        <v>74.599999999999994</v>
      </c>
      <c r="V26" s="40">
        <f t="shared" si="3"/>
        <v>17.5</v>
      </c>
    </row>
    <row r="27" spans="1:22" ht="15.6">
      <c r="A27" s="45" t="s">
        <v>32</v>
      </c>
      <c r="B27" s="46">
        <v>65</v>
      </c>
      <c r="C27" s="237">
        <v>71.428571428571431</v>
      </c>
      <c r="D27" s="47">
        <v>26</v>
      </c>
      <c r="E27" s="237">
        <v>28.571428571428569</v>
      </c>
      <c r="F27" s="46">
        <v>42</v>
      </c>
      <c r="G27" s="237">
        <v>72.41379310344827</v>
      </c>
      <c r="H27" s="47">
        <v>16</v>
      </c>
      <c r="I27" s="237">
        <v>27.586206896551722</v>
      </c>
      <c r="J27" s="49"/>
      <c r="K27" s="50">
        <v>75</v>
      </c>
      <c r="L27" s="52"/>
      <c r="M27" s="40">
        <f t="shared" si="4"/>
        <v>86.7</v>
      </c>
      <c r="O27" s="40">
        <f t="shared" si="5"/>
        <v>34.700000000000003</v>
      </c>
      <c r="R27" s="50">
        <v>64</v>
      </c>
      <c r="T27" s="40">
        <f t="shared" si="2"/>
        <v>65.599999999999994</v>
      </c>
      <c r="V27" s="40">
        <f t="shared" si="3"/>
        <v>25</v>
      </c>
    </row>
    <row r="28" spans="1:22">
      <c r="A28" s="54"/>
      <c r="B28" s="135"/>
      <c r="C28" s="135"/>
      <c r="D28" s="238"/>
      <c r="E28" s="238"/>
      <c r="F28" s="135"/>
      <c r="G28" s="135"/>
      <c r="H28" s="135"/>
      <c r="I28" s="135"/>
    </row>
    <row r="29" spans="1:22">
      <c r="A29" s="54"/>
      <c r="B29" s="135"/>
      <c r="C29" s="135"/>
      <c r="D29" s="135"/>
      <c r="E29" s="135"/>
      <c r="F29" s="135"/>
      <c r="G29" s="135"/>
      <c r="H29" s="135"/>
      <c r="I29" s="13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0" zoomScaleNormal="75" zoomScaleSheetLayoutView="80" workbookViewId="0">
      <selection activeCell="D14" sqref="D14"/>
    </sheetView>
  </sheetViews>
  <sheetFormatPr defaultColWidth="8.88671875" defaultRowHeight="18"/>
  <cols>
    <col min="1" max="1" width="43.109375" style="50" customWidth="1"/>
    <col min="2" max="2" width="12.88671875" style="50" customWidth="1"/>
    <col min="3" max="3" width="12.5546875" style="50" customWidth="1"/>
    <col min="4" max="4" width="13.109375" style="50" customWidth="1"/>
    <col min="5" max="6" width="13.33203125" style="50" customWidth="1"/>
    <col min="7" max="7" width="13.6640625" style="50" customWidth="1"/>
    <col min="8" max="8" width="8.88671875" style="50"/>
    <col min="9" max="9" width="11.88671875" style="70" customWidth="1"/>
    <col min="10" max="10" width="9.33203125" style="50" bestFit="1" customWidth="1"/>
    <col min="11" max="256" width="8.88671875" style="50"/>
    <col min="257" max="257" width="43.109375" style="50" customWidth="1"/>
    <col min="258" max="259" width="12" style="50" customWidth="1"/>
    <col min="260" max="260" width="13.6640625" style="50" customWidth="1"/>
    <col min="261" max="262" width="12" style="50" customWidth="1"/>
    <col min="263" max="263" width="13.6640625" style="50" customWidth="1"/>
    <col min="264" max="264" width="8.88671875" style="50"/>
    <col min="265" max="265" width="11.88671875" style="50" customWidth="1"/>
    <col min="266" max="266" width="9.33203125" style="50" bestFit="1" customWidth="1"/>
    <col min="267" max="512" width="8.88671875" style="50"/>
    <col min="513" max="513" width="43.109375" style="50" customWidth="1"/>
    <col min="514" max="515" width="12" style="50" customWidth="1"/>
    <col min="516" max="516" width="13.6640625" style="50" customWidth="1"/>
    <col min="517" max="518" width="12" style="50" customWidth="1"/>
    <col min="519" max="519" width="13.6640625" style="50" customWidth="1"/>
    <col min="520" max="520" width="8.88671875" style="50"/>
    <col min="521" max="521" width="11.88671875" style="50" customWidth="1"/>
    <col min="522" max="522" width="9.33203125" style="50" bestFit="1" customWidth="1"/>
    <col min="523" max="768" width="8.88671875" style="50"/>
    <col min="769" max="769" width="43.109375" style="50" customWidth="1"/>
    <col min="770" max="771" width="12" style="50" customWidth="1"/>
    <col min="772" max="772" width="13.6640625" style="50" customWidth="1"/>
    <col min="773" max="774" width="12" style="50" customWidth="1"/>
    <col min="775" max="775" width="13.6640625" style="50" customWidth="1"/>
    <col min="776" max="776" width="8.88671875" style="50"/>
    <col min="777" max="777" width="11.88671875" style="50" customWidth="1"/>
    <col min="778" max="778" width="9.33203125" style="50" bestFit="1" customWidth="1"/>
    <col min="779" max="1024" width="8.88671875" style="50"/>
    <col min="1025" max="1025" width="43.109375" style="50" customWidth="1"/>
    <col min="1026" max="1027" width="12" style="50" customWidth="1"/>
    <col min="1028" max="1028" width="13.6640625" style="50" customWidth="1"/>
    <col min="1029" max="1030" width="12" style="50" customWidth="1"/>
    <col min="1031" max="1031" width="13.6640625" style="50" customWidth="1"/>
    <col min="1032" max="1032" width="8.88671875" style="50"/>
    <col min="1033" max="1033" width="11.88671875" style="50" customWidth="1"/>
    <col min="1034" max="1034" width="9.33203125" style="50" bestFit="1" customWidth="1"/>
    <col min="1035" max="1280" width="8.88671875" style="50"/>
    <col min="1281" max="1281" width="43.109375" style="50" customWidth="1"/>
    <col min="1282" max="1283" width="12" style="50" customWidth="1"/>
    <col min="1284" max="1284" width="13.6640625" style="50" customWidth="1"/>
    <col min="1285" max="1286" width="12" style="50" customWidth="1"/>
    <col min="1287" max="1287" width="13.6640625" style="50" customWidth="1"/>
    <col min="1288" max="1288" width="8.88671875" style="50"/>
    <col min="1289" max="1289" width="11.88671875" style="50" customWidth="1"/>
    <col min="1290" max="1290" width="9.33203125" style="50" bestFit="1" customWidth="1"/>
    <col min="1291" max="1536" width="8.88671875" style="50"/>
    <col min="1537" max="1537" width="43.109375" style="50" customWidth="1"/>
    <col min="1538" max="1539" width="12" style="50" customWidth="1"/>
    <col min="1540" max="1540" width="13.6640625" style="50" customWidth="1"/>
    <col min="1541" max="1542" width="12" style="50" customWidth="1"/>
    <col min="1543" max="1543" width="13.6640625" style="50" customWidth="1"/>
    <col min="1544" max="1544" width="8.88671875" style="50"/>
    <col min="1545" max="1545" width="11.88671875" style="50" customWidth="1"/>
    <col min="1546" max="1546" width="9.33203125" style="50" bestFit="1" customWidth="1"/>
    <col min="1547" max="1792" width="8.88671875" style="50"/>
    <col min="1793" max="1793" width="43.109375" style="50" customWidth="1"/>
    <col min="1794" max="1795" width="12" style="50" customWidth="1"/>
    <col min="1796" max="1796" width="13.6640625" style="50" customWidth="1"/>
    <col min="1797" max="1798" width="12" style="50" customWidth="1"/>
    <col min="1799" max="1799" width="13.6640625" style="50" customWidth="1"/>
    <col min="1800" max="1800" width="8.88671875" style="50"/>
    <col min="1801" max="1801" width="11.88671875" style="50" customWidth="1"/>
    <col min="1802" max="1802" width="9.33203125" style="50" bestFit="1" customWidth="1"/>
    <col min="1803" max="2048" width="8.88671875" style="50"/>
    <col min="2049" max="2049" width="43.109375" style="50" customWidth="1"/>
    <col min="2050" max="2051" width="12" style="50" customWidth="1"/>
    <col min="2052" max="2052" width="13.6640625" style="50" customWidth="1"/>
    <col min="2053" max="2054" width="12" style="50" customWidth="1"/>
    <col min="2055" max="2055" width="13.6640625" style="50" customWidth="1"/>
    <col min="2056" max="2056" width="8.88671875" style="50"/>
    <col min="2057" max="2057" width="11.88671875" style="50" customWidth="1"/>
    <col min="2058" max="2058" width="9.33203125" style="50" bestFit="1" customWidth="1"/>
    <col min="2059" max="2304" width="8.88671875" style="50"/>
    <col min="2305" max="2305" width="43.109375" style="50" customWidth="1"/>
    <col min="2306" max="2307" width="12" style="50" customWidth="1"/>
    <col min="2308" max="2308" width="13.6640625" style="50" customWidth="1"/>
    <col min="2309" max="2310" width="12" style="50" customWidth="1"/>
    <col min="2311" max="2311" width="13.6640625" style="50" customWidth="1"/>
    <col min="2312" max="2312" width="8.88671875" style="50"/>
    <col min="2313" max="2313" width="11.88671875" style="50" customWidth="1"/>
    <col min="2314" max="2314" width="9.33203125" style="50" bestFit="1" customWidth="1"/>
    <col min="2315" max="2560" width="8.88671875" style="50"/>
    <col min="2561" max="2561" width="43.109375" style="50" customWidth="1"/>
    <col min="2562" max="2563" width="12" style="50" customWidth="1"/>
    <col min="2564" max="2564" width="13.6640625" style="50" customWidth="1"/>
    <col min="2565" max="2566" width="12" style="50" customWidth="1"/>
    <col min="2567" max="2567" width="13.6640625" style="50" customWidth="1"/>
    <col min="2568" max="2568" width="8.88671875" style="50"/>
    <col min="2569" max="2569" width="11.88671875" style="50" customWidth="1"/>
    <col min="2570" max="2570" width="9.33203125" style="50" bestFit="1" customWidth="1"/>
    <col min="2571" max="2816" width="8.88671875" style="50"/>
    <col min="2817" max="2817" width="43.109375" style="50" customWidth="1"/>
    <col min="2818" max="2819" width="12" style="50" customWidth="1"/>
    <col min="2820" max="2820" width="13.6640625" style="50" customWidth="1"/>
    <col min="2821" max="2822" width="12" style="50" customWidth="1"/>
    <col min="2823" max="2823" width="13.6640625" style="50" customWidth="1"/>
    <col min="2824" max="2824" width="8.88671875" style="50"/>
    <col min="2825" max="2825" width="11.88671875" style="50" customWidth="1"/>
    <col min="2826" max="2826" width="9.33203125" style="50" bestFit="1" customWidth="1"/>
    <col min="2827" max="3072" width="8.88671875" style="50"/>
    <col min="3073" max="3073" width="43.109375" style="50" customWidth="1"/>
    <col min="3074" max="3075" width="12" style="50" customWidth="1"/>
    <col min="3076" max="3076" width="13.6640625" style="50" customWidth="1"/>
    <col min="3077" max="3078" width="12" style="50" customWidth="1"/>
    <col min="3079" max="3079" width="13.6640625" style="50" customWidth="1"/>
    <col min="3080" max="3080" width="8.88671875" style="50"/>
    <col min="3081" max="3081" width="11.88671875" style="50" customWidth="1"/>
    <col min="3082" max="3082" width="9.33203125" style="50" bestFit="1" customWidth="1"/>
    <col min="3083" max="3328" width="8.88671875" style="50"/>
    <col min="3329" max="3329" width="43.109375" style="50" customWidth="1"/>
    <col min="3330" max="3331" width="12" style="50" customWidth="1"/>
    <col min="3332" max="3332" width="13.6640625" style="50" customWidth="1"/>
    <col min="3333" max="3334" width="12" style="50" customWidth="1"/>
    <col min="3335" max="3335" width="13.6640625" style="50" customWidth="1"/>
    <col min="3336" max="3336" width="8.88671875" style="50"/>
    <col min="3337" max="3337" width="11.88671875" style="50" customWidth="1"/>
    <col min="3338" max="3338" width="9.33203125" style="50" bestFit="1" customWidth="1"/>
    <col min="3339" max="3584" width="8.88671875" style="50"/>
    <col min="3585" max="3585" width="43.109375" style="50" customWidth="1"/>
    <col min="3586" max="3587" width="12" style="50" customWidth="1"/>
    <col min="3588" max="3588" width="13.6640625" style="50" customWidth="1"/>
    <col min="3589" max="3590" width="12" style="50" customWidth="1"/>
    <col min="3591" max="3591" width="13.6640625" style="50" customWidth="1"/>
    <col min="3592" max="3592" width="8.88671875" style="50"/>
    <col min="3593" max="3593" width="11.88671875" style="50" customWidth="1"/>
    <col min="3594" max="3594" width="9.33203125" style="50" bestFit="1" customWidth="1"/>
    <col min="3595" max="3840" width="8.88671875" style="50"/>
    <col min="3841" max="3841" width="43.109375" style="50" customWidth="1"/>
    <col min="3842" max="3843" width="12" style="50" customWidth="1"/>
    <col min="3844" max="3844" width="13.6640625" style="50" customWidth="1"/>
    <col min="3845" max="3846" width="12" style="50" customWidth="1"/>
    <col min="3847" max="3847" width="13.6640625" style="50" customWidth="1"/>
    <col min="3848" max="3848" width="8.88671875" style="50"/>
    <col min="3849" max="3849" width="11.88671875" style="50" customWidth="1"/>
    <col min="3850" max="3850" width="9.33203125" style="50" bestFit="1" customWidth="1"/>
    <col min="3851" max="4096" width="8.88671875" style="50"/>
    <col min="4097" max="4097" width="43.109375" style="50" customWidth="1"/>
    <col min="4098" max="4099" width="12" style="50" customWidth="1"/>
    <col min="4100" max="4100" width="13.6640625" style="50" customWidth="1"/>
    <col min="4101" max="4102" width="12" style="50" customWidth="1"/>
    <col min="4103" max="4103" width="13.6640625" style="50" customWidth="1"/>
    <col min="4104" max="4104" width="8.88671875" style="50"/>
    <col min="4105" max="4105" width="11.88671875" style="50" customWidth="1"/>
    <col min="4106" max="4106" width="9.33203125" style="50" bestFit="1" customWidth="1"/>
    <col min="4107" max="4352" width="8.88671875" style="50"/>
    <col min="4353" max="4353" width="43.109375" style="50" customWidth="1"/>
    <col min="4354" max="4355" width="12" style="50" customWidth="1"/>
    <col min="4356" max="4356" width="13.6640625" style="50" customWidth="1"/>
    <col min="4357" max="4358" width="12" style="50" customWidth="1"/>
    <col min="4359" max="4359" width="13.6640625" style="50" customWidth="1"/>
    <col min="4360" max="4360" width="8.88671875" style="50"/>
    <col min="4361" max="4361" width="11.88671875" style="50" customWidth="1"/>
    <col min="4362" max="4362" width="9.33203125" style="50" bestFit="1" customWidth="1"/>
    <col min="4363" max="4608" width="8.88671875" style="50"/>
    <col min="4609" max="4609" width="43.109375" style="50" customWidth="1"/>
    <col min="4610" max="4611" width="12" style="50" customWidth="1"/>
    <col min="4612" max="4612" width="13.6640625" style="50" customWidth="1"/>
    <col min="4613" max="4614" width="12" style="50" customWidth="1"/>
    <col min="4615" max="4615" width="13.6640625" style="50" customWidth="1"/>
    <col min="4616" max="4616" width="8.88671875" style="50"/>
    <col min="4617" max="4617" width="11.88671875" style="50" customWidth="1"/>
    <col min="4618" max="4618" width="9.33203125" style="50" bestFit="1" customWidth="1"/>
    <col min="4619" max="4864" width="8.88671875" style="50"/>
    <col min="4865" max="4865" width="43.109375" style="50" customWidth="1"/>
    <col min="4866" max="4867" width="12" style="50" customWidth="1"/>
    <col min="4868" max="4868" width="13.6640625" style="50" customWidth="1"/>
    <col min="4869" max="4870" width="12" style="50" customWidth="1"/>
    <col min="4871" max="4871" width="13.6640625" style="50" customWidth="1"/>
    <col min="4872" max="4872" width="8.88671875" style="50"/>
    <col min="4873" max="4873" width="11.88671875" style="50" customWidth="1"/>
    <col min="4874" max="4874" width="9.33203125" style="50" bestFit="1" customWidth="1"/>
    <col min="4875" max="5120" width="8.88671875" style="50"/>
    <col min="5121" max="5121" width="43.109375" style="50" customWidth="1"/>
    <col min="5122" max="5123" width="12" style="50" customWidth="1"/>
    <col min="5124" max="5124" width="13.6640625" style="50" customWidth="1"/>
    <col min="5125" max="5126" width="12" style="50" customWidth="1"/>
    <col min="5127" max="5127" width="13.6640625" style="50" customWidth="1"/>
    <col min="5128" max="5128" width="8.88671875" style="50"/>
    <col min="5129" max="5129" width="11.88671875" style="50" customWidth="1"/>
    <col min="5130" max="5130" width="9.33203125" style="50" bestFit="1" customWidth="1"/>
    <col min="5131" max="5376" width="8.88671875" style="50"/>
    <col min="5377" max="5377" width="43.109375" style="50" customWidth="1"/>
    <col min="5378" max="5379" width="12" style="50" customWidth="1"/>
    <col min="5380" max="5380" width="13.6640625" style="50" customWidth="1"/>
    <col min="5381" max="5382" width="12" style="50" customWidth="1"/>
    <col min="5383" max="5383" width="13.6640625" style="50" customWidth="1"/>
    <col min="5384" max="5384" width="8.88671875" style="50"/>
    <col min="5385" max="5385" width="11.88671875" style="50" customWidth="1"/>
    <col min="5386" max="5386" width="9.33203125" style="50" bestFit="1" customWidth="1"/>
    <col min="5387" max="5632" width="8.88671875" style="50"/>
    <col min="5633" max="5633" width="43.109375" style="50" customWidth="1"/>
    <col min="5634" max="5635" width="12" style="50" customWidth="1"/>
    <col min="5636" max="5636" width="13.6640625" style="50" customWidth="1"/>
    <col min="5637" max="5638" width="12" style="50" customWidth="1"/>
    <col min="5639" max="5639" width="13.6640625" style="50" customWidth="1"/>
    <col min="5640" max="5640" width="8.88671875" style="50"/>
    <col min="5641" max="5641" width="11.88671875" style="50" customWidth="1"/>
    <col min="5642" max="5642" width="9.33203125" style="50" bestFit="1" customWidth="1"/>
    <col min="5643" max="5888" width="8.88671875" style="50"/>
    <col min="5889" max="5889" width="43.109375" style="50" customWidth="1"/>
    <col min="5890" max="5891" width="12" style="50" customWidth="1"/>
    <col min="5892" max="5892" width="13.6640625" style="50" customWidth="1"/>
    <col min="5893" max="5894" width="12" style="50" customWidth="1"/>
    <col min="5895" max="5895" width="13.6640625" style="50" customWidth="1"/>
    <col min="5896" max="5896" width="8.88671875" style="50"/>
    <col min="5897" max="5897" width="11.88671875" style="50" customWidth="1"/>
    <col min="5898" max="5898" width="9.33203125" style="50" bestFit="1" customWidth="1"/>
    <col min="5899" max="6144" width="8.88671875" style="50"/>
    <col min="6145" max="6145" width="43.109375" style="50" customWidth="1"/>
    <col min="6146" max="6147" width="12" style="50" customWidth="1"/>
    <col min="6148" max="6148" width="13.6640625" style="50" customWidth="1"/>
    <col min="6149" max="6150" width="12" style="50" customWidth="1"/>
    <col min="6151" max="6151" width="13.6640625" style="50" customWidth="1"/>
    <col min="6152" max="6152" width="8.88671875" style="50"/>
    <col min="6153" max="6153" width="11.88671875" style="50" customWidth="1"/>
    <col min="6154" max="6154" width="9.33203125" style="50" bestFit="1" customWidth="1"/>
    <col min="6155" max="6400" width="8.88671875" style="50"/>
    <col min="6401" max="6401" width="43.109375" style="50" customWidth="1"/>
    <col min="6402" max="6403" width="12" style="50" customWidth="1"/>
    <col min="6404" max="6404" width="13.6640625" style="50" customWidth="1"/>
    <col min="6405" max="6406" width="12" style="50" customWidth="1"/>
    <col min="6407" max="6407" width="13.6640625" style="50" customWidth="1"/>
    <col min="6408" max="6408" width="8.88671875" style="50"/>
    <col min="6409" max="6409" width="11.88671875" style="50" customWidth="1"/>
    <col min="6410" max="6410" width="9.33203125" style="50" bestFit="1" customWidth="1"/>
    <col min="6411" max="6656" width="8.88671875" style="50"/>
    <col min="6657" max="6657" width="43.109375" style="50" customWidth="1"/>
    <col min="6658" max="6659" width="12" style="50" customWidth="1"/>
    <col min="6660" max="6660" width="13.6640625" style="50" customWidth="1"/>
    <col min="6661" max="6662" width="12" style="50" customWidth="1"/>
    <col min="6663" max="6663" width="13.6640625" style="50" customWidth="1"/>
    <col min="6664" max="6664" width="8.88671875" style="50"/>
    <col min="6665" max="6665" width="11.88671875" style="50" customWidth="1"/>
    <col min="6666" max="6666" width="9.33203125" style="50" bestFit="1" customWidth="1"/>
    <col min="6667" max="6912" width="8.88671875" style="50"/>
    <col min="6913" max="6913" width="43.109375" style="50" customWidth="1"/>
    <col min="6914" max="6915" width="12" style="50" customWidth="1"/>
    <col min="6916" max="6916" width="13.6640625" style="50" customWidth="1"/>
    <col min="6917" max="6918" width="12" style="50" customWidth="1"/>
    <col min="6919" max="6919" width="13.6640625" style="50" customWidth="1"/>
    <col min="6920" max="6920" width="8.88671875" style="50"/>
    <col min="6921" max="6921" width="11.88671875" style="50" customWidth="1"/>
    <col min="6922" max="6922" width="9.33203125" style="50" bestFit="1" customWidth="1"/>
    <col min="6923" max="7168" width="8.88671875" style="50"/>
    <col min="7169" max="7169" width="43.109375" style="50" customWidth="1"/>
    <col min="7170" max="7171" width="12" style="50" customWidth="1"/>
    <col min="7172" max="7172" width="13.6640625" style="50" customWidth="1"/>
    <col min="7173" max="7174" width="12" style="50" customWidth="1"/>
    <col min="7175" max="7175" width="13.6640625" style="50" customWidth="1"/>
    <col min="7176" max="7176" width="8.88671875" style="50"/>
    <col min="7177" max="7177" width="11.88671875" style="50" customWidth="1"/>
    <col min="7178" max="7178" width="9.33203125" style="50" bestFit="1" customWidth="1"/>
    <col min="7179" max="7424" width="8.88671875" style="50"/>
    <col min="7425" max="7425" width="43.109375" style="50" customWidth="1"/>
    <col min="7426" max="7427" width="12" style="50" customWidth="1"/>
    <col min="7428" max="7428" width="13.6640625" style="50" customWidth="1"/>
    <col min="7429" max="7430" width="12" style="50" customWidth="1"/>
    <col min="7431" max="7431" width="13.6640625" style="50" customWidth="1"/>
    <col min="7432" max="7432" width="8.88671875" style="50"/>
    <col min="7433" max="7433" width="11.88671875" style="50" customWidth="1"/>
    <col min="7434" max="7434" width="9.33203125" style="50" bestFit="1" customWidth="1"/>
    <col min="7435" max="7680" width="8.88671875" style="50"/>
    <col min="7681" max="7681" width="43.109375" style="50" customWidth="1"/>
    <col min="7682" max="7683" width="12" style="50" customWidth="1"/>
    <col min="7684" max="7684" width="13.6640625" style="50" customWidth="1"/>
    <col min="7685" max="7686" width="12" style="50" customWidth="1"/>
    <col min="7687" max="7687" width="13.6640625" style="50" customWidth="1"/>
    <col min="7688" max="7688" width="8.88671875" style="50"/>
    <col min="7689" max="7689" width="11.88671875" style="50" customWidth="1"/>
    <col min="7690" max="7690" width="9.33203125" style="50" bestFit="1" customWidth="1"/>
    <col min="7691" max="7936" width="8.88671875" style="50"/>
    <col min="7937" max="7937" width="43.109375" style="50" customWidth="1"/>
    <col min="7938" max="7939" width="12" style="50" customWidth="1"/>
    <col min="7940" max="7940" width="13.6640625" style="50" customWidth="1"/>
    <col min="7941" max="7942" width="12" style="50" customWidth="1"/>
    <col min="7943" max="7943" width="13.6640625" style="50" customWidth="1"/>
    <col min="7944" max="7944" width="8.88671875" style="50"/>
    <col min="7945" max="7945" width="11.88671875" style="50" customWidth="1"/>
    <col min="7946" max="7946" width="9.33203125" style="50" bestFit="1" customWidth="1"/>
    <col min="7947" max="8192" width="8.88671875" style="50"/>
    <col min="8193" max="8193" width="43.109375" style="50" customWidth="1"/>
    <col min="8194" max="8195" width="12" style="50" customWidth="1"/>
    <col min="8196" max="8196" width="13.6640625" style="50" customWidth="1"/>
    <col min="8197" max="8198" width="12" style="50" customWidth="1"/>
    <col min="8199" max="8199" width="13.6640625" style="50" customWidth="1"/>
    <col min="8200" max="8200" width="8.88671875" style="50"/>
    <col min="8201" max="8201" width="11.88671875" style="50" customWidth="1"/>
    <col min="8202" max="8202" width="9.33203125" style="50" bestFit="1" customWidth="1"/>
    <col min="8203" max="8448" width="8.88671875" style="50"/>
    <col min="8449" max="8449" width="43.109375" style="50" customWidth="1"/>
    <col min="8450" max="8451" width="12" style="50" customWidth="1"/>
    <col min="8452" max="8452" width="13.6640625" style="50" customWidth="1"/>
    <col min="8453" max="8454" width="12" style="50" customWidth="1"/>
    <col min="8455" max="8455" width="13.6640625" style="50" customWidth="1"/>
    <col min="8456" max="8456" width="8.88671875" style="50"/>
    <col min="8457" max="8457" width="11.88671875" style="50" customWidth="1"/>
    <col min="8458" max="8458" width="9.33203125" style="50" bestFit="1" customWidth="1"/>
    <col min="8459" max="8704" width="8.88671875" style="50"/>
    <col min="8705" max="8705" width="43.109375" style="50" customWidth="1"/>
    <col min="8706" max="8707" width="12" style="50" customWidth="1"/>
    <col min="8708" max="8708" width="13.6640625" style="50" customWidth="1"/>
    <col min="8709" max="8710" width="12" style="50" customWidth="1"/>
    <col min="8711" max="8711" width="13.6640625" style="50" customWidth="1"/>
    <col min="8712" max="8712" width="8.88671875" style="50"/>
    <col min="8713" max="8713" width="11.88671875" style="50" customWidth="1"/>
    <col min="8714" max="8714" width="9.33203125" style="50" bestFit="1" customWidth="1"/>
    <col min="8715" max="8960" width="8.88671875" style="50"/>
    <col min="8961" max="8961" width="43.109375" style="50" customWidth="1"/>
    <col min="8962" max="8963" width="12" style="50" customWidth="1"/>
    <col min="8964" max="8964" width="13.6640625" style="50" customWidth="1"/>
    <col min="8965" max="8966" width="12" style="50" customWidth="1"/>
    <col min="8967" max="8967" width="13.6640625" style="50" customWidth="1"/>
    <col min="8968" max="8968" width="8.88671875" style="50"/>
    <col min="8969" max="8969" width="11.88671875" style="50" customWidth="1"/>
    <col min="8970" max="8970" width="9.33203125" style="50" bestFit="1" customWidth="1"/>
    <col min="8971" max="9216" width="8.88671875" style="50"/>
    <col min="9217" max="9217" width="43.109375" style="50" customWidth="1"/>
    <col min="9218" max="9219" width="12" style="50" customWidth="1"/>
    <col min="9220" max="9220" width="13.6640625" style="50" customWidth="1"/>
    <col min="9221" max="9222" width="12" style="50" customWidth="1"/>
    <col min="9223" max="9223" width="13.6640625" style="50" customWidth="1"/>
    <col min="9224" max="9224" width="8.88671875" style="50"/>
    <col min="9225" max="9225" width="11.88671875" style="50" customWidth="1"/>
    <col min="9226" max="9226" width="9.33203125" style="50" bestFit="1" customWidth="1"/>
    <col min="9227" max="9472" width="8.88671875" style="50"/>
    <col min="9473" max="9473" width="43.109375" style="50" customWidth="1"/>
    <col min="9474" max="9475" width="12" style="50" customWidth="1"/>
    <col min="9476" max="9476" width="13.6640625" style="50" customWidth="1"/>
    <col min="9477" max="9478" width="12" style="50" customWidth="1"/>
    <col min="9479" max="9479" width="13.6640625" style="50" customWidth="1"/>
    <col min="9480" max="9480" width="8.88671875" style="50"/>
    <col min="9481" max="9481" width="11.88671875" style="50" customWidth="1"/>
    <col min="9482" max="9482" width="9.33203125" style="50" bestFit="1" customWidth="1"/>
    <col min="9483" max="9728" width="8.88671875" style="50"/>
    <col min="9729" max="9729" width="43.109375" style="50" customWidth="1"/>
    <col min="9730" max="9731" width="12" style="50" customWidth="1"/>
    <col min="9732" max="9732" width="13.6640625" style="50" customWidth="1"/>
    <col min="9733" max="9734" width="12" style="50" customWidth="1"/>
    <col min="9735" max="9735" width="13.6640625" style="50" customWidth="1"/>
    <col min="9736" max="9736" width="8.88671875" style="50"/>
    <col min="9737" max="9737" width="11.88671875" style="50" customWidth="1"/>
    <col min="9738" max="9738" width="9.33203125" style="50" bestFit="1" customWidth="1"/>
    <col min="9739" max="9984" width="8.88671875" style="50"/>
    <col min="9985" max="9985" width="43.109375" style="50" customWidth="1"/>
    <col min="9986" max="9987" width="12" style="50" customWidth="1"/>
    <col min="9988" max="9988" width="13.6640625" style="50" customWidth="1"/>
    <col min="9989" max="9990" width="12" style="50" customWidth="1"/>
    <col min="9991" max="9991" width="13.6640625" style="50" customWidth="1"/>
    <col min="9992" max="9992" width="8.88671875" style="50"/>
    <col min="9993" max="9993" width="11.88671875" style="50" customWidth="1"/>
    <col min="9994" max="9994" width="9.33203125" style="50" bestFit="1" customWidth="1"/>
    <col min="9995" max="10240" width="8.88671875" style="50"/>
    <col min="10241" max="10241" width="43.109375" style="50" customWidth="1"/>
    <col min="10242" max="10243" width="12" style="50" customWidth="1"/>
    <col min="10244" max="10244" width="13.6640625" style="50" customWidth="1"/>
    <col min="10245" max="10246" width="12" style="50" customWidth="1"/>
    <col min="10247" max="10247" width="13.6640625" style="50" customWidth="1"/>
    <col min="10248" max="10248" width="8.88671875" style="50"/>
    <col min="10249" max="10249" width="11.88671875" style="50" customWidth="1"/>
    <col min="10250" max="10250" width="9.33203125" style="50" bestFit="1" customWidth="1"/>
    <col min="10251" max="10496" width="8.88671875" style="50"/>
    <col min="10497" max="10497" width="43.109375" style="50" customWidth="1"/>
    <col min="10498" max="10499" width="12" style="50" customWidth="1"/>
    <col min="10500" max="10500" width="13.6640625" style="50" customWidth="1"/>
    <col min="10501" max="10502" width="12" style="50" customWidth="1"/>
    <col min="10503" max="10503" width="13.6640625" style="50" customWidth="1"/>
    <col min="10504" max="10504" width="8.88671875" style="50"/>
    <col min="10505" max="10505" width="11.88671875" style="50" customWidth="1"/>
    <col min="10506" max="10506" width="9.33203125" style="50" bestFit="1" customWidth="1"/>
    <col min="10507" max="10752" width="8.88671875" style="50"/>
    <col min="10753" max="10753" width="43.109375" style="50" customWidth="1"/>
    <col min="10754" max="10755" width="12" style="50" customWidth="1"/>
    <col min="10756" max="10756" width="13.6640625" style="50" customWidth="1"/>
    <col min="10757" max="10758" width="12" style="50" customWidth="1"/>
    <col min="10759" max="10759" width="13.6640625" style="50" customWidth="1"/>
    <col min="10760" max="10760" width="8.88671875" style="50"/>
    <col min="10761" max="10761" width="11.88671875" style="50" customWidth="1"/>
    <col min="10762" max="10762" width="9.33203125" style="50" bestFit="1" customWidth="1"/>
    <col min="10763" max="11008" width="8.88671875" style="50"/>
    <col min="11009" max="11009" width="43.109375" style="50" customWidth="1"/>
    <col min="11010" max="11011" width="12" style="50" customWidth="1"/>
    <col min="11012" max="11012" width="13.6640625" style="50" customWidth="1"/>
    <col min="11013" max="11014" width="12" style="50" customWidth="1"/>
    <col min="11015" max="11015" width="13.6640625" style="50" customWidth="1"/>
    <col min="11016" max="11016" width="8.88671875" style="50"/>
    <col min="11017" max="11017" width="11.88671875" style="50" customWidth="1"/>
    <col min="11018" max="11018" width="9.33203125" style="50" bestFit="1" customWidth="1"/>
    <col min="11019" max="11264" width="8.88671875" style="50"/>
    <col min="11265" max="11265" width="43.109375" style="50" customWidth="1"/>
    <col min="11266" max="11267" width="12" style="50" customWidth="1"/>
    <col min="11268" max="11268" width="13.6640625" style="50" customWidth="1"/>
    <col min="11269" max="11270" width="12" style="50" customWidth="1"/>
    <col min="11271" max="11271" width="13.6640625" style="50" customWidth="1"/>
    <col min="11272" max="11272" width="8.88671875" style="50"/>
    <col min="11273" max="11273" width="11.88671875" style="50" customWidth="1"/>
    <col min="11274" max="11274" width="9.33203125" style="50" bestFit="1" customWidth="1"/>
    <col min="11275" max="11520" width="8.88671875" style="50"/>
    <col min="11521" max="11521" width="43.109375" style="50" customWidth="1"/>
    <col min="11522" max="11523" width="12" style="50" customWidth="1"/>
    <col min="11524" max="11524" width="13.6640625" style="50" customWidth="1"/>
    <col min="11525" max="11526" width="12" style="50" customWidth="1"/>
    <col min="11527" max="11527" width="13.6640625" style="50" customWidth="1"/>
    <col min="11528" max="11528" width="8.88671875" style="50"/>
    <col min="11529" max="11529" width="11.88671875" style="50" customWidth="1"/>
    <col min="11530" max="11530" width="9.33203125" style="50" bestFit="1" customWidth="1"/>
    <col min="11531" max="11776" width="8.88671875" style="50"/>
    <col min="11777" max="11777" width="43.109375" style="50" customWidth="1"/>
    <col min="11778" max="11779" width="12" style="50" customWidth="1"/>
    <col min="11780" max="11780" width="13.6640625" style="50" customWidth="1"/>
    <col min="11781" max="11782" width="12" style="50" customWidth="1"/>
    <col min="11783" max="11783" width="13.6640625" style="50" customWidth="1"/>
    <col min="11784" max="11784" width="8.88671875" style="50"/>
    <col min="11785" max="11785" width="11.88671875" style="50" customWidth="1"/>
    <col min="11786" max="11786" width="9.33203125" style="50" bestFit="1" customWidth="1"/>
    <col min="11787" max="12032" width="8.88671875" style="50"/>
    <col min="12033" max="12033" width="43.109375" style="50" customWidth="1"/>
    <col min="12034" max="12035" width="12" style="50" customWidth="1"/>
    <col min="12036" max="12036" width="13.6640625" style="50" customWidth="1"/>
    <col min="12037" max="12038" width="12" style="50" customWidth="1"/>
    <col min="12039" max="12039" width="13.6640625" style="50" customWidth="1"/>
    <col min="12040" max="12040" width="8.88671875" style="50"/>
    <col min="12041" max="12041" width="11.88671875" style="50" customWidth="1"/>
    <col min="12042" max="12042" width="9.33203125" style="50" bestFit="1" customWidth="1"/>
    <col min="12043" max="12288" width="8.88671875" style="50"/>
    <col min="12289" max="12289" width="43.109375" style="50" customWidth="1"/>
    <col min="12290" max="12291" width="12" style="50" customWidth="1"/>
    <col min="12292" max="12292" width="13.6640625" style="50" customWidth="1"/>
    <col min="12293" max="12294" width="12" style="50" customWidth="1"/>
    <col min="12295" max="12295" width="13.6640625" style="50" customWidth="1"/>
    <col min="12296" max="12296" width="8.88671875" style="50"/>
    <col min="12297" max="12297" width="11.88671875" style="50" customWidth="1"/>
    <col min="12298" max="12298" width="9.33203125" style="50" bestFit="1" customWidth="1"/>
    <col min="12299" max="12544" width="8.88671875" style="50"/>
    <col min="12545" max="12545" width="43.109375" style="50" customWidth="1"/>
    <col min="12546" max="12547" width="12" style="50" customWidth="1"/>
    <col min="12548" max="12548" width="13.6640625" style="50" customWidth="1"/>
    <col min="12549" max="12550" width="12" style="50" customWidth="1"/>
    <col min="12551" max="12551" width="13.6640625" style="50" customWidth="1"/>
    <col min="12552" max="12552" width="8.88671875" style="50"/>
    <col min="12553" max="12553" width="11.88671875" style="50" customWidth="1"/>
    <col min="12554" max="12554" width="9.33203125" style="50" bestFit="1" customWidth="1"/>
    <col min="12555" max="12800" width="8.88671875" style="50"/>
    <col min="12801" max="12801" width="43.109375" style="50" customWidth="1"/>
    <col min="12802" max="12803" width="12" style="50" customWidth="1"/>
    <col min="12804" max="12804" width="13.6640625" style="50" customWidth="1"/>
    <col min="12805" max="12806" width="12" style="50" customWidth="1"/>
    <col min="12807" max="12807" width="13.6640625" style="50" customWidth="1"/>
    <col min="12808" max="12808" width="8.88671875" style="50"/>
    <col min="12809" max="12809" width="11.88671875" style="50" customWidth="1"/>
    <col min="12810" max="12810" width="9.33203125" style="50" bestFit="1" customWidth="1"/>
    <col min="12811" max="13056" width="8.88671875" style="50"/>
    <col min="13057" max="13057" width="43.109375" style="50" customWidth="1"/>
    <col min="13058" max="13059" width="12" style="50" customWidth="1"/>
    <col min="13060" max="13060" width="13.6640625" style="50" customWidth="1"/>
    <col min="13061" max="13062" width="12" style="50" customWidth="1"/>
    <col min="13063" max="13063" width="13.6640625" style="50" customWidth="1"/>
    <col min="13064" max="13064" width="8.88671875" style="50"/>
    <col min="13065" max="13065" width="11.88671875" style="50" customWidth="1"/>
    <col min="13066" max="13066" width="9.33203125" style="50" bestFit="1" customWidth="1"/>
    <col min="13067" max="13312" width="8.88671875" style="50"/>
    <col min="13313" max="13313" width="43.109375" style="50" customWidth="1"/>
    <col min="13314" max="13315" width="12" style="50" customWidth="1"/>
    <col min="13316" max="13316" width="13.6640625" style="50" customWidth="1"/>
    <col min="13317" max="13318" width="12" style="50" customWidth="1"/>
    <col min="13319" max="13319" width="13.6640625" style="50" customWidth="1"/>
    <col min="13320" max="13320" width="8.88671875" style="50"/>
    <col min="13321" max="13321" width="11.88671875" style="50" customWidth="1"/>
    <col min="13322" max="13322" width="9.33203125" style="50" bestFit="1" customWidth="1"/>
    <col min="13323" max="13568" width="8.88671875" style="50"/>
    <col min="13569" max="13569" width="43.109375" style="50" customWidth="1"/>
    <col min="13570" max="13571" width="12" style="50" customWidth="1"/>
    <col min="13572" max="13572" width="13.6640625" style="50" customWidth="1"/>
    <col min="13573" max="13574" width="12" style="50" customWidth="1"/>
    <col min="13575" max="13575" width="13.6640625" style="50" customWidth="1"/>
    <col min="13576" max="13576" width="8.88671875" style="50"/>
    <col min="13577" max="13577" width="11.88671875" style="50" customWidth="1"/>
    <col min="13578" max="13578" width="9.33203125" style="50" bestFit="1" customWidth="1"/>
    <col min="13579" max="13824" width="8.88671875" style="50"/>
    <col min="13825" max="13825" width="43.109375" style="50" customWidth="1"/>
    <col min="13826" max="13827" width="12" style="50" customWidth="1"/>
    <col min="13828" max="13828" width="13.6640625" style="50" customWidth="1"/>
    <col min="13829" max="13830" width="12" style="50" customWidth="1"/>
    <col min="13831" max="13831" width="13.6640625" style="50" customWidth="1"/>
    <col min="13832" max="13832" width="8.88671875" style="50"/>
    <col min="13833" max="13833" width="11.88671875" style="50" customWidth="1"/>
    <col min="13834" max="13834" width="9.33203125" style="50" bestFit="1" customWidth="1"/>
    <col min="13835" max="14080" width="8.88671875" style="50"/>
    <col min="14081" max="14081" width="43.109375" style="50" customWidth="1"/>
    <col min="14082" max="14083" width="12" style="50" customWidth="1"/>
    <col min="14084" max="14084" width="13.6640625" style="50" customWidth="1"/>
    <col min="14085" max="14086" width="12" style="50" customWidth="1"/>
    <col min="14087" max="14087" width="13.6640625" style="50" customWidth="1"/>
    <col min="14088" max="14088" width="8.88671875" style="50"/>
    <col min="14089" max="14089" width="11.88671875" style="50" customWidth="1"/>
    <col min="14090" max="14090" width="9.33203125" style="50" bestFit="1" customWidth="1"/>
    <col min="14091" max="14336" width="8.88671875" style="50"/>
    <col min="14337" max="14337" width="43.109375" style="50" customWidth="1"/>
    <col min="14338" max="14339" width="12" style="50" customWidth="1"/>
    <col min="14340" max="14340" width="13.6640625" style="50" customWidth="1"/>
    <col min="14341" max="14342" width="12" style="50" customWidth="1"/>
    <col min="14343" max="14343" width="13.6640625" style="50" customWidth="1"/>
    <col min="14344" max="14344" width="8.88671875" style="50"/>
    <col min="14345" max="14345" width="11.88671875" style="50" customWidth="1"/>
    <col min="14346" max="14346" width="9.33203125" style="50" bestFit="1" customWidth="1"/>
    <col min="14347" max="14592" width="8.88671875" style="50"/>
    <col min="14593" max="14593" width="43.109375" style="50" customWidth="1"/>
    <col min="14594" max="14595" width="12" style="50" customWidth="1"/>
    <col min="14596" max="14596" width="13.6640625" style="50" customWidth="1"/>
    <col min="14597" max="14598" width="12" style="50" customWidth="1"/>
    <col min="14599" max="14599" width="13.6640625" style="50" customWidth="1"/>
    <col min="14600" max="14600" width="8.88671875" style="50"/>
    <col min="14601" max="14601" width="11.88671875" style="50" customWidth="1"/>
    <col min="14602" max="14602" width="9.33203125" style="50" bestFit="1" customWidth="1"/>
    <col min="14603" max="14848" width="8.88671875" style="50"/>
    <col min="14849" max="14849" width="43.109375" style="50" customWidth="1"/>
    <col min="14850" max="14851" width="12" style="50" customWidth="1"/>
    <col min="14852" max="14852" width="13.6640625" style="50" customWidth="1"/>
    <col min="14853" max="14854" width="12" style="50" customWidth="1"/>
    <col min="14855" max="14855" width="13.6640625" style="50" customWidth="1"/>
    <col min="14856" max="14856" width="8.88671875" style="50"/>
    <col min="14857" max="14857" width="11.88671875" style="50" customWidth="1"/>
    <col min="14858" max="14858" width="9.33203125" style="50" bestFit="1" customWidth="1"/>
    <col min="14859" max="15104" width="8.88671875" style="50"/>
    <col min="15105" max="15105" width="43.109375" style="50" customWidth="1"/>
    <col min="15106" max="15107" width="12" style="50" customWidth="1"/>
    <col min="15108" max="15108" width="13.6640625" style="50" customWidth="1"/>
    <col min="15109" max="15110" width="12" style="50" customWidth="1"/>
    <col min="15111" max="15111" width="13.6640625" style="50" customWidth="1"/>
    <col min="15112" max="15112" width="8.88671875" style="50"/>
    <col min="15113" max="15113" width="11.88671875" style="50" customWidth="1"/>
    <col min="15114" max="15114" width="9.33203125" style="50" bestFit="1" customWidth="1"/>
    <col min="15115" max="15360" width="8.88671875" style="50"/>
    <col min="15361" max="15361" width="43.109375" style="50" customWidth="1"/>
    <col min="15362" max="15363" width="12" style="50" customWidth="1"/>
    <col min="15364" max="15364" width="13.6640625" style="50" customWidth="1"/>
    <col min="15365" max="15366" width="12" style="50" customWidth="1"/>
    <col min="15367" max="15367" width="13.6640625" style="50" customWidth="1"/>
    <col min="15368" max="15368" width="8.88671875" style="50"/>
    <col min="15369" max="15369" width="11.88671875" style="50" customWidth="1"/>
    <col min="15370" max="15370" width="9.33203125" style="50" bestFit="1" customWidth="1"/>
    <col min="15371" max="15616" width="8.88671875" style="50"/>
    <col min="15617" max="15617" width="43.109375" style="50" customWidth="1"/>
    <col min="15618" max="15619" width="12" style="50" customWidth="1"/>
    <col min="15620" max="15620" width="13.6640625" style="50" customWidth="1"/>
    <col min="15621" max="15622" width="12" style="50" customWidth="1"/>
    <col min="15623" max="15623" width="13.6640625" style="50" customWidth="1"/>
    <col min="15624" max="15624" width="8.88671875" style="50"/>
    <col min="15625" max="15625" width="11.88671875" style="50" customWidth="1"/>
    <col min="15626" max="15626" width="9.33203125" style="50" bestFit="1" customWidth="1"/>
    <col min="15627" max="15872" width="8.88671875" style="50"/>
    <col min="15873" max="15873" width="43.109375" style="50" customWidth="1"/>
    <col min="15874" max="15875" width="12" style="50" customWidth="1"/>
    <col min="15876" max="15876" width="13.6640625" style="50" customWidth="1"/>
    <col min="15877" max="15878" width="12" style="50" customWidth="1"/>
    <col min="15879" max="15879" width="13.6640625" style="50" customWidth="1"/>
    <col min="15880" max="15880" width="8.88671875" style="50"/>
    <col min="15881" max="15881" width="11.88671875" style="50" customWidth="1"/>
    <col min="15882" max="15882" width="9.33203125" style="50" bestFit="1" customWidth="1"/>
    <col min="15883" max="16128" width="8.88671875" style="50"/>
    <col min="16129" max="16129" width="43.109375" style="50" customWidth="1"/>
    <col min="16130" max="16131" width="12" style="50" customWidth="1"/>
    <col min="16132" max="16132" width="13.6640625" style="50" customWidth="1"/>
    <col min="16133" max="16134" width="12" style="50" customWidth="1"/>
    <col min="16135" max="16135" width="13.6640625" style="50" customWidth="1"/>
    <col min="16136" max="16136" width="8.88671875" style="50"/>
    <col min="16137" max="16137" width="11.88671875" style="50" customWidth="1"/>
    <col min="16138" max="16138" width="9.33203125" style="50" bestFit="1" customWidth="1"/>
    <col min="16139" max="16384" width="8.88671875" style="50"/>
  </cols>
  <sheetData>
    <row r="1" spans="1:15" s="33" customFormat="1" ht="22.5" customHeight="1">
      <c r="A1" s="412" t="s">
        <v>206</v>
      </c>
      <c r="B1" s="386"/>
      <c r="C1" s="386"/>
      <c r="D1" s="386"/>
      <c r="E1" s="386"/>
      <c r="F1" s="386"/>
      <c r="G1" s="386"/>
      <c r="I1" s="69"/>
    </row>
    <row r="2" spans="1:15" s="33" customFormat="1" ht="22.5" customHeight="1">
      <c r="A2" s="412" t="s">
        <v>189</v>
      </c>
      <c r="B2" s="412"/>
      <c r="C2" s="412"/>
      <c r="D2" s="412"/>
      <c r="E2" s="412"/>
      <c r="F2" s="412"/>
      <c r="G2" s="412"/>
      <c r="I2" s="69"/>
    </row>
    <row r="3" spans="1:15" s="33" customFormat="1" ht="22.5" customHeight="1">
      <c r="A3" s="413" t="s">
        <v>76</v>
      </c>
      <c r="B3" s="413"/>
      <c r="C3" s="413"/>
      <c r="D3" s="413"/>
      <c r="E3" s="413"/>
      <c r="F3" s="413"/>
      <c r="G3" s="413"/>
      <c r="I3" s="69"/>
    </row>
    <row r="4" spans="1:15" s="36" customFormat="1" ht="18" customHeight="1">
      <c r="A4" s="34"/>
      <c r="B4" s="34"/>
      <c r="C4" s="34"/>
      <c r="D4" s="34"/>
      <c r="E4" s="34"/>
      <c r="F4" s="34"/>
      <c r="G4" s="20" t="s">
        <v>9</v>
      </c>
      <c r="I4" s="70"/>
    </row>
    <row r="5" spans="1:15" s="36" customFormat="1" ht="50.25" customHeight="1">
      <c r="A5" s="131"/>
      <c r="B5" s="134" t="s">
        <v>546</v>
      </c>
      <c r="C5" s="134" t="s">
        <v>545</v>
      </c>
      <c r="D5" s="93" t="s">
        <v>46</v>
      </c>
      <c r="E5" s="273" t="s">
        <v>532</v>
      </c>
      <c r="F5" s="273" t="s">
        <v>533</v>
      </c>
      <c r="G5" s="93" t="s">
        <v>46</v>
      </c>
    </row>
    <row r="6" spans="1:15" s="61" customFormat="1" ht="31.5" customHeight="1">
      <c r="A6" s="71" t="s">
        <v>77</v>
      </c>
      <c r="B6" s="76">
        <f>SUM(B7:B30)</f>
        <v>1812</v>
      </c>
      <c r="C6" s="76">
        <f>SUM(C7:C30)</f>
        <v>2684</v>
      </c>
      <c r="D6" s="145">
        <f>ROUND(C6/B6*100,1)</f>
        <v>148.1</v>
      </c>
      <c r="E6" s="76">
        <f>SUM(E7:E30)</f>
        <v>1324</v>
      </c>
      <c r="F6" s="76">
        <f>SUM(F7:F30)</f>
        <v>1944</v>
      </c>
      <c r="G6" s="145">
        <f>ROUND(F6/E6*100,1)</f>
        <v>146.80000000000001</v>
      </c>
      <c r="I6" s="70"/>
      <c r="J6" s="78"/>
      <c r="K6" s="78"/>
      <c r="L6" s="79"/>
      <c r="M6" s="79"/>
      <c r="N6" s="79"/>
      <c r="O6" s="79"/>
    </row>
    <row r="7" spans="1:15" ht="31.2" customHeight="1">
      <c r="A7" s="45" t="s">
        <v>48</v>
      </c>
      <c r="B7" s="47">
        <v>471</v>
      </c>
      <c r="C7" s="47">
        <v>400</v>
      </c>
      <c r="D7" s="145">
        <f t="shared" ref="D7:D30" si="0">ROUND(C7/B7*100,1)</f>
        <v>84.9</v>
      </c>
      <c r="E7" s="47">
        <v>351</v>
      </c>
      <c r="F7" s="47">
        <v>304</v>
      </c>
      <c r="G7" s="145">
        <f t="shared" ref="G7:G30" si="1">ROUND(F7/E7*100,1)</f>
        <v>86.6</v>
      </c>
      <c r="H7" s="49"/>
      <c r="I7" s="57"/>
      <c r="J7" s="57"/>
      <c r="K7" s="57"/>
      <c r="L7" s="57"/>
      <c r="M7" s="57"/>
      <c r="N7" s="57"/>
    </row>
    <row r="8" spans="1:15" ht="31.2" customHeight="1">
      <c r="A8" s="45" t="s">
        <v>49</v>
      </c>
      <c r="B8" s="47">
        <v>38</v>
      </c>
      <c r="C8" s="47">
        <v>44</v>
      </c>
      <c r="D8" s="145">
        <f t="shared" si="0"/>
        <v>115.8</v>
      </c>
      <c r="E8" s="47">
        <v>30</v>
      </c>
      <c r="F8" s="47">
        <v>36</v>
      </c>
      <c r="G8" s="145">
        <f t="shared" si="1"/>
        <v>120</v>
      </c>
      <c r="H8" s="49"/>
      <c r="I8" s="57"/>
      <c r="J8" s="57"/>
      <c r="K8" s="57"/>
      <c r="L8" s="57"/>
      <c r="M8" s="57"/>
      <c r="N8" s="57"/>
    </row>
    <row r="9" spans="1:15" s="53" customFormat="1" ht="31.2" customHeight="1">
      <c r="A9" s="45" t="s">
        <v>50</v>
      </c>
      <c r="B9" s="47">
        <v>0</v>
      </c>
      <c r="C9" s="47">
        <v>0</v>
      </c>
      <c r="D9" s="328" t="e">
        <f t="shared" si="0"/>
        <v>#DIV/0!</v>
      </c>
      <c r="E9" s="47">
        <v>0</v>
      </c>
      <c r="F9" s="47">
        <v>0</v>
      </c>
      <c r="G9" s="328" t="e">
        <f t="shared" si="1"/>
        <v>#DIV/0!</v>
      </c>
      <c r="H9" s="49"/>
      <c r="I9" s="50"/>
      <c r="J9" s="51"/>
    </row>
    <row r="10" spans="1:15" ht="31.2" customHeight="1">
      <c r="A10" s="45" t="s">
        <v>51</v>
      </c>
      <c r="B10" s="47">
        <v>7</v>
      </c>
      <c r="C10" s="47">
        <v>7</v>
      </c>
      <c r="D10" s="145">
        <f t="shared" si="0"/>
        <v>100</v>
      </c>
      <c r="E10" s="47">
        <v>6</v>
      </c>
      <c r="F10" s="47">
        <v>6</v>
      </c>
      <c r="G10" s="145">
        <f t="shared" si="1"/>
        <v>100</v>
      </c>
      <c r="H10" s="49"/>
      <c r="I10" s="50"/>
      <c r="J10" s="51"/>
      <c r="L10" s="58"/>
    </row>
    <row r="11" spans="1:15" ht="31.2" customHeight="1">
      <c r="A11" s="45" t="s">
        <v>52</v>
      </c>
      <c r="B11" s="47">
        <v>26</v>
      </c>
      <c r="C11" s="47">
        <v>20</v>
      </c>
      <c r="D11" s="145">
        <f t="shared" si="0"/>
        <v>76.900000000000006</v>
      </c>
      <c r="E11" s="47">
        <v>20</v>
      </c>
      <c r="F11" s="47">
        <v>17</v>
      </c>
      <c r="G11" s="145">
        <f t="shared" si="1"/>
        <v>85</v>
      </c>
      <c r="H11" s="49"/>
      <c r="I11" s="50"/>
      <c r="J11" s="51"/>
    </row>
    <row r="12" spans="1:15" ht="31.2">
      <c r="A12" s="45" t="s">
        <v>53</v>
      </c>
      <c r="B12" s="47">
        <v>13</v>
      </c>
      <c r="C12" s="47">
        <v>10</v>
      </c>
      <c r="D12" s="145">
        <f t="shared" si="0"/>
        <v>76.900000000000006</v>
      </c>
      <c r="E12" s="47">
        <v>9</v>
      </c>
      <c r="F12" s="47">
        <v>8</v>
      </c>
      <c r="G12" s="145">
        <f t="shared" si="1"/>
        <v>88.9</v>
      </c>
      <c r="H12" s="49"/>
      <c r="I12" s="50"/>
      <c r="J12" s="51"/>
    </row>
    <row r="13" spans="1:15" ht="62.4">
      <c r="A13" s="45" t="s">
        <v>54</v>
      </c>
      <c r="B13" s="47">
        <v>11</v>
      </c>
      <c r="C13" s="47">
        <v>22</v>
      </c>
      <c r="D13" s="145">
        <f t="shared" si="0"/>
        <v>200</v>
      </c>
      <c r="E13" s="47">
        <v>9</v>
      </c>
      <c r="F13" s="47">
        <v>17</v>
      </c>
      <c r="G13" s="145">
        <f t="shared" si="1"/>
        <v>188.9</v>
      </c>
      <c r="H13" s="49"/>
      <c r="I13" s="50"/>
      <c r="J13" s="51"/>
    </row>
    <row r="14" spans="1:15" ht="31.2" customHeight="1">
      <c r="A14" s="45" t="s">
        <v>55</v>
      </c>
      <c r="B14" s="47">
        <v>6</v>
      </c>
      <c r="C14" s="47">
        <v>16</v>
      </c>
      <c r="D14" s="145" t="s">
        <v>463</v>
      </c>
      <c r="E14" s="47">
        <v>6</v>
      </c>
      <c r="F14" s="47">
        <v>13</v>
      </c>
      <c r="G14" s="145" t="s">
        <v>547</v>
      </c>
      <c r="H14" s="49"/>
      <c r="I14" s="50"/>
      <c r="J14" s="51"/>
    </row>
    <row r="15" spans="1:15" ht="31.2">
      <c r="A15" s="45" t="s">
        <v>56</v>
      </c>
      <c r="B15" s="47">
        <v>11</v>
      </c>
      <c r="C15" s="47">
        <v>26</v>
      </c>
      <c r="D15" s="145">
        <f t="shared" si="0"/>
        <v>236.4</v>
      </c>
      <c r="E15" s="47">
        <v>9</v>
      </c>
      <c r="F15" s="47">
        <v>14</v>
      </c>
      <c r="G15" s="145">
        <f t="shared" si="1"/>
        <v>155.6</v>
      </c>
      <c r="H15" s="49"/>
      <c r="I15" s="50"/>
      <c r="J15" s="51"/>
    </row>
    <row r="16" spans="1:15" ht="31.2">
      <c r="A16" s="45" t="s">
        <v>57</v>
      </c>
      <c r="B16" s="47">
        <v>19</v>
      </c>
      <c r="C16" s="47">
        <v>192</v>
      </c>
      <c r="D16" s="145" t="s">
        <v>548</v>
      </c>
      <c r="E16" s="47">
        <v>15</v>
      </c>
      <c r="F16" s="47">
        <v>170</v>
      </c>
      <c r="G16" s="145" t="s">
        <v>549</v>
      </c>
      <c r="H16" s="49"/>
      <c r="I16" s="50"/>
      <c r="J16" s="51"/>
    </row>
    <row r="17" spans="1:10" ht="31.2">
      <c r="A17" s="45" t="s">
        <v>58</v>
      </c>
      <c r="B17" s="47">
        <v>64</v>
      </c>
      <c r="C17" s="47">
        <v>73</v>
      </c>
      <c r="D17" s="145">
        <f t="shared" si="0"/>
        <v>114.1</v>
      </c>
      <c r="E17" s="47">
        <v>50</v>
      </c>
      <c r="F17" s="47">
        <v>52</v>
      </c>
      <c r="G17" s="145">
        <f t="shared" si="1"/>
        <v>104</v>
      </c>
      <c r="H17" s="49"/>
      <c r="I17" s="50"/>
      <c r="J17" s="51"/>
    </row>
    <row r="18" spans="1:10" ht="31.2">
      <c r="A18" s="45" t="s">
        <v>59</v>
      </c>
      <c r="B18" s="47">
        <v>9</v>
      </c>
      <c r="C18" s="47">
        <v>16</v>
      </c>
      <c r="D18" s="145">
        <f t="shared" si="0"/>
        <v>177.8</v>
      </c>
      <c r="E18" s="47">
        <v>7</v>
      </c>
      <c r="F18" s="47">
        <v>10</v>
      </c>
      <c r="G18" s="145">
        <f t="shared" si="1"/>
        <v>142.9</v>
      </c>
      <c r="H18" s="49"/>
      <c r="I18" s="50"/>
      <c r="J18" s="51"/>
    </row>
    <row r="19" spans="1:10" ht="31.2">
      <c r="A19" s="45" t="s">
        <v>60</v>
      </c>
      <c r="B19" s="47">
        <v>28</v>
      </c>
      <c r="C19" s="47">
        <v>47</v>
      </c>
      <c r="D19" s="145">
        <f t="shared" si="0"/>
        <v>167.9</v>
      </c>
      <c r="E19" s="47">
        <v>16</v>
      </c>
      <c r="F19" s="47">
        <v>33</v>
      </c>
      <c r="G19" s="145">
        <f t="shared" si="1"/>
        <v>206.3</v>
      </c>
      <c r="H19" s="49"/>
      <c r="I19" s="50"/>
      <c r="J19" s="51"/>
    </row>
    <row r="20" spans="1:10" ht="31.2">
      <c r="A20" s="45" t="s">
        <v>61</v>
      </c>
      <c r="B20" s="47">
        <v>100</v>
      </c>
      <c r="C20" s="47">
        <v>143</v>
      </c>
      <c r="D20" s="274">
        <f t="shared" si="0"/>
        <v>143</v>
      </c>
      <c r="E20" s="47">
        <v>77</v>
      </c>
      <c r="F20" s="47">
        <v>104</v>
      </c>
      <c r="G20" s="145">
        <f t="shared" si="1"/>
        <v>135.1</v>
      </c>
      <c r="H20" s="49"/>
      <c r="I20" s="50"/>
      <c r="J20" s="51"/>
    </row>
    <row r="21" spans="1:10" ht="31.2" customHeight="1">
      <c r="A21" s="45" t="s">
        <v>62</v>
      </c>
      <c r="B21" s="47">
        <v>269</v>
      </c>
      <c r="C21" s="47">
        <v>352</v>
      </c>
      <c r="D21" s="145">
        <f t="shared" si="0"/>
        <v>130.9</v>
      </c>
      <c r="E21" s="47">
        <v>209</v>
      </c>
      <c r="F21" s="47">
        <v>187</v>
      </c>
      <c r="G21" s="145">
        <f t="shared" si="1"/>
        <v>89.5</v>
      </c>
      <c r="H21" s="49"/>
      <c r="I21" s="50"/>
      <c r="J21" s="51"/>
    </row>
    <row r="22" spans="1:10" ht="31.2">
      <c r="A22" s="45" t="s">
        <v>63</v>
      </c>
      <c r="B22" s="47">
        <v>124</v>
      </c>
      <c r="C22" s="47">
        <v>159</v>
      </c>
      <c r="D22" s="145">
        <f t="shared" si="0"/>
        <v>128.19999999999999</v>
      </c>
      <c r="E22" s="47">
        <v>90</v>
      </c>
      <c r="F22" s="47">
        <v>104</v>
      </c>
      <c r="G22" s="145">
        <f t="shared" si="1"/>
        <v>115.6</v>
      </c>
      <c r="H22" s="49"/>
      <c r="I22" s="50"/>
      <c r="J22" s="51"/>
    </row>
    <row r="23" spans="1:10" ht="31.2">
      <c r="A23" s="45" t="s">
        <v>64</v>
      </c>
      <c r="B23" s="47">
        <v>40</v>
      </c>
      <c r="C23" s="47">
        <v>24</v>
      </c>
      <c r="D23" s="145">
        <f t="shared" si="0"/>
        <v>60</v>
      </c>
      <c r="E23" s="47">
        <v>32</v>
      </c>
      <c r="F23" s="47">
        <v>17</v>
      </c>
      <c r="G23" s="145">
        <f t="shared" si="1"/>
        <v>53.1</v>
      </c>
      <c r="H23" s="49"/>
      <c r="I23" s="50"/>
      <c r="J23" s="54"/>
    </row>
    <row r="24" spans="1:10" ht="31.2" customHeight="1">
      <c r="A24" s="45" t="s">
        <v>65</v>
      </c>
      <c r="B24" s="47">
        <v>119</v>
      </c>
      <c r="C24" s="47">
        <v>136</v>
      </c>
      <c r="D24" s="145">
        <f t="shared" si="0"/>
        <v>114.3</v>
      </c>
      <c r="E24" s="47">
        <v>80</v>
      </c>
      <c r="F24" s="47">
        <v>84</v>
      </c>
      <c r="G24" s="145">
        <f t="shared" si="1"/>
        <v>105</v>
      </c>
      <c r="H24" s="49"/>
      <c r="I24" s="50"/>
      <c r="J24" s="54"/>
    </row>
    <row r="25" spans="1:10" ht="31.2">
      <c r="A25" s="45" t="s">
        <v>66</v>
      </c>
      <c r="B25" s="47">
        <v>112</v>
      </c>
      <c r="C25" s="47">
        <v>596</v>
      </c>
      <c r="D25" s="145" t="s">
        <v>550</v>
      </c>
      <c r="E25" s="47">
        <v>78</v>
      </c>
      <c r="F25" s="47">
        <v>492</v>
      </c>
      <c r="G25" s="145" t="s">
        <v>551</v>
      </c>
      <c r="H25" s="49"/>
      <c r="I25" s="50"/>
      <c r="J25" s="54"/>
    </row>
    <row r="26" spans="1:10" ht="31.2">
      <c r="A26" s="45" t="s">
        <v>67</v>
      </c>
      <c r="B26" s="47">
        <v>20</v>
      </c>
      <c r="C26" s="47">
        <v>32</v>
      </c>
      <c r="D26" s="145">
        <f t="shared" si="0"/>
        <v>160</v>
      </c>
      <c r="E26" s="47">
        <v>11</v>
      </c>
      <c r="F26" s="47">
        <v>19</v>
      </c>
      <c r="G26" s="145">
        <f t="shared" si="1"/>
        <v>172.7</v>
      </c>
      <c r="I26" s="50"/>
    </row>
    <row r="27" spans="1:10" ht="31.2" customHeight="1">
      <c r="A27" s="45" t="s">
        <v>68</v>
      </c>
      <c r="B27" s="47">
        <v>137</v>
      </c>
      <c r="C27" s="47">
        <v>114</v>
      </c>
      <c r="D27" s="145">
        <f t="shared" si="0"/>
        <v>83.2</v>
      </c>
      <c r="E27" s="47">
        <v>97</v>
      </c>
      <c r="F27" s="47">
        <v>65</v>
      </c>
      <c r="G27" s="145">
        <f t="shared" si="1"/>
        <v>67</v>
      </c>
      <c r="I27" s="50"/>
    </row>
    <row r="28" spans="1:10" ht="31.2" customHeight="1">
      <c r="A28" s="45" t="s">
        <v>69</v>
      </c>
      <c r="B28" s="47">
        <v>17</v>
      </c>
      <c r="C28" s="47">
        <v>78</v>
      </c>
      <c r="D28" s="145" t="s">
        <v>252</v>
      </c>
      <c r="E28" s="47">
        <v>12</v>
      </c>
      <c r="F28" s="47">
        <v>58</v>
      </c>
      <c r="G28" s="145" t="s">
        <v>552</v>
      </c>
      <c r="I28" s="50"/>
    </row>
    <row r="29" spans="1:10" ht="31.2" customHeight="1">
      <c r="A29" s="45" t="s">
        <v>70</v>
      </c>
      <c r="B29" s="47">
        <v>8</v>
      </c>
      <c r="C29" s="47">
        <v>5</v>
      </c>
      <c r="D29" s="145">
        <f t="shared" si="0"/>
        <v>62.5</v>
      </c>
      <c r="E29" s="47">
        <v>5</v>
      </c>
      <c r="F29" s="47">
        <v>1</v>
      </c>
      <c r="G29" s="145">
        <f t="shared" si="1"/>
        <v>20</v>
      </c>
      <c r="I29" s="50"/>
    </row>
    <row r="30" spans="1:10" ht="31.2" customHeight="1">
      <c r="A30" s="45" t="s">
        <v>71</v>
      </c>
      <c r="B30" s="47">
        <v>163</v>
      </c>
      <c r="C30" s="47">
        <v>172</v>
      </c>
      <c r="D30" s="145">
        <f t="shared" si="0"/>
        <v>105.5</v>
      </c>
      <c r="E30" s="47">
        <v>105</v>
      </c>
      <c r="F30" s="47">
        <v>133</v>
      </c>
      <c r="G30" s="145">
        <f t="shared" si="1"/>
        <v>126.7</v>
      </c>
      <c r="I30" s="50"/>
    </row>
  </sheetData>
  <mergeCells count="3">
    <mergeCell ref="A1:G1"/>
    <mergeCell ref="A3:G3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1"/>
  <sheetViews>
    <sheetView view="pageBreakPreview" zoomScale="70" zoomScaleNormal="75" zoomScaleSheetLayoutView="70" workbookViewId="0">
      <selection activeCell="D14" sqref="D14"/>
    </sheetView>
  </sheetViews>
  <sheetFormatPr defaultColWidth="8.88671875" defaultRowHeight="13.2"/>
  <cols>
    <col min="1" max="1" width="62.44140625" style="50" customWidth="1"/>
    <col min="2" max="2" width="11.88671875" style="136" customWidth="1"/>
    <col min="3" max="3" width="14.33203125" style="136" customWidth="1"/>
    <col min="4" max="4" width="12" style="136" customWidth="1"/>
    <col min="5" max="5" width="13.6640625" style="136" customWidth="1"/>
    <col min="6" max="6" width="12.109375" style="136" customWidth="1"/>
    <col min="7" max="7" width="13.6640625" style="136" customWidth="1"/>
    <col min="8" max="8" width="12.6640625" style="136" customWidth="1"/>
    <col min="9" max="9" width="14.6640625" style="136" customWidth="1"/>
    <col min="10" max="10" width="11.88671875" style="50" hidden="1" customWidth="1"/>
    <col min="11" max="11" width="12.109375" style="50" hidden="1" customWidth="1"/>
    <col min="12" max="16" width="0" style="50" hidden="1" customWidth="1"/>
    <col min="17" max="255" width="8.88671875" style="50"/>
    <col min="256" max="256" width="37.109375" style="50" customWidth="1"/>
    <col min="257" max="258" width="10.5546875" style="50" customWidth="1"/>
    <col min="259" max="259" width="13" style="50" customWidth="1"/>
    <col min="260" max="261" width="10.33203125" style="50" customWidth="1"/>
    <col min="262" max="262" width="12.44140625" style="50" customWidth="1"/>
    <col min="263" max="264" width="8.88671875" style="50"/>
    <col min="265" max="265" width="7.88671875" style="50" customWidth="1"/>
    <col min="266" max="511" width="8.88671875" style="50"/>
    <col min="512" max="512" width="37.109375" style="50" customWidth="1"/>
    <col min="513" max="514" width="10.5546875" style="50" customWidth="1"/>
    <col min="515" max="515" width="13" style="50" customWidth="1"/>
    <col min="516" max="517" width="10.33203125" style="50" customWidth="1"/>
    <col min="518" max="518" width="12.44140625" style="50" customWidth="1"/>
    <col min="519" max="520" width="8.88671875" style="50"/>
    <col min="521" max="521" width="7.88671875" style="50" customWidth="1"/>
    <col min="522" max="767" width="8.88671875" style="50"/>
    <col min="768" max="768" width="37.109375" style="50" customWidth="1"/>
    <col min="769" max="770" width="10.5546875" style="50" customWidth="1"/>
    <col min="771" max="771" width="13" style="50" customWidth="1"/>
    <col min="772" max="773" width="10.33203125" style="50" customWidth="1"/>
    <col min="774" max="774" width="12.44140625" style="50" customWidth="1"/>
    <col min="775" max="776" width="8.88671875" style="50"/>
    <col min="777" max="777" width="7.88671875" style="50" customWidth="1"/>
    <col min="778" max="1023" width="8.88671875" style="50"/>
    <col min="1024" max="1024" width="37.109375" style="50" customWidth="1"/>
    <col min="1025" max="1026" width="10.5546875" style="50" customWidth="1"/>
    <col min="1027" max="1027" width="13" style="50" customWidth="1"/>
    <col min="1028" max="1029" width="10.33203125" style="50" customWidth="1"/>
    <col min="1030" max="1030" width="12.44140625" style="50" customWidth="1"/>
    <col min="1031" max="1032" width="8.88671875" style="50"/>
    <col min="1033" max="1033" width="7.88671875" style="50" customWidth="1"/>
    <col min="1034" max="1279" width="8.88671875" style="50"/>
    <col min="1280" max="1280" width="37.109375" style="50" customWidth="1"/>
    <col min="1281" max="1282" width="10.5546875" style="50" customWidth="1"/>
    <col min="1283" max="1283" width="13" style="50" customWidth="1"/>
    <col min="1284" max="1285" width="10.33203125" style="50" customWidth="1"/>
    <col min="1286" max="1286" width="12.44140625" style="50" customWidth="1"/>
    <col min="1287" max="1288" width="8.88671875" style="50"/>
    <col min="1289" max="1289" width="7.88671875" style="50" customWidth="1"/>
    <col min="1290" max="1535" width="8.88671875" style="50"/>
    <col min="1536" max="1536" width="37.109375" style="50" customWidth="1"/>
    <col min="1537" max="1538" width="10.5546875" style="50" customWidth="1"/>
    <col min="1539" max="1539" width="13" style="50" customWidth="1"/>
    <col min="1540" max="1541" width="10.33203125" style="50" customWidth="1"/>
    <col min="1542" max="1542" width="12.44140625" style="50" customWidth="1"/>
    <col min="1543" max="1544" width="8.88671875" style="50"/>
    <col min="1545" max="1545" width="7.88671875" style="50" customWidth="1"/>
    <col min="1546" max="1791" width="8.88671875" style="50"/>
    <col min="1792" max="1792" width="37.109375" style="50" customWidth="1"/>
    <col min="1793" max="1794" width="10.5546875" style="50" customWidth="1"/>
    <col min="1795" max="1795" width="13" style="50" customWidth="1"/>
    <col min="1796" max="1797" width="10.33203125" style="50" customWidth="1"/>
    <col min="1798" max="1798" width="12.44140625" style="50" customWidth="1"/>
    <col min="1799" max="1800" width="8.88671875" style="50"/>
    <col min="1801" max="1801" width="7.88671875" style="50" customWidth="1"/>
    <col min="1802" max="2047" width="8.88671875" style="50"/>
    <col min="2048" max="2048" width="37.109375" style="50" customWidth="1"/>
    <col min="2049" max="2050" width="10.5546875" style="50" customWidth="1"/>
    <col min="2051" max="2051" width="13" style="50" customWidth="1"/>
    <col min="2052" max="2053" width="10.33203125" style="50" customWidth="1"/>
    <col min="2054" max="2054" width="12.44140625" style="50" customWidth="1"/>
    <col min="2055" max="2056" width="8.88671875" style="50"/>
    <col min="2057" max="2057" width="7.88671875" style="50" customWidth="1"/>
    <col min="2058" max="2303" width="8.88671875" style="50"/>
    <col min="2304" max="2304" width="37.109375" style="50" customWidth="1"/>
    <col min="2305" max="2306" width="10.5546875" style="50" customWidth="1"/>
    <col min="2307" max="2307" width="13" style="50" customWidth="1"/>
    <col min="2308" max="2309" width="10.33203125" style="50" customWidth="1"/>
    <col min="2310" max="2310" width="12.44140625" style="50" customWidth="1"/>
    <col min="2311" max="2312" width="8.88671875" style="50"/>
    <col min="2313" max="2313" width="7.88671875" style="50" customWidth="1"/>
    <col min="2314" max="2559" width="8.88671875" style="50"/>
    <col min="2560" max="2560" width="37.109375" style="50" customWidth="1"/>
    <col min="2561" max="2562" width="10.5546875" style="50" customWidth="1"/>
    <col min="2563" max="2563" width="13" style="50" customWidth="1"/>
    <col min="2564" max="2565" width="10.33203125" style="50" customWidth="1"/>
    <col min="2566" max="2566" width="12.44140625" style="50" customWidth="1"/>
    <col min="2567" max="2568" width="8.88671875" style="50"/>
    <col min="2569" max="2569" width="7.88671875" style="50" customWidth="1"/>
    <col min="2570" max="2815" width="8.88671875" style="50"/>
    <col min="2816" max="2816" width="37.109375" style="50" customWidth="1"/>
    <col min="2817" max="2818" width="10.5546875" style="50" customWidth="1"/>
    <col min="2819" max="2819" width="13" style="50" customWidth="1"/>
    <col min="2820" max="2821" width="10.33203125" style="50" customWidth="1"/>
    <col min="2822" max="2822" width="12.44140625" style="50" customWidth="1"/>
    <col min="2823" max="2824" width="8.88671875" style="50"/>
    <col min="2825" max="2825" width="7.88671875" style="50" customWidth="1"/>
    <col min="2826" max="3071" width="8.88671875" style="50"/>
    <col min="3072" max="3072" width="37.109375" style="50" customWidth="1"/>
    <col min="3073" max="3074" width="10.5546875" style="50" customWidth="1"/>
    <col min="3075" max="3075" width="13" style="50" customWidth="1"/>
    <col min="3076" max="3077" width="10.33203125" style="50" customWidth="1"/>
    <col min="3078" max="3078" width="12.44140625" style="50" customWidth="1"/>
    <col min="3079" max="3080" width="8.88671875" style="50"/>
    <col min="3081" max="3081" width="7.88671875" style="50" customWidth="1"/>
    <col min="3082" max="3327" width="8.88671875" style="50"/>
    <col min="3328" max="3328" width="37.109375" style="50" customWidth="1"/>
    <col min="3329" max="3330" width="10.5546875" style="50" customWidth="1"/>
    <col min="3331" max="3331" width="13" style="50" customWidth="1"/>
    <col min="3332" max="3333" width="10.33203125" style="50" customWidth="1"/>
    <col min="3334" max="3334" width="12.44140625" style="50" customWidth="1"/>
    <col min="3335" max="3336" width="8.88671875" style="50"/>
    <col min="3337" max="3337" width="7.88671875" style="50" customWidth="1"/>
    <col min="3338" max="3583" width="8.88671875" style="50"/>
    <col min="3584" max="3584" width="37.109375" style="50" customWidth="1"/>
    <col min="3585" max="3586" width="10.5546875" style="50" customWidth="1"/>
    <col min="3587" max="3587" width="13" style="50" customWidth="1"/>
    <col min="3588" max="3589" width="10.33203125" style="50" customWidth="1"/>
    <col min="3590" max="3590" width="12.44140625" style="50" customWidth="1"/>
    <col min="3591" max="3592" width="8.88671875" style="50"/>
    <col min="3593" max="3593" width="7.88671875" style="50" customWidth="1"/>
    <col min="3594" max="3839" width="8.88671875" style="50"/>
    <col min="3840" max="3840" width="37.109375" style="50" customWidth="1"/>
    <col min="3841" max="3842" width="10.5546875" style="50" customWidth="1"/>
    <col min="3843" max="3843" width="13" style="50" customWidth="1"/>
    <col min="3844" max="3845" width="10.33203125" style="50" customWidth="1"/>
    <col min="3846" max="3846" width="12.44140625" style="50" customWidth="1"/>
    <col min="3847" max="3848" width="8.88671875" style="50"/>
    <col min="3849" max="3849" width="7.88671875" style="50" customWidth="1"/>
    <col min="3850" max="4095" width="8.88671875" style="50"/>
    <col min="4096" max="4096" width="37.109375" style="50" customWidth="1"/>
    <col min="4097" max="4098" width="10.5546875" style="50" customWidth="1"/>
    <col min="4099" max="4099" width="13" style="50" customWidth="1"/>
    <col min="4100" max="4101" width="10.33203125" style="50" customWidth="1"/>
    <col min="4102" max="4102" width="12.44140625" style="50" customWidth="1"/>
    <col min="4103" max="4104" width="8.88671875" style="50"/>
    <col min="4105" max="4105" width="7.88671875" style="50" customWidth="1"/>
    <col min="4106" max="4351" width="8.88671875" style="50"/>
    <col min="4352" max="4352" width="37.109375" style="50" customWidth="1"/>
    <col min="4353" max="4354" width="10.5546875" style="50" customWidth="1"/>
    <col min="4355" max="4355" width="13" style="50" customWidth="1"/>
    <col min="4356" max="4357" width="10.33203125" style="50" customWidth="1"/>
    <col min="4358" max="4358" width="12.44140625" style="50" customWidth="1"/>
    <col min="4359" max="4360" width="8.88671875" style="50"/>
    <col min="4361" max="4361" width="7.88671875" style="50" customWidth="1"/>
    <col min="4362" max="4607" width="8.88671875" style="50"/>
    <col min="4608" max="4608" width="37.109375" style="50" customWidth="1"/>
    <col min="4609" max="4610" width="10.5546875" style="50" customWidth="1"/>
    <col min="4611" max="4611" width="13" style="50" customWidth="1"/>
    <col min="4612" max="4613" width="10.33203125" style="50" customWidth="1"/>
    <col min="4614" max="4614" width="12.44140625" style="50" customWidth="1"/>
    <col min="4615" max="4616" width="8.88671875" style="50"/>
    <col min="4617" max="4617" width="7.88671875" style="50" customWidth="1"/>
    <col min="4618" max="4863" width="8.88671875" style="50"/>
    <col min="4864" max="4864" width="37.109375" style="50" customWidth="1"/>
    <col min="4865" max="4866" width="10.5546875" style="50" customWidth="1"/>
    <col min="4867" max="4867" width="13" style="50" customWidth="1"/>
    <col min="4868" max="4869" width="10.33203125" style="50" customWidth="1"/>
    <col min="4870" max="4870" width="12.44140625" style="50" customWidth="1"/>
    <col min="4871" max="4872" width="8.88671875" style="50"/>
    <col min="4873" max="4873" width="7.88671875" style="50" customWidth="1"/>
    <col min="4874" max="5119" width="8.88671875" style="50"/>
    <col min="5120" max="5120" width="37.109375" style="50" customWidth="1"/>
    <col min="5121" max="5122" width="10.5546875" style="50" customWidth="1"/>
    <col min="5123" max="5123" width="13" style="50" customWidth="1"/>
    <col min="5124" max="5125" width="10.33203125" style="50" customWidth="1"/>
    <col min="5126" max="5126" width="12.44140625" style="50" customWidth="1"/>
    <col min="5127" max="5128" width="8.88671875" style="50"/>
    <col min="5129" max="5129" width="7.88671875" style="50" customWidth="1"/>
    <col min="5130" max="5375" width="8.88671875" style="50"/>
    <col min="5376" max="5376" width="37.109375" style="50" customWidth="1"/>
    <col min="5377" max="5378" width="10.5546875" style="50" customWidth="1"/>
    <col min="5379" max="5379" width="13" style="50" customWidth="1"/>
    <col min="5380" max="5381" width="10.33203125" style="50" customWidth="1"/>
    <col min="5382" max="5382" width="12.44140625" style="50" customWidth="1"/>
    <col min="5383" max="5384" width="8.88671875" style="50"/>
    <col min="5385" max="5385" width="7.88671875" style="50" customWidth="1"/>
    <col min="5386" max="5631" width="8.88671875" style="50"/>
    <col min="5632" max="5632" width="37.109375" style="50" customWidth="1"/>
    <col min="5633" max="5634" width="10.5546875" style="50" customWidth="1"/>
    <col min="5635" max="5635" width="13" style="50" customWidth="1"/>
    <col min="5636" max="5637" width="10.33203125" style="50" customWidth="1"/>
    <col min="5638" max="5638" width="12.44140625" style="50" customWidth="1"/>
    <col min="5639" max="5640" width="8.88671875" style="50"/>
    <col min="5641" max="5641" width="7.88671875" style="50" customWidth="1"/>
    <col min="5642" max="5887" width="8.88671875" style="50"/>
    <col min="5888" max="5888" width="37.109375" style="50" customWidth="1"/>
    <col min="5889" max="5890" width="10.5546875" style="50" customWidth="1"/>
    <col min="5891" max="5891" width="13" style="50" customWidth="1"/>
    <col min="5892" max="5893" width="10.33203125" style="50" customWidth="1"/>
    <col min="5894" max="5894" width="12.44140625" style="50" customWidth="1"/>
    <col min="5895" max="5896" width="8.88671875" style="50"/>
    <col min="5897" max="5897" width="7.88671875" style="50" customWidth="1"/>
    <col min="5898" max="6143" width="8.88671875" style="50"/>
    <col min="6144" max="6144" width="37.109375" style="50" customWidth="1"/>
    <col min="6145" max="6146" width="10.5546875" style="50" customWidth="1"/>
    <col min="6147" max="6147" width="13" style="50" customWidth="1"/>
    <col min="6148" max="6149" width="10.33203125" style="50" customWidth="1"/>
    <col min="6150" max="6150" width="12.44140625" style="50" customWidth="1"/>
    <col min="6151" max="6152" width="8.88671875" style="50"/>
    <col min="6153" max="6153" width="7.88671875" style="50" customWidth="1"/>
    <col min="6154" max="6399" width="8.88671875" style="50"/>
    <col min="6400" max="6400" width="37.109375" style="50" customWidth="1"/>
    <col min="6401" max="6402" width="10.5546875" style="50" customWidth="1"/>
    <col min="6403" max="6403" width="13" style="50" customWidth="1"/>
    <col min="6404" max="6405" width="10.33203125" style="50" customWidth="1"/>
    <col min="6406" max="6406" width="12.44140625" style="50" customWidth="1"/>
    <col min="6407" max="6408" width="8.88671875" style="50"/>
    <col min="6409" max="6409" width="7.88671875" style="50" customWidth="1"/>
    <col min="6410" max="6655" width="8.88671875" style="50"/>
    <col min="6656" max="6656" width="37.109375" style="50" customWidth="1"/>
    <col min="6657" max="6658" width="10.5546875" style="50" customWidth="1"/>
    <col min="6659" max="6659" width="13" style="50" customWidth="1"/>
    <col min="6660" max="6661" width="10.33203125" style="50" customWidth="1"/>
    <col min="6662" max="6662" width="12.44140625" style="50" customWidth="1"/>
    <col min="6663" max="6664" width="8.88671875" style="50"/>
    <col min="6665" max="6665" width="7.88671875" style="50" customWidth="1"/>
    <col min="6666" max="6911" width="8.88671875" style="50"/>
    <col min="6912" max="6912" width="37.109375" style="50" customWidth="1"/>
    <col min="6913" max="6914" width="10.5546875" style="50" customWidth="1"/>
    <col min="6915" max="6915" width="13" style="50" customWidth="1"/>
    <col min="6916" max="6917" width="10.33203125" style="50" customWidth="1"/>
    <col min="6918" max="6918" width="12.44140625" style="50" customWidth="1"/>
    <col min="6919" max="6920" width="8.88671875" style="50"/>
    <col min="6921" max="6921" width="7.88671875" style="50" customWidth="1"/>
    <col min="6922" max="7167" width="8.88671875" style="50"/>
    <col min="7168" max="7168" width="37.109375" style="50" customWidth="1"/>
    <col min="7169" max="7170" width="10.5546875" style="50" customWidth="1"/>
    <col min="7171" max="7171" width="13" style="50" customWidth="1"/>
    <col min="7172" max="7173" width="10.33203125" style="50" customWidth="1"/>
    <col min="7174" max="7174" width="12.44140625" style="50" customWidth="1"/>
    <col min="7175" max="7176" width="8.88671875" style="50"/>
    <col min="7177" max="7177" width="7.88671875" style="50" customWidth="1"/>
    <col min="7178" max="7423" width="8.88671875" style="50"/>
    <col min="7424" max="7424" width="37.109375" style="50" customWidth="1"/>
    <col min="7425" max="7426" width="10.5546875" style="50" customWidth="1"/>
    <col min="7427" max="7427" width="13" style="50" customWidth="1"/>
    <col min="7428" max="7429" width="10.33203125" style="50" customWidth="1"/>
    <col min="7430" max="7430" width="12.44140625" style="50" customWidth="1"/>
    <col min="7431" max="7432" width="8.88671875" style="50"/>
    <col min="7433" max="7433" width="7.88671875" style="50" customWidth="1"/>
    <col min="7434" max="7679" width="8.88671875" style="50"/>
    <col min="7680" max="7680" width="37.109375" style="50" customWidth="1"/>
    <col min="7681" max="7682" width="10.5546875" style="50" customWidth="1"/>
    <col min="7683" max="7683" width="13" style="50" customWidth="1"/>
    <col min="7684" max="7685" width="10.33203125" style="50" customWidth="1"/>
    <col min="7686" max="7686" width="12.44140625" style="50" customWidth="1"/>
    <col min="7687" max="7688" width="8.88671875" style="50"/>
    <col min="7689" max="7689" width="7.88671875" style="50" customWidth="1"/>
    <col min="7690" max="7935" width="8.88671875" style="50"/>
    <col min="7936" max="7936" width="37.109375" style="50" customWidth="1"/>
    <col min="7937" max="7938" width="10.5546875" style="50" customWidth="1"/>
    <col min="7939" max="7939" width="13" style="50" customWidth="1"/>
    <col min="7940" max="7941" width="10.33203125" style="50" customWidth="1"/>
    <col min="7942" max="7942" width="12.44140625" style="50" customWidth="1"/>
    <col min="7943" max="7944" width="8.88671875" style="50"/>
    <col min="7945" max="7945" width="7.88671875" style="50" customWidth="1"/>
    <col min="7946" max="8191" width="8.88671875" style="50"/>
    <col min="8192" max="8192" width="37.109375" style="50" customWidth="1"/>
    <col min="8193" max="8194" width="10.5546875" style="50" customWidth="1"/>
    <col min="8195" max="8195" width="13" style="50" customWidth="1"/>
    <col min="8196" max="8197" width="10.33203125" style="50" customWidth="1"/>
    <col min="8198" max="8198" width="12.44140625" style="50" customWidth="1"/>
    <col min="8199" max="8200" width="8.88671875" style="50"/>
    <col min="8201" max="8201" width="7.88671875" style="50" customWidth="1"/>
    <col min="8202" max="8447" width="8.88671875" style="50"/>
    <col min="8448" max="8448" width="37.109375" style="50" customWidth="1"/>
    <col min="8449" max="8450" width="10.5546875" style="50" customWidth="1"/>
    <col min="8451" max="8451" width="13" style="50" customWidth="1"/>
    <col min="8452" max="8453" width="10.33203125" style="50" customWidth="1"/>
    <col min="8454" max="8454" width="12.44140625" style="50" customWidth="1"/>
    <col min="8455" max="8456" width="8.88671875" style="50"/>
    <col min="8457" max="8457" width="7.88671875" style="50" customWidth="1"/>
    <col min="8458" max="8703" width="8.88671875" style="50"/>
    <col min="8704" max="8704" width="37.109375" style="50" customWidth="1"/>
    <col min="8705" max="8706" width="10.5546875" style="50" customWidth="1"/>
    <col min="8707" max="8707" width="13" style="50" customWidth="1"/>
    <col min="8708" max="8709" width="10.33203125" style="50" customWidth="1"/>
    <col min="8710" max="8710" width="12.44140625" style="50" customWidth="1"/>
    <col min="8711" max="8712" width="8.88671875" style="50"/>
    <col min="8713" max="8713" width="7.88671875" style="50" customWidth="1"/>
    <col min="8714" max="8959" width="8.88671875" style="50"/>
    <col min="8960" max="8960" width="37.109375" style="50" customWidth="1"/>
    <col min="8961" max="8962" width="10.5546875" style="50" customWidth="1"/>
    <col min="8963" max="8963" width="13" style="50" customWidth="1"/>
    <col min="8964" max="8965" width="10.33203125" style="50" customWidth="1"/>
    <col min="8966" max="8966" width="12.44140625" style="50" customWidth="1"/>
    <col min="8967" max="8968" width="8.88671875" style="50"/>
    <col min="8969" max="8969" width="7.88671875" style="50" customWidth="1"/>
    <col min="8970" max="9215" width="8.88671875" style="50"/>
    <col min="9216" max="9216" width="37.109375" style="50" customWidth="1"/>
    <col min="9217" max="9218" width="10.5546875" style="50" customWidth="1"/>
    <col min="9219" max="9219" width="13" style="50" customWidth="1"/>
    <col min="9220" max="9221" width="10.33203125" style="50" customWidth="1"/>
    <col min="9222" max="9222" width="12.44140625" style="50" customWidth="1"/>
    <col min="9223" max="9224" width="8.88671875" style="50"/>
    <col min="9225" max="9225" width="7.88671875" style="50" customWidth="1"/>
    <col min="9226" max="9471" width="8.88671875" style="50"/>
    <col min="9472" max="9472" width="37.109375" style="50" customWidth="1"/>
    <col min="9473" max="9474" width="10.5546875" style="50" customWidth="1"/>
    <col min="9475" max="9475" width="13" style="50" customWidth="1"/>
    <col min="9476" max="9477" width="10.33203125" style="50" customWidth="1"/>
    <col min="9478" max="9478" width="12.44140625" style="50" customWidth="1"/>
    <col min="9479" max="9480" width="8.88671875" style="50"/>
    <col min="9481" max="9481" width="7.88671875" style="50" customWidth="1"/>
    <col min="9482" max="9727" width="8.88671875" style="50"/>
    <col min="9728" max="9728" width="37.109375" style="50" customWidth="1"/>
    <col min="9729" max="9730" width="10.5546875" style="50" customWidth="1"/>
    <col min="9731" max="9731" width="13" style="50" customWidth="1"/>
    <col min="9732" max="9733" width="10.33203125" style="50" customWidth="1"/>
    <col min="9734" max="9734" width="12.44140625" style="50" customWidth="1"/>
    <col min="9735" max="9736" width="8.88671875" style="50"/>
    <col min="9737" max="9737" width="7.88671875" style="50" customWidth="1"/>
    <col min="9738" max="9983" width="8.88671875" style="50"/>
    <col min="9984" max="9984" width="37.109375" style="50" customWidth="1"/>
    <col min="9985" max="9986" width="10.5546875" style="50" customWidth="1"/>
    <col min="9987" max="9987" width="13" style="50" customWidth="1"/>
    <col min="9988" max="9989" width="10.33203125" style="50" customWidth="1"/>
    <col min="9990" max="9990" width="12.44140625" style="50" customWidth="1"/>
    <col min="9991" max="9992" width="8.88671875" style="50"/>
    <col min="9993" max="9993" width="7.88671875" style="50" customWidth="1"/>
    <col min="9994" max="10239" width="8.88671875" style="50"/>
    <col min="10240" max="10240" width="37.109375" style="50" customWidth="1"/>
    <col min="10241" max="10242" width="10.5546875" style="50" customWidth="1"/>
    <col min="10243" max="10243" width="13" style="50" customWidth="1"/>
    <col min="10244" max="10245" width="10.33203125" style="50" customWidth="1"/>
    <col min="10246" max="10246" width="12.44140625" style="50" customWidth="1"/>
    <col min="10247" max="10248" width="8.88671875" style="50"/>
    <col min="10249" max="10249" width="7.88671875" style="50" customWidth="1"/>
    <col min="10250" max="10495" width="8.88671875" style="50"/>
    <col min="10496" max="10496" width="37.109375" style="50" customWidth="1"/>
    <col min="10497" max="10498" width="10.5546875" style="50" customWidth="1"/>
    <col min="10499" max="10499" width="13" style="50" customWidth="1"/>
    <col min="10500" max="10501" width="10.33203125" style="50" customWidth="1"/>
    <col min="10502" max="10502" width="12.44140625" style="50" customWidth="1"/>
    <col min="10503" max="10504" width="8.88671875" style="50"/>
    <col min="10505" max="10505" width="7.88671875" style="50" customWidth="1"/>
    <col min="10506" max="10751" width="8.88671875" style="50"/>
    <col min="10752" max="10752" width="37.109375" style="50" customWidth="1"/>
    <col min="10753" max="10754" width="10.5546875" style="50" customWidth="1"/>
    <col min="10755" max="10755" width="13" style="50" customWidth="1"/>
    <col min="10756" max="10757" width="10.33203125" style="50" customWidth="1"/>
    <col min="10758" max="10758" width="12.44140625" style="50" customWidth="1"/>
    <col min="10759" max="10760" width="8.88671875" style="50"/>
    <col min="10761" max="10761" width="7.88671875" style="50" customWidth="1"/>
    <col min="10762" max="11007" width="8.88671875" style="50"/>
    <col min="11008" max="11008" width="37.109375" style="50" customWidth="1"/>
    <col min="11009" max="11010" width="10.5546875" style="50" customWidth="1"/>
    <col min="11011" max="11011" width="13" style="50" customWidth="1"/>
    <col min="11012" max="11013" width="10.33203125" style="50" customWidth="1"/>
    <col min="11014" max="11014" width="12.44140625" style="50" customWidth="1"/>
    <col min="11015" max="11016" width="8.88671875" style="50"/>
    <col min="11017" max="11017" width="7.88671875" style="50" customWidth="1"/>
    <col min="11018" max="11263" width="8.88671875" style="50"/>
    <col min="11264" max="11264" width="37.109375" style="50" customWidth="1"/>
    <col min="11265" max="11266" width="10.5546875" style="50" customWidth="1"/>
    <col min="11267" max="11267" width="13" style="50" customWidth="1"/>
    <col min="11268" max="11269" width="10.33203125" style="50" customWidth="1"/>
    <col min="11270" max="11270" width="12.44140625" style="50" customWidth="1"/>
    <col min="11271" max="11272" width="8.88671875" style="50"/>
    <col min="11273" max="11273" width="7.88671875" style="50" customWidth="1"/>
    <col min="11274" max="11519" width="8.88671875" style="50"/>
    <col min="11520" max="11520" width="37.109375" style="50" customWidth="1"/>
    <col min="11521" max="11522" width="10.5546875" style="50" customWidth="1"/>
    <col min="11523" max="11523" width="13" style="50" customWidth="1"/>
    <col min="11524" max="11525" width="10.33203125" style="50" customWidth="1"/>
    <col min="11526" max="11526" width="12.44140625" style="50" customWidth="1"/>
    <col min="11527" max="11528" width="8.88671875" style="50"/>
    <col min="11529" max="11529" width="7.88671875" style="50" customWidth="1"/>
    <col min="11530" max="11775" width="8.88671875" style="50"/>
    <col min="11776" max="11776" width="37.109375" style="50" customWidth="1"/>
    <col min="11777" max="11778" width="10.5546875" style="50" customWidth="1"/>
    <col min="11779" max="11779" width="13" style="50" customWidth="1"/>
    <col min="11780" max="11781" width="10.33203125" style="50" customWidth="1"/>
    <col min="11782" max="11782" width="12.44140625" style="50" customWidth="1"/>
    <col min="11783" max="11784" width="8.88671875" style="50"/>
    <col min="11785" max="11785" width="7.88671875" style="50" customWidth="1"/>
    <col min="11786" max="12031" width="8.88671875" style="50"/>
    <col min="12032" max="12032" width="37.109375" style="50" customWidth="1"/>
    <col min="12033" max="12034" width="10.5546875" style="50" customWidth="1"/>
    <col min="12035" max="12035" width="13" style="50" customWidth="1"/>
    <col min="12036" max="12037" width="10.33203125" style="50" customWidth="1"/>
    <col min="12038" max="12038" width="12.44140625" style="50" customWidth="1"/>
    <col min="12039" max="12040" width="8.88671875" style="50"/>
    <col min="12041" max="12041" width="7.88671875" style="50" customWidth="1"/>
    <col min="12042" max="12287" width="8.88671875" style="50"/>
    <col min="12288" max="12288" width="37.109375" style="50" customWidth="1"/>
    <col min="12289" max="12290" width="10.5546875" style="50" customWidth="1"/>
    <col min="12291" max="12291" width="13" style="50" customWidth="1"/>
    <col min="12292" max="12293" width="10.33203125" style="50" customWidth="1"/>
    <col min="12294" max="12294" width="12.44140625" style="50" customWidth="1"/>
    <col min="12295" max="12296" width="8.88671875" style="50"/>
    <col min="12297" max="12297" width="7.88671875" style="50" customWidth="1"/>
    <col min="12298" max="12543" width="8.88671875" style="50"/>
    <col min="12544" max="12544" width="37.109375" style="50" customWidth="1"/>
    <col min="12545" max="12546" width="10.5546875" style="50" customWidth="1"/>
    <col min="12547" max="12547" width="13" style="50" customWidth="1"/>
    <col min="12548" max="12549" width="10.33203125" style="50" customWidth="1"/>
    <col min="12550" max="12550" width="12.44140625" style="50" customWidth="1"/>
    <col min="12551" max="12552" width="8.88671875" style="50"/>
    <col min="12553" max="12553" width="7.88671875" style="50" customWidth="1"/>
    <col min="12554" max="12799" width="8.88671875" style="50"/>
    <col min="12800" max="12800" width="37.109375" style="50" customWidth="1"/>
    <col min="12801" max="12802" width="10.5546875" style="50" customWidth="1"/>
    <col min="12803" max="12803" width="13" style="50" customWidth="1"/>
    <col min="12804" max="12805" width="10.33203125" style="50" customWidth="1"/>
    <col min="12806" max="12806" width="12.44140625" style="50" customWidth="1"/>
    <col min="12807" max="12808" width="8.88671875" style="50"/>
    <col min="12809" max="12809" width="7.88671875" style="50" customWidth="1"/>
    <col min="12810" max="13055" width="8.88671875" style="50"/>
    <col min="13056" max="13056" width="37.109375" style="50" customWidth="1"/>
    <col min="13057" max="13058" width="10.5546875" style="50" customWidth="1"/>
    <col min="13059" max="13059" width="13" style="50" customWidth="1"/>
    <col min="13060" max="13061" width="10.33203125" style="50" customWidth="1"/>
    <col min="13062" max="13062" width="12.44140625" style="50" customWidth="1"/>
    <col min="13063" max="13064" width="8.88671875" style="50"/>
    <col min="13065" max="13065" width="7.88671875" style="50" customWidth="1"/>
    <col min="13066" max="13311" width="8.88671875" style="50"/>
    <col min="13312" max="13312" width="37.109375" style="50" customWidth="1"/>
    <col min="13313" max="13314" width="10.5546875" style="50" customWidth="1"/>
    <col min="13315" max="13315" width="13" style="50" customWidth="1"/>
    <col min="13316" max="13317" width="10.33203125" style="50" customWidth="1"/>
    <col min="13318" max="13318" width="12.44140625" style="50" customWidth="1"/>
    <col min="13319" max="13320" width="8.88671875" style="50"/>
    <col min="13321" max="13321" width="7.88671875" style="50" customWidth="1"/>
    <col min="13322" max="13567" width="8.88671875" style="50"/>
    <col min="13568" max="13568" width="37.109375" style="50" customWidth="1"/>
    <col min="13569" max="13570" width="10.5546875" style="50" customWidth="1"/>
    <col min="13571" max="13571" width="13" style="50" customWidth="1"/>
    <col min="13572" max="13573" width="10.33203125" style="50" customWidth="1"/>
    <col min="13574" max="13574" width="12.44140625" style="50" customWidth="1"/>
    <col min="13575" max="13576" width="8.88671875" style="50"/>
    <col min="13577" max="13577" width="7.88671875" style="50" customWidth="1"/>
    <col min="13578" max="13823" width="8.88671875" style="50"/>
    <col min="13824" max="13824" width="37.109375" style="50" customWidth="1"/>
    <col min="13825" max="13826" width="10.5546875" style="50" customWidth="1"/>
    <col min="13827" max="13827" width="13" style="50" customWidth="1"/>
    <col min="13828" max="13829" width="10.33203125" style="50" customWidth="1"/>
    <col min="13830" max="13830" width="12.44140625" style="50" customWidth="1"/>
    <col min="13831" max="13832" width="8.88671875" style="50"/>
    <col min="13833" max="13833" width="7.88671875" style="50" customWidth="1"/>
    <col min="13834" max="14079" width="8.88671875" style="50"/>
    <col min="14080" max="14080" width="37.109375" style="50" customWidth="1"/>
    <col min="14081" max="14082" width="10.5546875" style="50" customWidth="1"/>
    <col min="14083" max="14083" width="13" style="50" customWidth="1"/>
    <col min="14084" max="14085" width="10.33203125" style="50" customWidth="1"/>
    <col min="14086" max="14086" width="12.44140625" style="50" customWidth="1"/>
    <col min="14087" max="14088" width="8.88671875" style="50"/>
    <col min="14089" max="14089" width="7.88671875" style="50" customWidth="1"/>
    <col min="14090" max="14335" width="8.88671875" style="50"/>
    <col min="14336" max="14336" width="37.109375" style="50" customWidth="1"/>
    <col min="14337" max="14338" width="10.5546875" style="50" customWidth="1"/>
    <col min="14339" max="14339" width="13" style="50" customWidth="1"/>
    <col min="14340" max="14341" width="10.33203125" style="50" customWidth="1"/>
    <col min="14342" max="14342" width="12.44140625" style="50" customWidth="1"/>
    <col min="14343" max="14344" width="8.88671875" style="50"/>
    <col min="14345" max="14345" width="7.88671875" style="50" customWidth="1"/>
    <col min="14346" max="14591" width="8.88671875" style="50"/>
    <col min="14592" max="14592" width="37.109375" style="50" customWidth="1"/>
    <col min="14593" max="14594" width="10.5546875" style="50" customWidth="1"/>
    <col min="14595" max="14595" width="13" style="50" customWidth="1"/>
    <col min="14596" max="14597" width="10.33203125" style="50" customWidth="1"/>
    <col min="14598" max="14598" width="12.44140625" style="50" customWidth="1"/>
    <col min="14599" max="14600" width="8.88671875" style="50"/>
    <col min="14601" max="14601" width="7.88671875" style="50" customWidth="1"/>
    <col min="14602" max="14847" width="8.88671875" style="50"/>
    <col min="14848" max="14848" width="37.109375" style="50" customWidth="1"/>
    <col min="14849" max="14850" width="10.5546875" style="50" customWidth="1"/>
    <col min="14851" max="14851" width="13" style="50" customWidth="1"/>
    <col min="14852" max="14853" width="10.33203125" style="50" customWidth="1"/>
    <col min="14854" max="14854" width="12.44140625" style="50" customWidth="1"/>
    <col min="14855" max="14856" width="8.88671875" style="50"/>
    <col min="14857" max="14857" width="7.88671875" style="50" customWidth="1"/>
    <col min="14858" max="15103" width="8.88671875" style="50"/>
    <col min="15104" max="15104" width="37.109375" style="50" customWidth="1"/>
    <col min="15105" max="15106" width="10.5546875" style="50" customWidth="1"/>
    <col min="15107" max="15107" width="13" style="50" customWidth="1"/>
    <col min="15108" max="15109" width="10.33203125" style="50" customWidth="1"/>
    <col min="15110" max="15110" width="12.44140625" style="50" customWidth="1"/>
    <col min="15111" max="15112" width="8.88671875" style="50"/>
    <col min="15113" max="15113" width="7.88671875" style="50" customWidth="1"/>
    <col min="15114" max="15359" width="8.88671875" style="50"/>
    <col min="15360" max="15360" width="37.109375" style="50" customWidth="1"/>
    <col min="15361" max="15362" width="10.5546875" style="50" customWidth="1"/>
    <col min="15363" max="15363" width="13" style="50" customWidth="1"/>
    <col min="15364" max="15365" width="10.33203125" style="50" customWidth="1"/>
    <col min="15366" max="15366" width="12.44140625" style="50" customWidth="1"/>
    <col min="15367" max="15368" width="8.88671875" style="50"/>
    <col min="15369" max="15369" width="7.88671875" style="50" customWidth="1"/>
    <col min="15370" max="15615" width="8.88671875" style="50"/>
    <col min="15616" max="15616" width="37.109375" style="50" customWidth="1"/>
    <col min="15617" max="15618" width="10.5546875" style="50" customWidth="1"/>
    <col min="15619" max="15619" width="13" style="50" customWidth="1"/>
    <col min="15620" max="15621" width="10.33203125" style="50" customWidth="1"/>
    <col min="15622" max="15622" width="12.44140625" style="50" customWidth="1"/>
    <col min="15623" max="15624" width="8.88671875" style="50"/>
    <col min="15625" max="15625" width="7.88671875" style="50" customWidth="1"/>
    <col min="15626" max="15871" width="8.88671875" style="50"/>
    <col min="15872" max="15872" width="37.109375" style="50" customWidth="1"/>
    <col min="15873" max="15874" width="10.5546875" style="50" customWidth="1"/>
    <col min="15875" max="15875" width="13" style="50" customWidth="1"/>
    <col min="15876" max="15877" width="10.33203125" style="50" customWidth="1"/>
    <col min="15878" max="15878" width="12.44140625" style="50" customWidth="1"/>
    <col min="15879" max="15880" width="8.88671875" style="50"/>
    <col min="15881" max="15881" width="7.88671875" style="50" customWidth="1"/>
    <col min="15882" max="16127" width="8.88671875" style="50"/>
    <col min="16128" max="16128" width="37.109375" style="50" customWidth="1"/>
    <col min="16129" max="16130" width="10.5546875" style="50" customWidth="1"/>
    <col min="16131" max="16131" width="13" style="50" customWidth="1"/>
    <col min="16132" max="16133" width="10.33203125" style="50" customWidth="1"/>
    <col min="16134" max="16134" width="12.44140625" style="50" customWidth="1"/>
    <col min="16135" max="16136" width="8.88671875" style="50"/>
    <col min="16137" max="16137" width="7.88671875" style="50" customWidth="1"/>
    <col min="16138" max="16384" width="8.88671875" style="50"/>
  </cols>
  <sheetData>
    <row r="1" spans="1:16" s="33" customFormat="1" ht="22.8">
      <c r="A1" s="386" t="s">
        <v>161</v>
      </c>
      <c r="B1" s="386"/>
      <c r="C1" s="386"/>
      <c r="D1" s="386"/>
      <c r="E1" s="386"/>
      <c r="F1" s="386"/>
      <c r="G1" s="386"/>
      <c r="H1" s="386"/>
      <c r="I1" s="386"/>
      <c r="J1" s="221"/>
    </row>
    <row r="2" spans="1:16" s="33" customFormat="1" ht="22.8">
      <c r="A2" s="386" t="s">
        <v>185</v>
      </c>
      <c r="B2" s="386"/>
      <c r="C2" s="386"/>
      <c r="D2" s="386"/>
      <c r="E2" s="386"/>
      <c r="F2" s="386"/>
      <c r="G2" s="386"/>
      <c r="H2" s="386"/>
      <c r="I2" s="386"/>
      <c r="J2" s="221"/>
    </row>
    <row r="3" spans="1:16" s="33" customFormat="1" ht="19.5" customHeight="1">
      <c r="A3" s="404" t="s">
        <v>76</v>
      </c>
      <c r="B3" s="404"/>
      <c r="C3" s="404"/>
      <c r="D3" s="404"/>
      <c r="E3" s="404"/>
      <c r="F3" s="404"/>
      <c r="G3" s="404"/>
      <c r="H3" s="404"/>
      <c r="I3" s="404"/>
      <c r="J3" s="222"/>
    </row>
    <row r="4" spans="1:16" s="36" customFormat="1" ht="20.25" customHeight="1">
      <c r="A4" s="34"/>
      <c r="B4" s="133"/>
      <c r="C4" s="133"/>
      <c r="D4" s="133"/>
      <c r="E4" s="133"/>
      <c r="F4" s="133"/>
      <c r="G4" s="133"/>
      <c r="H4" s="133"/>
      <c r="I4" s="223" t="s">
        <v>97</v>
      </c>
    </row>
    <row r="5" spans="1:16" s="36" customFormat="1" ht="34.5" customHeight="1">
      <c r="A5" s="405"/>
      <c r="B5" s="406" t="s">
        <v>545</v>
      </c>
      <c r="C5" s="407"/>
      <c r="D5" s="407"/>
      <c r="E5" s="408"/>
      <c r="F5" s="409" t="s">
        <v>466</v>
      </c>
      <c r="G5" s="410"/>
      <c r="H5" s="410"/>
      <c r="I5" s="411"/>
    </row>
    <row r="6" spans="1:16" s="36" customFormat="1" ht="69.75" customHeight="1">
      <c r="A6" s="405"/>
      <c r="B6" s="224" t="s">
        <v>162</v>
      </c>
      <c r="C6" s="224" t="s">
        <v>163</v>
      </c>
      <c r="D6" s="224" t="s">
        <v>164</v>
      </c>
      <c r="E6" s="224" t="s">
        <v>163</v>
      </c>
      <c r="F6" s="224" t="s">
        <v>162</v>
      </c>
      <c r="G6" s="224" t="s">
        <v>163</v>
      </c>
      <c r="H6" s="224" t="s">
        <v>164</v>
      </c>
      <c r="I6" s="224" t="s">
        <v>163</v>
      </c>
    </row>
    <row r="7" spans="1:16" s="40" customFormat="1" ht="34.5" customHeight="1">
      <c r="A7" s="71" t="s">
        <v>77</v>
      </c>
      <c r="B7" s="225">
        <v>1133</v>
      </c>
      <c r="C7" s="226">
        <v>42.213114754098363</v>
      </c>
      <c r="D7" s="225">
        <v>1551</v>
      </c>
      <c r="E7" s="227">
        <v>57.786885245901644</v>
      </c>
      <c r="F7" s="76">
        <v>809</v>
      </c>
      <c r="G7" s="227">
        <v>41.615226337448554</v>
      </c>
      <c r="H7" s="76">
        <v>1135</v>
      </c>
      <c r="I7" s="227">
        <v>58.384773662551439</v>
      </c>
      <c r="J7" s="225">
        <v>1567</v>
      </c>
      <c r="K7" s="324">
        <f t="shared" ref="K7:K31" si="0">ROUND(B7/J7*100,1)</f>
        <v>72.3</v>
      </c>
      <c r="L7" s="324">
        <f t="shared" ref="L7:L31" si="1">ROUND(D7/J7*100,1)</f>
        <v>99</v>
      </c>
      <c r="N7" s="40">
        <v>1332</v>
      </c>
      <c r="O7" s="40">
        <f t="shared" ref="O7:O31" si="2">ROUND(F7/N7*100,1)</f>
        <v>60.7</v>
      </c>
      <c r="P7" s="40">
        <f t="shared" ref="P7:P31" si="3">ROUND(H7/N7*100,1)</f>
        <v>85.2</v>
      </c>
    </row>
    <row r="8" spans="1:16" ht="15.6">
      <c r="A8" s="45" t="s">
        <v>48</v>
      </c>
      <c r="B8" s="247">
        <v>251</v>
      </c>
      <c r="C8" s="233">
        <v>62.8</v>
      </c>
      <c r="D8" s="234">
        <v>149</v>
      </c>
      <c r="E8" s="237">
        <v>37.200000000000003</v>
      </c>
      <c r="F8" s="232">
        <v>194</v>
      </c>
      <c r="G8" s="233">
        <v>63.815789473684212</v>
      </c>
      <c r="H8" s="234">
        <v>110</v>
      </c>
      <c r="I8" s="237">
        <v>36.184210526315788</v>
      </c>
      <c r="J8" s="50">
        <v>420</v>
      </c>
      <c r="K8" s="324">
        <f t="shared" si="0"/>
        <v>59.8</v>
      </c>
      <c r="L8" s="324">
        <f t="shared" si="1"/>
        <v>35.5</v>
      </c>
      <c r="N8" s="50">
        <v>358</v>
      </c>
      <c r="O8" s="40">
        <f t="shared" si="2"/>
        <v>54.2</v>
      </c>
      <c r="P8" s="40">
        <f t="shared" si="3"/>
        <v>30.7</v>
      </c>
    </row>
    <row r="9" spans="1:16" ht="15.6">
      <c r="A9" s="45" t="s">
        <v>49</v>
      </c>
      <c r="B9" s="247">
        <v>22</v>
      </c>
      <c r="C9" s="236">
        <v>50</v>
      </c>
      <c r="D9" s="234">
        <v>22</v>
      </c>
      <c r="E9" s="237">
        <v>50</v>
      </c>
      <c r="F9" s="46">
        <v>19</v>
      </c>
      <c r="G9" s="236">
        <v>52.777777777777779</v>
      </c>
      <c r="H9" s="234">
        <v>17</v>
      </c>
      <c r="I9" s="237">
        <v>47.222222222222221</v>
      </c>
      <c r="J9" s="50">
        <v>33</v>
      </c>
      <c r="K9" s="324">
        <f t="shared" si="0"/>
        <v>66.7</v>
      </c>
      <c r="L9" s="324">
        <f t="shared" si="1"/>
        <v>66.7</v>
      </c>
      <c r="N9" s="50">
        <v>30</v>
      </c>
      <c r="O9" s="40">
        <f t="shared" si="2"/>
        <v>63.3</v>
      </c>
      <c r="P9" s="40">
        <f t="shared" si="3"/>
        <v>56.7</v>
      </c>
    </row>
    <row r="10" spans="1:16" s="53" customFormat="1" ht="15.6">
      <c r="A10" s="45" t="s">
        <v>50</v>
      </c>
      <c r="B10" s="247">
        <v>0</v>
      </c>
      <c r="C10" s="325" t="e">
        <v>#DIV/0!</v>
      </c>
      <c r="D10" s="234">
        <v>0</v>
      </c>
      <c r="E10" s="326" t="e">
        <v>#DIV/0!</v>
      </c>
      <c r="F10" s="46">
        <v>0</v>
      </c>
      <c r="G10" s="325" t="e">
        <v>#DIV/0!</v>
      </c>
      <c r="H10" s="234">
        <v>0</v>
      </c>
      <c r="I10" s="326" t="e">
        <v>#DIV/0!</v>
      </c>
      <c r="J10" s="50">
        <v>0</v>
      </c>
      <c r="K10" s="324" t="e">
        <f t="shared" si="0"/>
        <v>#DIV/0!</v>
      </c>
      <c r="L10" s="324" t="e">
        <f t="shared" si="1"/>
        <v>#DIV/0!</v>
      </c>
      <c r="N10" s="53">
        <v>0</v>
      </c>
      <c r="O10" s="40" t="e">
        <f t="shared" si="2"/>
        <v>#DIV/0!</v>
      </c>
      <c r="P10" s="40" t="e">
        <f t="shared" si="3"/>
        <v>#DIV/0!</v>
      </c>
    </row>
    <row r="11" spans="1:16" ht="15.6">
      <c r="A11" s="45" t="s">
        <v>51</v>
      </c>
      <c r="B11" s="247">
        <v>4</v>
      </c>
      <c r="C11" s="236">
        <v>57.1</v>
      </c>
      <c r="D11" s="234">
        <v>3</v>
      </c>
      <c r="E11" s="237">
        <v>42.9</v>
      </c>
      <c r="F11" s="46">
        <v>3</v>
      </c>
      <c r="G11" s="236">
        <v>50</v>
      </c>
      <c r="H11" s="234">
        <v>3</v>
      </c>
      <c r="I11" s="237">
        <v>50</v>
      </c>
      <c r="J11" s="50">
        <v>6</v>
      </c>
      <c r="K11" s="324">
        <f t="shared" si="0"/>
        <v>66.7</v>
      </c>
      <c r="L11" s="324">
        <f t="shared" si="1"/>
        <v>50</v>
      </c>
      <c r="N11" s="50">
        <v>6</v>
      </c>
      <c r="O11" s="40">
        <f t="shared" si="2"/>
        <v>50</v>
      </c>
      <c r="P11" s="40">
        <f t="shared" si="3"/>
        <v>50</v>
      </c>
    </row>
    <row r="12" spans="1:16" ht="15.6">
      <c r="A12" s="45" t="s">
        <v>52</v>
      </c>
      <c r="B12" s="247">
        <v>20</v>
      </c>
      <c r="C12" s="236">
        <v>100</v>
      </c>
      <c r="D12" s="234">
        <v>0</v>
      </c>
      <c r="E12" s="237">
        <v>0</v>
      </c>
      <c r="F12" s="46">
        <v>17</v>
      </c>
      <c r="G12" s="236">
        <v>100</v>
      </c>
      <c r="H12" s="234">
        <v>0</v>
      </c>
      <c r="I12" s="237">
        <v>0</v>
      </c>
      <c r="J12" s="50">
        <v>20</v>
      </c>
      <c r="K12" s="324">
        <f t="shared" si="0"/>
        <v>100</v>
      </c>
      <c r="L12" s="324">
        <f t="shared" si="1"/>
        <v>0</v>
      </c>
      <c r="N12" s="50">
        <v>19</v>
      </c>
      <c r="O12" s="40">
        <f t="shared" si="2"/>
        <v>89.5</v>
      </c>
      <c r="P12" s="40">
        <f t="shared" si="3"/>
        <v>0</v>
      </c>
    </row>
    <row r="13" spans="1:16" ht="15.6">
      <c r="A13" s="45" t="s">
        <v>53</v>
      </c>
      <c r="B13" s="247">
        <v>9</v>
      </c>
      <c r="C13" s="236">
        <v>90</v>
      </c>
      <c r="D13" s="234">
        <v>1</v>
      </c>
      <c r="E13" s="237">
        <v>10</v>
      </c>
      <c r="F13" s="46">
        <v>7</v>
      </c>
      <c r="G13" s="236">
        <v>87.5</v>
      </c>
      <c r="H13" s="234">
        <v>1</v>
      </c>
      <c r="I13" s="237">
        <v>12.5</v>
      </c>
      <c r="J13" s="50">
        <v>12</v>
      </c>
      <c r="K13" s="324">
        <f t="shared" si="0"/>
        <v>75</v>
      </c>
      <c r="L13" s="324">
        <f t="shared" si="1"/>
        <v>8.3000000000000007</v>
      </c>
      <c r="N13" s="50">
        <v>9</v>
      </c>
      <c r="O13" s="40">
        <f t="shared" si="2"/>
        <v>77.8</v>
      </c>
      <c r="P13" s="40">
        <f t="shared" si="3"/>
        <v>11.1</v>
      </c>
    </row>
    <row r="14" spans="1:16" ht="46.8">
      <c r="A14" s="45" t="s">
        <v>54</v>
      </c>
      <c r="B14" s="247">
        <v>6</v>
      </c>
      <c r="C14" s="236">
        <v>27.3</v>
      </c>
      <c r="D14" s="234">
        <v>16</v>
      </c>
      <c r="E14" s="237">
        <v>72.7</v>
      </c>
      <c r="F14" s="46">
        <v>5</v>
      </c>
      <c r="G14" s="236">
        <v>29.411764705882355</v>
      </c>
      <c r="H14" s="234">
        <v>12</v>
      </c>
      <c r="I14" s="237">
        <v>70.588235294117652</v>
      </c>
      <c r="J14" s="50">
        <v>11</v>
      </c>
      <c r="K14" s="324">
        <f t="shared" si="0"/>
        <v>54.5</v>
      </c>
      <c r="L14" s="324">
        <f t="shared" si="1"/>
        <v>145.5</v>
      </c>
      <c r="N14" s="50">
        <v>10</v>
      </c>
      <c r="O14" s="40">
        <f t="shared" si="2"/>
        <v>50</v>
      </c>
      <c r="P14" s="40">
        <f t="shared" si="3"/>
        <v>120</v>
      </c>
    </row>
    <row r="15" spans="1:16" ht="15.6">
      <c r="A15" s="45" t="s">
        <v>55</v>
      </c>
      <c r="B15" s="247">
        <v>8</v>
      </c>
      <c r="C15" s="236">
        <v>50</v>
      </c>
      <c r="D15" s="234">
        <v>8</v>
      </c>
      <c r="E15" s="237">
        <v>50</v>
      </c>
      <c r="F15" s="46">
        <v>6</v>
      </c>
      <c r="G15" s="236">
        <v>46.153846153846153</v>
      </c>
      <c r="H15" s="234">
        <v>7</v>
      </c>
      <c r="I15" s="237">
        <v>53.846153846153847</v>
      </c>
      <c r="J15" s="50">
        <v>2</v>
      </c>
      <c r="K15" s="324">
        <f t="shared" si="0"/>
        <v>400</v>
      </c>
      <c r="L15" s="324">
        <f t="shared" si="1"/>
        <v>400</v>
      </c>
      <c r="N15" s="50">
        <v>2</v>
      </c>
      <c r="O15" s="40">
        <f t="shared" si="2"/>
        <v>300</v>
      </c>
      <c r="P15" s="40">
        <f t="shared" si="3"/>
        <v>350</v>
      </c>
    </row>
    <row r="16" spans="1:16" ht="15.6">
      <c r="A16" s="45" t="s">
        <v>56</v>
      </c>
      <c r="B16" s="247">
        <v>12</v>
      </c>
      <c r="C16" s="236">
        <v>46.2</v>
      </c>
      <c r="D16" s="234">
        <v>14</v>
      </c>
      <c r="E16" s="237">
        <v>53.8</v>
      </c>
      <c r="F16" s="46">
        <v>5</v>
      </c>
      <c r="G16" s="236">
        <v>35.714285714285715</v>
      </c>
      <c r="H16" s="234">
        <v>9</v>
      </c>
      <c r="I16" s="237">
        <v>64.285714285714292</v>
      </c>
      <c r="J16" s="50">
        <v>9</v>
      </c>
      <c r="K16" s="324">
        <f t="shared" si="0"/>
        <v>133.30000000000001</v>
      </c>
      <c r="L16" s="324">
        <f t="shared" si="1"/>
        <v>155.6</v>
      </c>
      <c r="N16" s="50">
        <v>8</v>
      </c>
      <c r="O16" s="40">
        <f t="shared" si="2"/>
        <v>62.5</v>
      </c>
      <c r="P16" s="40">
        <f t="shared" si="3"/>
        <v>112.5</v>
      </c>
    </row>
    <row r="17" spans="1:16" ht="15.6">
      <c r="A17" s="45" t="s">
        <v>57</v>
      </c>
      <c r="B17" s="247">
        <v>81</v>
      </c>
      <c r="C17" s="236">
        <v>42.2</v>
      </c>
      <c r="D17" s="234">
        <v>111</v>
      </c>
      <c r="E17" s="237">
        <v>57.8</v>
      </c>
      <c r="F17" s="46">
        <v>73</v>
      </c>
      <c r="G17" s="236">
        <v>42.941176470588232</v>
      </c>
      <c r="H17" s="234">
        <v>97</v>
      </c>
      <c r="I17" s="237">
        <v>57.058823529411761</v>
      </c>
      <c r="J17" s="50">
        <v>17</v>
      </c>
      <c r="K17" s="324">
        <f t="shared" si="0"/>
        <v>476.5</v>
      </c>
      <c r="L17" s="324">
        <f t="shared" si="1"/>
        <v>652.9</v>
      </c>
      <c r="N17" s="50">
        <v>15</v>
      </c>
      <c r="O17" s="40">
        <f t="shared" si="2"/>
        <v>486.7</v>
      </c>
      <c r="P17" s="40">
        <f t="shared" si="3"/>
        <v>646.70000000000005</v>
      </c>
    </row>
    <row r="18" spans="1:16" ht="15.6">
      <c r="A18" s="45" t="s">
        <v>58</v>
      </c>
      <c r="B18" s="247">
        <v>33</v>
      </c>
      <c r="C18" s="236">
        <v>45.2</v>
      </c>
      <c r="D18" s="234">
        <v>40</v>
      </c>
      <c r="E18" s="237">
        <v>54.8</v>
      </c>
      <c r="F18" s="46">
        <v>27</v>
      </c>
      <c r="G18" s="236">
        <v>51.923076923076927</v>
      </c>
      <c r="H18" s="234">
        <v>25</v>
      </c>
      <c r="I18" s="237">
        <v>48.07692307692308</v>
      </c>
      <c r="J18" s="50">
        <v>60</v>
      </c>
      <c r="K18" s="324">
        <f t="shared" si="0"/>
        <v>55</v>
      </c>
      <c r="L18" s="324">
        <f t="shared" si="1"/>
        <v>66.7</v>
      </c>
      <c r="N18" s="50">
        <v>54</v>
      </c>
      <c r="O18" s="40">
        <f t="shared" si="2"/>
        <v>50</v>
      </c>
      <c r="P18" s="40">
        <f t="shared" si="3"/>
        <v>46.3</v>
      </c>
    </row>
    <row r="19" spans="1:16" ht="31.2">
      <c r="A19" s="45" t="s">
        <v>59</v>
      </c>
      <c r="B19" s="247">
        <v>14</v>
      </c>
      <c r="C19" s="236">
        <v>87.5</v>
      </c>
      <c r="D19" s="234">
        <v>2</v>
      </c>
      <c r="E19" s="237">
        <v>12.5</v>
      </c>
      <c r="F19" s="46">
        <v>8</v>
      </c>
      <c r="G19" s="236">
        <v>80</v>
      </c>
      <c r="H19" s="234">
        <v>2</v>
      </c>
      <c r="I19" s="237">
        <v>20</v>
      </c>
      <c r="J19" s="50">
        <v>6</v>
      </c>
      <c r="K19" s="324">
        <f t="shared" si="0"/>
        <v>233.3</v>
      </c>
      <c r="L19" s="324">
        <f t="shared" si="1"/>
        <v>33.299999999999997</v>
      </c>
      <c r="N19" s="50">
        <v>6</v>
      </c>
      <c r="O19" s="40">
        <f t="shared" si="2"/>
        <v>133.30000000000001</v>
      </c>
      <c r="P19" s="40">
        <f t="shared" si="3"/>
        <v>33.299999999999997</v>
      </c>
    </row>
    <row r="20" spans="1:16" ht="15.6">
      <c r="A20" s="45" t="s">
        <v>60</v>
      </c>
      <c r="B20" s="247">
        <v>23</v>
      </c>
      <c r="C20" s="236">
        <v>48.9</v>
      </c>
      <c r="D20" s="234">
        <v>24</v>
      </c>
      <c r="E20" s="237">
        <v>51.1</v>
      </c>
      <c r="F20" s="46">
        <v>14</v>
      </c>
      <c r="G20" s="236">
        <v>42.424242424242422</v>
      </c>
      <c r="H20" s="234">
        <v>19</v>
      </c>
      <c r="I20" s="237">
        <v>57.575757575757578</v>
      </c>
      <c r="J20" s="50">
        <v>23</v>
      </c>
      <c r="K20" s="324">
        <f t="shared" si="0"/>
        <v>100</v>
      </c>
      <c r="L20" s="324">
        <f t="shared" si="1"/>
        <v>104.3</v>
      </c>
      <c r="N20" s="50">
        <v>19</v>
      </c>
      <c r="O20" s="40">
        <f t="shared" si="2"/>
        <v>73.7</v>
      </c>
      <c r="P20" s="40">
        <f t="shared" si="3"/>
        <v>100</v>
      </c>
    </row>
    <row r="21" spans="1:16" ht="15.6">
      <c r="A21" s="45" t="s">
        <v>61</v>
      </c>
      <c r="B21" s="247">
        <v>61</v>
      </c>
      <c r="C21" s="236">
        <v>42.7</v>
      </c>
      <c r="D21" s="234">
        <v>82</v>
      </c>
      <c r="E21" s="237">
        <v>57.3</v>
      </c>
      <c r="F21" s="46">
        <v>46</v>
      </c>
      <c r="G21" s="236">
        <v>44.230769230769226</v>
      </c>
      <c r="H21" s="234">
        <v>58</v>
      </c>
      <c r="I21" s="237">
        <v>55.769230769230774</v>
      </c>
      <c r="J21" s="50">
        <v>91</v>
      </c>
      <c r="K21" s="324">
        <f t="shared" si="0"/>
        <v>67</v>
      </c>
      <c r="L21" s="324">
        <f t="shared" si="1"/>
        <v>90.1</v>
      </c>
      <c r="N21" s="50">
        <v>79</v>
      </c>
      <c r="O21" s="40">
        <f t="shared" si="2"/>
        <v>58.2</v>
      </c>
      <c r="P21" s="40">
        <f t="shared" si="3"/>
        <v>73.400000000000006</v>
      </c>
    </row>
    <row r="22" spans="1:16" ht="15.6">
      <c r="A22" s="45" t="s">
        <v>62</v>
      </c>
      <c r="B22" s="247">
        <v>151</v>
      </c>
      <c r="C22" s="236">
        <v>42.9</v>
      </c>
      <c r="D22" s="234">
        <v>201</v>
      </c>
      <c r="E22" s="237">
        <v>57.1</v>
      </c>
      <c r="F22" s="46">
        <v>78</v>
      </c>
      <c r="G22" s="236">
        <v>41.711229946524064</v>
      </c>
      <c r="H22" s="234">
        <v>109</v>
      </c>
      <c r="I22" s="237">
        <v>58.288770053475936</v>
      </c>
      <c r="J22" s="50">
        <v>234</v>
      </c>
      <c r="K22" s="324">
        <f t="shared" si="0"/>
        <v>64.5</v>
      </c>
      <c r="L22" s="324">
        <f t="shared" si="1"/>
        <v>85.9</v>
      </c>
      <c r="N22" s="50">
        <v>201</v>
      </c>
      <c r="O22" s="40">
        <f t="shared" si="2"/>
        <v>38.799999999999997</v>
      </c>
      <c r="P22" s="40">
        <f t="shared" si="3"/>
        <v>54.2</v>
      </c>
    </row>
    <row r="23" spans="1:16" ht="31.2">
      <c r="A23" s="45" t="s">
        <v>63</v>
      </c>
      <c r="B23" s="247">
        <v>43</v>
      </c>
      <c r="C23" s="236">
        <v>27</v>
      </c>
      <c r="D23" s="234">
        <v>116</v>
      </c>
      <c r="E23" s="237">
        <v>73</v>
      </c>
      <c r="F23" s="46">
        <v>25</v>
      </c>
      <c r="G23" s="236">
        <v>24.03846153846154</v>
      </c>
      <c r="H23" s="234">
        <v>79</v>
      </c>
      <c r="I23" s="237">
        <v>75.961538461538453</v>
      </c>
      <c r="J23" s="50">
        <v>107</v>
      </c>
      <c r="K23" s="324">
        <f t="shared" si="0"/>
        <v>40.200000000000003</v>
      </c>
      <c r="L23" s="324">
        <f t="shared" si="1"/>
        <v>108.4</v>
      </c>
      <c r="N23" s="50">
        <v>88</v>
      </c>
      <c r="O23" s="40">
        <f t="shared" si="2"/>
        <v>28.4</v>
      </c>
      <c r="P23" s="40">
        <f t="shared" si="3"/>
        <v>89.8</v>
      </c>
    </row>
    <row r="24" spans="1:16" ht="18.75" customHeight="1">
      <c r="A24" s="45" t="s">
        <v>64</v>
      </c>
      <c r="B24" s="247">
        <v>14</v>
      </c>
      <c r="C24" s="236">
        <v>58.3</v>
      </c>
      <c r="D24" s="234">
        <v>10</v>
      </c>
      <c r="E24" s="237">
        <v>41.7</v>
      </c>
      <c r="F24" s="46">
        <v>9</v>
      </c>
      <c r="G24" s="236">
        <v>52.941176470588239</v>
      </c>
      <c r="H24" s="234">
        <v>8</v>
      </c>
      <c r="I24" s="237">
        <v>47.058823529411761</v>
      </c>
      <c r="J24" s="50">
        <v>33</v>
      </c>
      <c r="K24" s="324">
        <f t="shared" si="0"/>
        <v>42.4</v>
      </c>
      <c r="L24" s="324">
        <f t="shared" si="1"/>
        <v>30.3</v>
      </c>
      <c r="N24" s="50">
        <v>30</v>
      </c>
      <c r="O24" s="40">
        <f t="shared" si="2"/>
        <v>30</v>
      </c>
      <c r="P24" s="40">
        <f t="shared" si="3"/>
        <v>26.7</v>
      </c>
    </row>
    <row r="25" spans="1:16" ht="15.6">
      <c r="A25" s="45" t="s">
        <v>65</v>
      </c>
      <c r="B25" s="247">
        <v>57</v>
      </c>
      <c r="C25" s="236">
        <v>41.9</v>
      </c>
      <c r="D25" s="234">
        <v>79</v>
      </c>
      <c r="E25" s="237">
        <v>58.1</v>
      </c>
      <c r="F25" s="46">
        <v>37</v>
      </c>
      <c r="G25" s="236">
        <v>44.047619047619044</v>
      </c>
      <c r="H25" s="234">
        <v>47</v>
      </c>
      <c r="I25" s="237">
        <v>55.952380952380956</v>
      </c>
      <c r="J25" s="50">
        <v>108</v>
      </c>
      <c r="K25" s="324">
        <f t="shared" si="0"/>
        <v>52.8</v>
      </c>
      <c r="L25" s="324">
        <f t="shared" si="1"/>
        <v>73.099999999999994</v>
      </c>
      <c r="N25" s="50">
        <v>86</v>
      </c>
      <c r="O25" s="40">
        <f t="shared" si="2"/>
        <v>43</v>
      </c>
      <c r="P25" s="40">
        <f t="shared" si="3"/>
        <v>54.7</v>
      </c>
    </row>
    <row r="26" spans="1:16" ht="15.6">
      <c r="A26" s="45" t="s">
        <v>66</v>
      </c>
      <c r="B26" s="247">
        <v>152</v>
      </c>
      <c r="C26" s="236">
        <v>25.5</v>
      </c>
      <c r="D26" s="234">
        <v>444</v>
      </c>
      <c r="E26" s="237">
        <v>74.5</v>
      </c>
      <c r="F26" s="46">
        <v>122</v>
      </c>
      <c r="G26" s="236">
        <v>24.796747967479675</v>
      </c>
      <c r="H26" s="234">
        <v>370</v>
      </c>
      <c r="I26" s="237">
        <v>75.203252032520325</v>
      </c>
      <c r="J26" s="50">
        <v>92</v>
      </c>
      <c r="K26" s="324">
        <f t="shared" si="0"/>
        <v>165.2</v>
      </c>
      <c r="L26" s="324">
        <f t="shared" si="1"/>
        <v>482.6</v>
      </c>
      <c r="N26" s="50">
        <v>78</v>
      </c>
      <c r="O26" s="40">
        <f t="shared" si="2"/>
        <v>156.4</v>
      </c>
      <c r="P26" s="40">
        <f t="shared" si="3"/>
        <v>474.4</v>
      </c>
    </row>
    <row r="27" spans="1:16" ht="13.95" customHeight="1">
      <c r="A27" s="45" t="s">
        <v>67</v>
      </c>
      <c r="B27" s="247">
        <v>11</v>
      </c>
      <c r="C27" s="236">
        <v>34.4</v>
      </c>
      <c r="D27" s="234">
        <v>21</v>
      </c>
      <c r="E27" s="237">
        <v>65.599999999999994</v>
      </c>
      <c r="F27" s="46">
        <v>8</v>
      </c>
      <c r="G27" s="236">
        <v>42.105263157894733</v>
      </c>
      <c r="H27" s="234">
        <v>11</v>
      </c>
      <c r="I27" s="237">
        <v>57.894736842105267</v>
      </c>
      <c r="J27" s="50">
        <v>18</v>
      </c>
      <c r="K27" s="324">
        <f t="shared" si="0"/>
        <v>61.1</v>
      </c>
      <c r="L27" s="324">
        <f t="shared" si="1"/>
        <v>116.7</v>
      </c>
      <c r="N27" s="50">
        <v>12</v>
      </c>
      <c r="O27" s="40">
        <f t="shared" si="2"/>
        <v>66.7</v>
      </c>
      <c r="P27" s="40">
        <f t="shared" si="3"/>
        <v>91.7</v>
      </c>
    </row>
    <row r="28" spans="1:16" ht="15.6">
      <c r="A28" s="45" t="s">
        <v>68</v>
      </c>
      <c r="B28" s="247">
        <v>73</v>
      </c>
      <c r="C28" s="236">
        <v>64</v>
      </c>
      <c r="D28" s="234">
        <v>41</v>
      </c>
      <c r="E28" s="237">
        <v>36</v>
      </c>
      <c r="F28" s="46">
        <v>43</v>
      </c>
      <c r="G28" s="236">
        <v>66.153846153846146</v>
      </c>
      <c r="H28" s="234">
        <v>22</v>
      </c>
      <c r="I28" s="237">
        <v>33.846153846153847</v>
      </c>
      <c r="J28" s="50">
        <v>110</v>
      </c>
      <c r="K28" s="324">
        <f t="shared" si="0"/>
        <v>66.400000000000006</v>
      </c>
      <c r="L28" s="324">
        <f t="shared" si="1"/>
        <v>37.299999999999997</v>
      </c>
      <c r="N28" s="50">
        <v>94</v>
      </c>
      <c r="O28" s="40">
        <f t="shared" si="2"/>
        <v>45.7</v>
      </c>
      <c r="P28" s="40">
        <f t="shared" si="3"/>
        <v>23.4</v>
      </c>
    </row>
    <row r="29" spans="1:16" ht="15.6">
      <c r="A29" s="45" t="s">
        <v>69</v>
      </c>
      <c r="B29" s="247">
        <v>41</v>
      </c>
      <c r="C29" s="236">
        <v>52.6</v>
      </c>
      <c r="D29" s="234">
        <v>37</v>
      </c>
      <c r="E29" s="237">
        <v>47.4</v>
      </c>
      <c r="F29" s="46">
        <v>27</v>
      </c>
      <c r="G29" s="236">
        <v>46.551724137931032</v>
      </c>
      <c r="H29" s="234">
        <v>31</v>
      </c>
      <c r="I29" s="237">
        <v>53.448275862068961</v>
      </c>
      <c r="J29" s="50">
        <v>17</v>
      </c>
      <c r="K29" s="324">
        <f t="shared" si="0"/>
        <v>241.2</v>
      </c>
      <c r="L29" s="324">
        <f t="shared" si="1"/>
        <v>217.6</v>
      </c>
      <c r="N29" s="50">
        <v>15</v>
      </c>
      <c r="O29" s="40">
        <f t="shared" si="2"/>
        <v>180</v>
      </c>
      <c r="P29" s="40">
        <f t="shared" si="3"/>
        <v>206.7</v>
      </c>
    </row>
    <row r="30" spans="1:16" ht="15.6">
      <c r="A30" s="45" t="s">
        <v>70</v>
      </c>
      <c r="B30" s="247">
        <v>3</v>
      </c>
      <c r="C30" s="236">
        <v>60</v>
      </c>
      <c r="D30" s="234">
        <v>2</v>
      </c>
      <c r="E30" s="237">
        <v>40</v>
      </c>
      <c r="F30" s="46">
        <v>0</v>
      </c>
      <c r="G30" s="236">
        <v>0</v>
      </c>
      <c r="H30" s="234">
        <v>1</v>
      </c>
      <c r="I30" s="237">
        <v>100</v>
      </c>
      <c r="J30" s="50">
        <v>5</v>
      </c>
      <c r="K30" s="324">
        <f t="shared" si="0"/>
        <v>60</v>
      </c>
      <c r="L30" s="324">
        <f t="shared" si="1"/>
        <v>40</v>
      </c>
      <c r="N30" s="50">
        <v>4</v>
      </c>
      <c r="O30" s="40">
        <f t="shared" si="2"/>
        <v>0</v>
      </c>
      <c r="P30" s="40">
        <f t="shared" si="3"/>
        <v>25</v>
      </c>
    </row>
    <row r="31" spans="1:16" ht="15.6">
      <c r="A31" s="45" t="s">
        <v>71</v>
      </c>
      <c r="B31" s="247">
        <v>44</v>
      </c>
      <c r="C31" s="236">
        <v>25.6</v>
      </c>
      <c r="D31" s="234">
        <v>128</v>
      </c>
      <c r="E31" s="237">
        <v>74.400000000000006</v>
      </c>
      <c r="F31" s="46">
        <v>36</v>
      </c>
      <c r="G31" s="236">
        <v>27.06766917293233</v>
      </c>
      <c r="H31" s="234">
        <v>97</v>
      </c>
      <c r="I31" s="237">
        <v>72.932330827067673</v>
      </c>
      <c r="J31" s="50">
        <v>133</v>
      </c>
      <c r="K31" s="324">
        <f t="shared" si="0"/>
        <v>33.1</v>
      </c>
      <c r="L31" s="324">
        <f t="shared" si="1"/>
        <v>96.2</v>
      </c>
      <c r="N31" s="50">
        <v>109</v>
      </c>
      <c r="O31" s="40">
        <f t="shared" si="2"/>
        <v>33</v>
      </c>
      <c r="P31" s="40">
        <f t="shared" si="3"/>
        <v>89</v>
      </c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0"/>
  <sheetViews>
    <sheetView view="pageBreakPreview" zoomScale="90" zoomScaleNormal="100" zoomScaleSheetLayoutView="90" workbookViewId="0">
      <selection activeCell="B7" sqref="B7"/>
    </sheetView>
  </sheetViews>
  <sheetFormatPr defaultColWidth="9.109375" defaultRowHeight="15.6"/>
  <cols>
    <col min="1" max="1" width="3.109375" style="103" customWidth="1"/>
    <col min="2" max="2" width="42" style="114" customWidth="1"/>
    <col min="3" max="3" width="22.109375" style="104" customWidth="1"/>
    <col min="4" max="4" width="26.44140625" style="104" customWidth="1"/>
    <col min="5" max="6" width="9.109375" style="104"/>
    <col min="7" max="7" width="56.5546875" style="104" customWidth="1"/>
    <col min="8" max="16384" width="9.109375" style="104"/>
  </cols>
  <sheetData>
    <row r="1" spans="1:6" ht="47.25" customHeight="1">
      <c r="A1" s="390" t="s">
        <v>236</v>
      </c>
      <c r="B1" s="390"/>
      <c r="C1" s="390"/>
      <c r="D1" s="390"/>
    </row>
    <row r="2" spans="1:6" ht="20.25" customHeight="1">
      <c r="B2" s="390" t="s">
        <v>85</v>
      </c>
      <c r="C2" s="390"/>
      <c r="D2" s="390"/>
    </row>
    <row r="3" spans="1:6" ht="20.25" customHeight="1">
      <c r="A3" s="414" t="s">
        <v>185</v>
      </c>
      <c r="B3" s="414"/>
      <c r="C3" s="414"/>
      <c r="D3" s="414"/>
    </row>
    <row r="5" spans="1:6" s="105" customFormat="1" ht="35.4" customHeight="1">
      <c r="A5" s="369"/>
      <c r="B5" s="370" t="s">
        <v>86</v>
      </c>
      <c r="C5" s="371" t="s">
        <v>465</v>
      </c>
      <c r="D5" s="373" t="s">
        <v>533</v>
      </c>
    </row>
    <row r="6" spans="1:6" ht="46.8">
      <c r="A6" s="106">
        <v>1</v>
      </c>
      <c r="B6" s="107" t="s">
        <v>119</v>
      </c>
      <c r="C6" s="130">
        <v>1484</v>
      </c>
      <c r="D6" s="130">
        <v>1271</v>
      </c>
      <c r="F6" s="126"/>
    </row>
    <row r="7" spans="1:6" ht="62.4">
      <c r="A7" s="106">
        <v>2</v>
      </c>
      <c r="B7" s="107" t="s">
        <v>121</v>
      </c>
      <c r="C7" s="130">
        <v>1200</v>
      </c>
      <c r="D7" s="130">
        <v>919</v>
      </c>
      <c r="F7" s="126"/>
    </row>
    <row r="8" spans="1:6" ht="31.2">
      <c r="A8" s="106">
        <v>3</v>
      </c>
      <c r="B8" s="107" t="s">
        <v>120</v>
      </c>
      <c r="C8" s="130">
        <v>460</v>
      </c>
      <c r="D8" s="130">
        <v>338</v>
      </c>
      <c r="F8" s="126"/>
    </row>
    <row r="9" spans="1:6" s="108" customFormat="1" ht="31.2">
      <c r="A9" s="106">
        <v>4</v>
      </c>
      <c r="B9" s="107" t="s">
        <v>184</v>
      </c>
      <c r="C9" s="130">
        <v>402</v>
      </c>
      <c r="D9" s="130">
        <v>340</v>
      </c>
      <c r="F9" s="126"/>
    </row>
    <row r="10" spans="1:6" s="108" customFormat="1">
      <c r="A10" s="106">
        <v>5</v>
      </c>
      <c r="B10" s="107" t="s">
        <v>126</v>
      </c>
      <c r="C10" s="130">
        <v>357</v>
      </c>
      <c r="D10" s="130">
        <v>270</v>
      </c>
      <c r="F10" s="126"/>
    </row>
    <row r="11" spans="1:6" s="108" customFormat="1">
      <c r="A11" s="106">
        <v>6</v>
      </c>
      <c r="B11" s="107" t="s">
        <v>122</v>
      </c>
      <c r="C11" s="130">
        <v>349</v>
      </c>
      <c r="D11" s="130">
        <v>258</v>
      </c>
      <c r="F11" s="126"/>
    </row>
    <row r="12" spans="1:6" s="108" customFormat="1" ht="31.2">
      <c r="A12" s="106">
        <v>7</v>
      </c>
      <c r="B12" s="107" t="s">
        <v>124</v>
      </c>
      <c r="C12" s="130">
        <v>328</v>
      </c>
      <c r="D12" s="130">
        <v>260</v>
      </c>
      <c r="F12" s="126"/>
    </row>
    <row r="13" spans="1:6" s="108" customFormat="1">
      <c r="A13" s="106">
        <v>8</v>
      </c>
      <c r="B13" s="107" t="s">
        <v>131</v>
      </c>
      <c r="C13" s="130">
        <v>280</v>
      </c>
      <c r="D13" s="130">
        <v>217</v>
      </c>
      <c r="F13" s="126"/>
    </row>
    <row r="14" spans="1:6" s="108" customFormat="1">
      <c r="A14" s="106">
        <v>9</v>
      </c>
      <c r="B14" s="107" t="s">
        <v>130</v>
      </c>
      <c r="C14" s="130">
        <v>185</v>
      </c>
      <c r="D14" s="130">
        <v>120</v>
      </c>
      <c r="F14" s="126"/>
    </row>
    <row r="15" spans="1:6" s="108" customFormat="1" ht="31.2">
      <c r="A15" s="106">
        <v>10</v>
      </c>
      <c r="B15" s="107" t="s">
        <v>253</v>
      </c>
      <c r="C15" s="130">
        <v>182</v>
      </c>
      <c r="D15" s="130">
        <v>165</v>
      </c>
      <c r="F15" s="126"/>
    </row>
    <row r="16" spans="1:6" s="108" customFormat="1">
      <c r="A16" s="106">
        <v>11</v>
      </c>
      <c r="B16" s="107" t="s">
        <v>129</v>
      </c>
      <c r="C16" s="130">
        <v>175</v>
      </c>
      <c r="D16" s="130">
        <v>126</v>
      </c>
      <c r="F16" s="126"/>
    </row>
    <row r="17" spans="1:6" s="108" customFormat="1" ht="31.2">
      <c r="A17" s="106">
        <v>12</v>
      </c>
      <c r="B17" s="107" t="s">
        <v>128</v>
      </c>
      <c r="C17" s="130">
        <v>168</v>
      </c>
      <c r="D17" s="130">
        <v>107</v>
      </c>
      <c r="F17" s="126"/>
    </row>
    <row r="18" spans="1:6" s="108" customFormat="1" ht="46.8">
      <c r="A18" s="106">
        <v>13</v>
      </c>
      <c r="B18" s="107" t="s">
        <v>127</v>
      </c>
      <c r="C18" s="130">
        <v>160</v>
      </c>
      <c r="D18" s="130">
        <v>136</v>
      </c>
      <c r="F18" s="126"/>
    </row>
    <row r="19" spans="1:6" s="108" customFormat="1">
      <c r="A19" s="106">
        <v>14</v>
      </c>
      <c r="B19" s="107" t="s">
        <v>254</v>
      </c>
      <c r="C19" s="130">
        <v>159</v>
      </c>
      <c r="D19" s="130">
        <v>72</v>
      </c>
      <c r="F19" s="126"/>
    </row>
    <row r="20" spans="1:6" s="108" customFormat="1" ht="31.2">
      <c r="A20" s="106">
        <v>15</v>
      </c>
      <c r="B20" s="107" t="s">
        <v>149</v>
      </c>
      <c r="C20" s="130">
        <v>157</v>
      </c>
      <c r="D20" s="130">
        <v>93</v>
      </c>
      <c r="F20" s="126"/>
    </row>
    <row r="21" spans="1:6" s="108" customFormat="1" ht="31.2">
      <c r="A21" s="106">
        <v>16</v>
      </c>
      <c r="B21" s="107" t="s">
        <v>125</v>
      </c>
      <c r="C21" s="130">
        <v>153</v>
      </c>
      <c r="D21" s="130">
        <v>124</v>
      </c>
      <c r="F21" s="126"/>
    </row>
    <row r="22" spans="1:6" s="108" customFormat="1" ht="31.2">
      <c r="A22" s="106">
        <v>17</v>
      </c>
      <c r="B22" s="107" t="s">
        <v>132</v>
      </c>
      <c r="C22" s="130">
        <v>128</v>
      </c>
      <c r="D22" s="130">
        <v>100</v>
      </c>
      <c r="F22" s="126"/>
    </row>
    <row r="23" spans="1:6" s="108" customFormat="1">
      <c r="A23" s="106">
        <v>18</v>
      </c>
      <c r="B23" s="107" t="s">
        <v>142</v>
      </c>
      <c r="C23" s="130">
        <v>121</v>
      </c>
      <c r="D23" s="130">
        <v>95</v>
      </c>
      <c r="F23" s="126"/>
    </row>
    <row r="24" spans="1:6" s="108" customFormat="1" ht="46.8">
      <c r="A24" s="106">
        <v>19</v>
      </c>
      <c r="B24" s="107" t="s">
        <v>134</v>
      </c>
      <c r="C24" s="130">
        <v>119</v>
      </c>
      <c r="D24" s="130">
        <v>91</v>
      </c>
      <c r="F24" s="126"/>
    </row>
    <row r="25" spans="1:6" s="108" customFormat="1" ht="31.2">
      <c r="A25" s="106">
        <v>20</v>
      </c>
      <c r="B25" s="107" t="s">
        <v>158</v>
      </c>
      <c r="C25" s="130">
        <v>114</v>
      </c>
      <c r="D25" s="130">
        <v>88</v>
      </c>
      <c r="F25" s="126"/>
    </row>
    <row r="26" spans="1:6" s="108" customFormat="1">
      <c r="A26" s="106">
        <v>21</v>
      </c>
      <c r="B26" s="107" t="s">
        <v>133</v>
      </c>
      <c r="C26" s="130">
        <v>114</v>
      </c>
      <c r="D26" s="130">
        <v>90</v>
      </c>
      <c r="F26" s="126"/>
    </row>
    <row r="27" spans="1:6" s="108" customFormat="1">
      <c r="A27" s="106">
        <v>22</v>
      </c>
      <c r="B27" s="107" t="s">
        <v>123</v>
      </c>
      <c r="C27" s="130">
        <v>112</v>
      </c>
      <c r="D27" s="130">
        <v>87</v>
      </c>
      <c r="F27" s="126"/>
    </row>
    <row r="28" spans="1:6" s="108" customFormat="1">
      <c r="A28" s="106">
        <v>23</v>
      </c>
      <c r="B28" s="107" t="s">
        <v>151</v>
      </c>
      <c r="C28" s="130">
        <v>111</v>
      </c>
      <c r="D28" s="130">
        <v>85</v>
      </c>
      <c r="F28" s="126"/>
    </row>
    <row r="29" spans="1:6" s="108" customFormat="1" ht="31.2">
      <c r="A29" s="106">
        <v>24</v>
      </c>
      <c r="B29" s="107" t="s">
        <v>239</v>
      </c>
      <c r="C29" s="130">
        <v>108</v>
      </c>
      <c r="D29" s="130">
        <v>85</v>
      </c>
      <c r="F29" s="126"/>
    </row>
    <row r="30" spans="1:6" s="108" customFormat="1" ht="46.8">
      <c r="A30" s="106">
        <v>25</v>
      </c>
      <c r="B30" s="107" t="s">
        <v>169</v>
      </c>
      <c r="C30" s="130">
        <v>106</v>
      </c>
      <c r="D30" s="130">
        <v>86</v>
      </c>
      <c r="F30" s="126"/>
    </row>
    <row r="31" spans="1:6" s="108" customFormat="1" ht="46.8">
      <c r="A31" s="106">
        <v>26</v>
      </c>
      <c r="B31" s="107" t="s">
        <v>186</v>
      </c>
      <c r="C31" s="130">
        <v>103</v>
      </c>
      <c r="D31" s="130">
        <v>94</v>
      </c>
      <c r="F31" s="126"/>
    </row>
    <row r="32" spans="1:6" s="108" customFormat="1" ht="31.2">
      <c r="A32" s="106">
        <v>27</v>
      </c>
      <c r="B32" s="107" t="s">
        <v>141</v>
      </c>
      <c r="C32" s="130">
        <v>96</v>
      </c>
      <c r="D32" s="130">
        <v>86</v>
      </c>
      <c r="F32" s="126"/>
    </row>
    <row r="33" spans="1:6" s="108" customFormat="1">
      <c r="A33" s="106">
        <v>28</v>
      </c>
      <c r="B33" s="107" t="s">
        <v>183</v>
      </c>
      <c r="C33" s="130">
        <v>95</v>
      </c>
      <c r="D33" s="130">
        <v>74</v>
      </c>
      <c r="F33" s="126"/>
    </row>
    <row r="34" spans="1:6" s="108" customFormat="1" ht="46.8">
      <c r="A34" s="106">
        <v>29</v>
      </c>
      <c r="B34" s="107" t="s">
        <v>171</v>
      </c>
      <c r="C34" s="130">
        <v>93</v>
      </c>
      <c r="D34" s="130">
        <v>69</v>
      </c>
      <c r="F34" s="126"/>
    </row>
    <row r="35" spans="1:6" s="108" customFormat="1">
      <c r="A35" s="106">
        <v>30</v>
      </c>
      <c r="B35" s="107" t="s">
        <v>145</v>
      </c>
      <c r="C35" s="130">
        <v>90</v>
      </c>
      <c r="D35" s="130">
        <v>68</v>
      </c>
      <c r="F35" s="126"/>
    </row>
    <row r="36" spans="1:6" s="108" customFormat="1">
      <c r="A36" s="106">
        <v>31</v>
      </c>
      <c r="B36" s="109" t="s">
        <v>136</v>
      </c>
      <c r="C36" s="130">
        <v>88</v>
      </c>
      <c r="D36" s="130">
        <v>64</v>
      </c>
      <c r="F36" s="126"/>
    </row>
    <row r="37" spans="1:6" s="108" customFormat="1" ht="46.8">
      <c r="A37" s="106">
        <v>32</v>
      </c>
      <c r="B37" s="107" t="s">
        <v>187</v>
      </c>
      <c r="C37" s="130">
        <v>85</v>
      </c>
      <c r="D37" s="130">
        <v>54</v>
      </c>
      <c r="F37" s="126"/>
    </row>
    <row r="38" spans="1:6" s="108" customFormat="1" ht="31.2">
      <c r="A38" s="106">
        <v>33</v>
      </c>
      <c r="B38" s="107" t="s">
        <v>150</v>
      </c>
      <c r="C38" s="130">
        <v>85</v>
      </c>
      <c r="D38" s="130">
        <v>69</v>
      </c>
      <c r="F38" s="126"/>
    </row>
    <row r="39" spans="1:6" s="108" customFormat="1" ht="31.2">
      <c r="A39" s="106">
        <v>34</v>
      </c>
      <c r="B39" s="107" t="s">
        <v>147</v>
      </c>
      <c r="C39" s="130">
        <v>84</v>
      </c>
      <c r="D39" s="130">
        <v>62</v>
      </c>
      <c r="F39" s="126"/>
    </row>
    <row r="40" spans="1:6" s="108" customFormat="1" ht="31.2">
      <c r="A40" s="106">
        <v>35</v>
      </c>
      <c r="B40" s="107" t="s">
        <v>138</v>
      </c>
      <c r="C40" s="130">
        <v>81</v>
      </c>
      <c r="D40" s="130">
        <v>58</v>
      </c>
      <c r="F40" s="126"/>
    </row>
    <row r="41" spans="1:6" s="108" customFormat="1">
      <c r="A41" s="106">
        <v>36</v>
      </c>
      <c r="B41" s="107" t="s">
        <v>146</v>
      </c>
      <c r="C41" s="130">
        <v>77</v>
      </c>
      <c r="D41" s="130">
        <v>50</v>
      </c>
      <c r="F41" s="126"/>
    </row>
    <row r="42" spans="1:6">
      <c r="A42" s="106">
        <v>37</v>
      </c>
      <c r="B42" s="110" t="s">
        <v>144</v>
      </c>
      <c r="C42" s="111">
        <v>76</v>
      </c>
      <c r="D42" s="111">
        <v>64</v>
      </c>
      <c r="F42" s="126"/>
    </row>
    <row r="43" spans="1:6">
      <c r="A43" s="106">
        <v>38</v>
      </c>
      <c r="B43" s="112" t="s">
        <v>139</v>
      </c>
      <c r="C43" s="111">
        <v>75</v>
      </c>
      <c r="D43" s="111">
        <v>56</v>
      </c>
      <c r="F43" s="126"/>
    </row>
    <row r="44" spans="1:6">
      <c r="A44" s="106">
        <v>39</v>
      </c>
      <c r="B44" s="107" t="s">
        <v>172</v>
      </c>
      <c r="C44" s="111">
        <v>71</v>
      </c>
      <c r="D44" s="111">
        <v>57</v>
      </c>
      <c r="F44" s="126"/>
    </row>
    <row r="45" spans="1:6">
      <c r="A45" s="106">
        <v>40</v>
      </c>
      <c r="B45" s="107" t="s">
        <v>148</v>
      </c>
      <c r="C45" s="111">
        <v>69</v>
      </c>
      <c r="D45" s="111">
        <v>52</v>
      </c>
      <c r="F45" s="126"/>
    </row>
    <row r="46" spans="1:6" ht="31.2">
      <c r="A46" s="106">
        <v>41</v>
      </c>
      <c r="B46" s="107" t="s">
        <v>143</v>
      </c>
      <c r="C46" s="111">
        <v>63</v>
      </c>
      <c r="D46" s="111">
        <v>44</v>
      </c>
      <c r="F46" s="126"/>
    </row>
    <row r="47" spans="1:6">
      <c r="A47" s="106">
        <v>42</v>
      </c>
      <c r="B47" s="107" t="s">
        <v>155</v>
      </c>
      <c r="C47" s="111">
        <v>62</v>
      </c>
      <c r="D47" s="111">
        <v>48</v>
      </c>
      <c r="F47" s="126"/>
    </row>
    <row r="48" spans="1:6" ht="31.2">
      <c r="A48" s="106">
        <v>43</v>
      </c>
      <c r="B48" s="113" t="s">
        <v>190</v>
      </c>
      <c r="C48" s="111">
        <v>61</v>
      </c>
      <c r="D48" s="111">
        <v>49</v>
      </c>
      <c r="F48" s="126"/>
    </row>
    <row r="49" spans="1:6" ht="31.2">
      <c r="A49" s="106">
        <v>44</v>
      </c>
      <c r="B49" s="113" t="s">
        <v>255</v>
      </c>
      <c r="C49" s="111">
        <v>60</v>
      </c>
      <c r="D49" s="111">
        <v>44</v>
      </c>
      <c r="F49" s="126"/>
    </row>
    <row r="50" spans="1:6">
      <c r="A50" s="106">
        <v>45</v>
      </c>
      <c r="B50" s="113" t="s">
        <v>152</v>
      </c>
      <c r="C50" s="111">
        <v>60</v>
      </c>
      <c r="D50" s="111">
        <v>48</v>
      </c>
      <c r="F50" s="126"/>
    </row>
    <row r="51" spans="1:6">
      <c r="A51" s="106">
        <v>46</v>
      </c>
      <c r="B51" s="113" t="s">
        <v>241</v>
      </c>
      <c r="C51" s="111">
        <v>59</v>
      </c>
      <c r="D51" s="111">
        <v>50</v>
      </c>
      <c r="F51" s="126"/>
    </row>
    <row r="52" spans="1:6" ht="46.8">
      <c r="A52" s="106">
        <v>47</v>
      </c>
      <c r="B52" s="113" t="s">
        <v>257</v>
      </c>
      <c r="C52" s="111">
        <v>58</v>
      </c>
      <c r="D52" s="111">
        <v>39</v>
      </c>
      <c r="F52" s="126"/>
    </row>
    <row r="53" spans="1:6" ht="46.8">
      <c r="A53" s="106">
        <v>48</v>
      </c>
      <c r="B53" s="113" t="s">
        <v>256</v>
      </c>
      <c r="C53" s="111">
        <v>57</v>
      </c>
      <c r="D53" s="111">
        <v>49</v>
      </c>
      <c r="F53" s="126"/>
    </row>
    <row r="54" spans="1:6" ht="46.8">
      <c r="A54" s="106">
        <v>49</v>
      </c>
      <c r="B54" s="113" t="s">
        <v>259</v>
      </c>
      <c r="C54" s="111">
        <v>57</v>
      </c>
      <c r="D54" s="111">
        <v>46</v>
      </c>
      <c r="F54" s="126"/>
    </row>
    <row r="55" spans="1:6">
      <c r="A55" s="106">
        <v>50</v>
      </c>
      <c r="B55" s="112" t="s">
        <v>135</v>
      </c>
      <c r="C55" s="111">
        <v>55</v>
      </c>
      <c r="D55" s="111">
        <v>32</v>
      </c>
      <c r="F55" s="126"/>
    </row>
    <row r="56" spans="1:6">
      <c r="F56" s="126"/>
    </row>
    <row r="57" spans="1:6">
      <c r="F57" s="126"/>
    </row>
    <row r="58" spans="1:6">
      <c r="F58" s="126"/>
    </row>
    <row r="59" spans="1:6">
      <c r="F59" s="126"/>
    </row>
    <row r="60" spans="1:6">
      <c r="F60" s="126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view="pageBreakPreview" zoomScale="90" zoomScaleNormal="100" zoomScaleSheetLayoutView="90" workbookViewId="0">
      <selection activeCell="B6" sqref="B6"/>
    </sheetView>
  </sheetViews>
  <sheetFormatPr defaultColWidth="9.109375" defaultRowHeight="15.6"/>
  <cols>
    <col min="1" max="1" width="3.109375" style="103" customWidth="1"/>
    <col min="2" max="2" width="44.33203125" style="114" customWidth="1"/>
    <col min="3" max="3" width="25.5546875" style="104" customWidth="1"/>
    <col min="4" max="4" width="26.44140625" style="104" customWidth="1"/>
    <col min="5" max="6" width="9.109375" style="104"/>
    <col min="7" max="7" width="56.5546875" style="104" customWidth="1"/>
    <col min="8" max="16384" width="9.109375" style="104"/>
  </cols>
  <sheetData>
    <row r="1" spans="1:6" ht="51.6" customHeight="1">
      <c r="A1" s="390" t="s">
        <v>165</v>
      </c>
      <c r="B1" s="390"/>
      <c r="C1" s="390"/>
      <c r="D1" s="390"/>
    </row>
    <row r="2" spans="1:6" ht="20.25" customHeight="1">
      <c r="B2" s="390" t="s">
        <v>85</v>
      </c>
      <c r="C2" s="390"/>
      <c r="D2" s="390"/>
    </row>
    <row r="3" spans="1:6" ht="20.25" customHeight="1">
      <c r="A3" s="414" t="s">
        <v>185</v>
      </c>
      <c r="B3" s="414"/>
      <c r="C3" s="414"/>
      <c r="D3" s="414"/>
    </row>
    <row r="5" spans="1:6" s="105" customFormat="1" ht="35.4" customHeight="1">
      <c r="A5" s="369"/>
      <c r="B5" s="370" t="s">
        <v>86</v>
      </c>
      <c r="C5" s="371" t="s">
        <v>465</v>
      </c>
      <c r="D5" s="373" t="s">
        <v>533</v>
      </c>
    </row>
    <row r="6" spans="1:6" ht="52.2" customHeight="1">
      <c r="A6" s="106">
        <v>1</v>
      </c>
      <c r="B6" s="248" t="s">
        <v>121</v>
      </c>
      <c r="C6" s="130">
        <v>950</v>
      </c>
      <c r="D6" s="130">
        <v>717</v>
      </c>
      <c r="F6" s="126"/>
    </row>
    <row r="7" spans="1:6" ht="31.2">
      <c r="A7" s="106">
        <v>2</v>
      </c>
      <c r="B7" s="248" t="s">
        <v>119</v>
      </c>
      <c r="C7" s="130">
        <v>480</v>
      </c>
      <c r="D7" s="130">
        <v>397</v>
      </c>
      <c r="F7" s="126"/>
    </row>
    <row r="8" spans="1:6">
      <c r="A8" s="106">
        <v>3</v>
      </c>
      <c r="B8" s="248" t="s">
        <v>120</v>
      </c>
      <c r="C8" s="130">
        <v>354</v>
      </c>
      <c r="D8" s="130">
        <v>257</v>
      </c>
      <c r="F8" s="126"/>
    </row>
    <row r="9" spans="1:6" s="108" customFormat="1">
      <c r="A9" s="106">
        <v>4</v>
      </c>
      <c r="B9" s="248" t="s">
        <v>126</v>
      </c>
      <c r="C9" s="130">
        <v>292</v>
      </c>
      <c r="D9" s="130">
        <v>219</v>
      </c>
      <c r="F9" s="126"/>
    </row>
    <row r="10" spans="1:6" s="108" customFormat="1">
      <c r="A10" s="106">
        <v>5</v>
      </c>
      <c r="B10" s="248" t="s">
        <v>122</v>
      </c>
      <c r="C10" s="130">
        <v>291</v>
      </c>
      <c r="D10" s="130">
        <v>213</v>
      </c>
      <c r="F10" s="126"/>
    </row>
    <row r="11" spans="1:6" s="108" customFormat="1" ht="31.2">
      <c r="A11" s="106">
        <v>6</v>
      </c>
      <c r="B11" s="248" t="s">
        <v>124</v>
      </c>
      <c r="C11" s="130">
        <v>266</v>
      </c>
      <c r="D11" s="130">
        <v>213</v>
      </c>
      <c r="F11" s="126"/>
    </row>
    <row r="12" spans="1:6" s="108" customFormat="1">
      <c r="A12" s="106">
        <v>7</v>
      </c>
      <c r="B12" s="248" t="s">
        <v>131</v>
      </c>
      <c r="C12" s="130">
        <v>266</v>
      </c>
      <c r="D12" s="130">
        <v>204</v>
      </c>
      <c r="F12" s="126"/>
    </row>
    <row r="13" spans="1:6" s="108" customFormat="1" ht="46.8">
      <c r="A13" s="106">
        <v>8</v>
      </c>
      <c r="B13" s="248" t="s">
        <v>127</v>
      </c>
      <c r="C13" s="130">
        <v>134</v>
      </c>
      <c r="D13" s="241">
        <v>114</v>
      </c>
      <c r="F13" s="126"/>
    </row>
    <row r="14" spans="1:6" s="108" customFormat="1" ht="31.2">
      <c r="A14" s="106">
        <v>9</v>
      </c>
      <c r="B14" s="248" t="s">
        <v>125</v>
      </c>
      <c r="C14" s="130">
        <v>130</v>
      </c>
      <c r="D14" s="130">
        <v>107</v>
      </c>
      <c r="F14" s="126"/>
    </row>
    <row r="15" spans="1:6" s="108" customFormat="1" ht="31.2">
      <c r="A15" s="106">
        <v>10</v>
      </c>
      <c r="B15" s="248" t="s">
        <v>184</v>
      </c>
      <c r="C15" s="130">
        <v>102</v>
      </c>
      <c r="D15" s="130">
        <v>86</v>
      </c>
      <c r="F15" s="126"/>
    </row>
    <row r="16" spans="1:6" s="108" customFormat="1">
      <c r="A16" s="106">
        <v>11</v>
      </c>
      <c r="B16" s="248" t="s">
        <v>142</v>
      </c>
      <c r="C16" s="130">
        <v>98</v>
      </c>
      <c r="D16" s="130">
        <v>78</v>
      </c>
      <c r="F16" s="126"/>
    </row>
    <row r="17" spans="1:6" s="108" customFormat="1">
      <c r="A17" s="106">
        <v>12</v>
      </c>
      <c r="B17" s="248" t="s">
        <v>130</v>
      </c>
      <c r="C17" s="130">
        <v>86</v>
      </c>
      <c r="D17" s="130">
        <v>59</v>
      </c>
      <c r="F17" s="126"/>
    </row>
    <row r="18" spans="1:6" s="108" customFormat="1">
      <c r="A18" s="106">
        <v>13</v>
      </c>
      <c r="B18" s="248" t="s">
        <v>254</v>
      </c>
      <c r="C18" s="130">
        <v>80</v>
      </c>
      <c r="D18" s="130">
        <v>33</v>
      </c>
      <c r="F18" s="126"/>
    </row>
    <row r="19" spans="1:6" s="108" customFormat="1" ht="31.2">
      <c r="A19" s="106">
        <v>14</v>
      </c>
      <c r="B19" s="248" t="s">
        <v>147</v>
      </c>
      <c r="C19" s="130">
        <v>80</v>
      </c>
      <c r="D19" s="130">
        <v>60</v>
      </c>
      <c r="F19" s="126"/>
    </row>
    <row r="20" spans="1:6" s="108" customFormat="1" ht="31.2">
      <c r="A20" s="106">
        <v>15</v>
      </c>
      <c r="B20" s="248" t="s">
        <v>141</v>
      </c>
      <c r="C20" s="130">
        <v>78</v>
      </c>
      <c r="D20" s="130">
        <v>70</v>
      </c>
      <c r="F20" s="126"/>
    </row>
    <row r="21" spans="1:6" s="108" customFormat="1">
      <c r="A21" s="106">
        <v>16</v>
      </c>
      <c r="B21" s="248" t="s">
        <v>253</v>
      </c>
      <c r="C21" s="130">
        <v>77</v>
      </c>
      <c r="D21" s="130">
        <v>72</v>
      </c>
      <c r="F21" s="126"/>
    </row>
    <row r="22" spans="1:6" s="108" customFormat="1" ht="46.8">
      <c r="A22" s="106">
        <v>17</v>
      </c>
      <c r="B22" s="248" t="s">
        <v>186</v>
      </c>
      <c r="C22" s="130">
        <v>73</v>
      </c>
      <c r="D22" s="130">
        <v>68</v>
      </c>
      <c r="F22" s="126"/>
    </row>
    <row r="23" spans="1:6" s="108" customFormat="1" ht="31.2">
      <c r="A23" s="106">
        <v>18</v>
      </c>
      <c r="B23" s="248" t="s">
        <v>134</v>
      </c>
      <c r="C23" s="130">
        <v>71</v>
      </c>
      <c r="D23" s="130">
        <v>52</v>
      </c>
      <c r="F23" s="126"/>
    </row>
    <row r="24" spans="1:6" s="108" customFormat="1" ht="31.2">
      <c r="A24" s="106">
        <v>19</v>
      </c>
      <c r="B24" s="248" t="s">
        <v>239</v>
      </c>
      <c r="C24" s="130">
        <v>69</v>
      </c>
      <c r="D24" s="130">
        <v>57</v>
      </c>
      <c r="F24" s="126"/>
    </row>
    <row r="25" spans="1:6" s="108" customFormat="1">
      <c r="A25" s="106">
        <v>20</v>
      </c>
      <c r="B25" s="248" t="s">
        <v>148</v>
      </c>
      <c r="C25" s="130">
        <v>64</v>
      </c>
      <c r="D25" s="130">
        <v>48</v>
      </c>
      <c r="F25" s="126"/>
    </row>
    <row r="26" spans="1:6" s="108" customFormat="1" ht="31.2">
      <c r="A26" s="106">
        <v>21</v>
      </c>
      <c r="B26" s="248" t="s">
        <v>143</v>
      </c>
      <c r="C26" s="130">
        <v>60</v>
      </c>
      <c r="D26" s="130">
        <v>41</v>
      </c>
      <c r="F26" s="126"/>
    </row>
    <row r="27" spans="1:6" s="108" customFormat="1">
      <c r="A27" s="106">
        <v>22</v>
      </c>
      <c r="B27" s="248" t="s">
        <v>149</v>
      </c>
      <c r="C27" s="130">
        <v>59</v>
      </c>
      <c r="D27" s="130">
        <v>37</v>
      </c>
      <c r="F27" s="126"/>
    </row>
    <row r="28" spans="1:6" s="108" customFormat="1">
      <c r="A28" s="106">
        <v>23</v>
      </c>
      <c r="B28" s="248" t="s">
        <v>145</v>
      </c>
      <c r="C28" s="130">
        <v>57</v>
      </c>
      <c r="D28" s="130">
        <v>46</v>
      </c>
      <c r="F28" s="126"/>
    </row>
    <row r="29" spans="1:6" s="108" customFormat="1" ht="36" customHeight="1">
      <c r="A29" s="106">
        <v>24</v>
      </c>
      <c r="B29" s="248" t="s">
        <v>187</v>
      </c>
      <c r="C29" s="130">
        <v>57</v>
      </c>
      <c r="D29" s="130">
        <v>35</v>
      </c>
      <c r="F29" s="126"/>
    </row>
    <row r="30" spans="1:6" s="108" customFormat="1">
      <c r="A30" s="106">
        <v>25</v>
      </c>
      <c r="B30" s="248" t="s">
        <v>146</v>
      </c>
      <c r="C30" s="130">
        <v>56</v>
      </c>
      <c r="D30" s="130">
        <v>34</v>
      </c>
      <c r="F30" s="126"/>
    </row>
    <row r="31" spans="1:6" s="108" customFormat="1">
      <c r="A31" s="106">
        <v>26</v>
      </c>
      <c r="B31" s="248" t="s">
        <v>151</v>
      </c>
      <c r="C31" s="130">
        <v>55</v>
      </c>
      <c r="D31" s="130">
        <v>41</v>
      </c>
      <c r="F31" s="126"/>
    </row>
    <row r="32" spans="1:6" s="108" customFormat="1" ht="31.2">
      <c r="A32" s="106">
        <v>27</v>
      </c>
      <c r="B32" s="248" t="s">
        <v>138</v>
      </c>
      <c r="C32" s="130">
        <v>54</v>
      </c>
      <c r="D32" s="130">
        <v>40</v>
      </c>
      <c r="F32" s="126"/>
    </row>
    <row r="33" spans="1:6" s="108" customFormat="1">
      <c r="A33" s="106">
        <v>28</v>
      </c>
      <c r="B33" s="248" t="s">
        <v>155</v>
      </c>
      <c r="C33" s="130">
        <v>52</v>
      </c>
      <c r="D33" s="130">
        <v>39</v>
      </c>
      <c r="F33" s="126"/>
    </row>
    <row r="34" spans="1:6" s="108" customFormat="1" ht="31.2">
      <c r="A34" s="106">
        <v>29</v>
      </c>
      <c r="B34" s="248" t="s">
        <v>128</v>
      </c>
      <c r="C34" s="130">
        <v>49</v>
      </c>
      <c r="D34" s="130">
        <v>34</v>
      </c>
      <c r="F34" s="126"/>
    </row>
    <row r="35" spans="1:6" s="108" customFormat="1" ht="46.8">
      <c r="A35" s="106">
        <v>30</v>
      </c>
      <c r="B35" s="248" t="s">
        <v>171</v>
      </c>
      <c r="C35" s="130">
        <v>47</v>
      </c>
      <c r="D35" s="130">
        <v>30</v>
      </c>
      <c r="F35" s="126"/>
    </row>
    <row r="36" spans="1:6" s="108" customFormat="1">
      <c r="A36" s="106">
        <v>31</v>
      </c>
      <c r="B36" s="248" t="s">
        <v>144</v>
      </c>
      <c r="C36" s="130">
        <v>47</v>
      </c>
      <c r="D36" s="130">
        <v>40</v>
      </c>
      <c r="F36" s="126"/>
    </row>
    <row r="37" spans="1:6" s="108" customFormat="1">
      <c r="A37" s="106">
        <v>32</v>
      </c>
      <c r="B37" s="248" t="s">
        <v>136</v>
      </c>
      <c r="C37" s="130">
        <v>46</v>
      </c>
      <c r="D37" s="130">
        <v>34</v>
      </c>
      <c r="F37" s="126"/>
    </row>
    <row r="38" spans="1:6" s="108" customFormat="1">
      <c r="A38" s="106">
        <v>33</v>
      </c>
      <c r="B38" s="248" t="s">
        <v>135</v>
      </c>
      <c r="C38" s="130">
        <v>46</v>
      </c>
      <c r="D38" s="130">
        <v>26</v>
      </c>
      <c r="F38" s="126"/>
    </row>
    <row r="39" spans="1:6" s="108" customFormat="1" ht="31.2">
      <c r="A39" s="106">
        <v>34</v>
      </c>
      <c r="B39" s="248" t="s">
        <v>246</v>
      </c>
      <c r="C39" s="130">
        <v>45</v>
      </c>
      <c r="D39" s="130">
        <v>34</v>
      </c>
      <c r="F39" s="126"/>
    </row>
    <row r="40" spans="1:6" s="108" customFormat="1" ht="31.2">
      <c r="A40" s="106">
        <v>35</v>
      </c>
      <c r="B40" s="248" t="s">
        <v>260</v>
      </c>
      <c r="C40" s="130">
        <v>43</v>
      </c>
      <c r="D40" s="130">
        <v>33</v>
      </c>
      <c r="F40" s="126"/>
    </row>
    <row r="41" spans="1:6" s="108" customFormat="1" ht="31.2">
      <c r="A41" s="106">
        <v>36</v>
      </c>
      <c r="B41" s="248" t="s">
        <v>158</v>
      </c>
      <c r="C41" s="130">
        <v>42</v>
      </c>
      <c r="D41" s="130">
        <v>34</v>
      </c>
      <c r="F41" s="126"/>
    </row>
    <row r="42" spans="1:6">
      <c r="A42" s="106">
        <v>37</v>
      </c>
      <c r="B42" s="248" t="s">
        <v>140</v>
      </c>
      <c r="C42" s="111">
        <v>39</v>
      </c>
      <c r="D42" s="130">
        <v>25</v>
      </c>
      <c r="F42" s="126"/>
    </row>
    <row r="43" spans="1:6" ht="31.2">
      <c r="A43" s="106">
        <v>38</v>
      </c>
      <c r="B43" s="248" t="s">
        <v>255</v>
      </c>
      <c r="C43" s="111">
        <v>33</v>
      </c>
      <c r="D43" s="111">
        <v>22</v>
      </c>
      <c r="F43" s="126"/>
    </row>
    <row r="44" spans="1:6" ht="46.8">
      <c r="A44" s="106">
        <v>39</v>
      </c>
      <c r="B44" s="248" t="s">
        <v>259</v>
      </c>
      <c r="C44" s="111">
        <v>33</v>
      </c>
      <c r="D44" s="111">
        <v>25</v>
      </c>
      <c r="F44" s="126"/>
    </row>
    <row r="45" spans="1:6">
      <c r="A45" s="106">
        <v>40</v>
      </c>
      <c r="B45" s="248" t="s">
        <v>166</v>
      </c>
      <c r="C45" s="111">
        <v>32</v>
      </c>
      <c r="D45" s="111">
        <v>19</v>
      </c>
      <c r="F45" s="126"/>
    </row>
    <row r="46" spans="1:6">
      <c r="A46" s="106">
        <v>41</v>
      </c>
      <c r="B46" s="248" t="s">
        <v>172</v>
      </c>
      <c r="C46" s="111">
        <v>31</v>
      </c>
      <c r="D46" s="111">
        <v>24</v>
      </c>
      <c r="F46" s="126"/>
    </row>
    <row r="47" spans="1:6" ht="62.4">
      <c r="A47" s="106">
        <v>42</v>
      </c>
      <c r="B47" s="248" t="s">
        <v>261</v>
      </c>
      <c r="C47" s="111">
        <v>30</v>
      </c>
      <c r="D47" s="111">
        <v>22</v>
      </c>
      <c r="F47" s="126"/>
    </row>
    <row r="48" spans="1:6" ht="31.2">
      <c r="A48" s="106">
        <v>43</v>
      </c>
      <c r="B48" s="248" t="s">
        <v>262</v>
      </c>
      <c r="C48" s="111">
        <v>30</v>
      </c>
      <c r="D48" s="111">
        <v>21</v>
      </c>
      <c r="F48" s="126"/>
    </row>
    <row r="49" spans="1:6" ht="31.2">
      <c r="A49" s="106">
        <v>44</v>
      </c>
      <c r="B49" s="248" t="s">
        <v>132</v>
      </c>
      <c r="C49" s="111">
        <v>29</v>
      </c>
      <c r="D49" s="111">
        <v>21</v>
      </c>
      <c r="F49" s="126"/>
    </row>
    <row r="50" spans="1:6">
      <c r="A50" s="106">
        <v>45</v>
      </c>
      <c r="B50" s="248" t="s">
        <v>123</v>
      </c>
      <c r="C50" s="111">
        <v>29</v>
      </c>
      <c r="D50" s="111">
        <v>20</v>
      </c>
      <c r="F50" s="126"/>
    </row>
    <row r="51" spans="1:6">
      <c r="A51" s="106">
        <v>46</v>
      </c>
      <c r="B51" s="248" t="s">
        <v>553</v>
      </c>
      <c r="C51" s="111">
        <v>29</v>
      </c>
      <c r="D51" s="111">
        <v>24</v>
      </c>
      <c r="F51" s="126"/>
    </row>
    <row r="52" spans="1:6">
      <c r="A52" s="106">
        <v>47</v>
      </c>
      <c r="B52" s="248" t="s">
        <v>247</v>
      </c>
      <c r="C52" s="111">
        <v>29</v>
      </c>
      <c r="D52" s="111">
        <v>22</v>
      </c>
      <c r="F52" s="126"/>
    </row>
    <row r="53" spans="1:6" ht="31.2">
      <c r="A53" s="106">
        <v>48</v>
      </c>
      <c r="B53" s="248" t="s">
        <v>263</v>
      </c>
      <c r="C53" s="111">
        <v>28</v>
      </c>
      <c r="D53" s="111">
        <v>22</v>
      </c>
      <c r="F53" s="126"/>
    </row>
    <row r="54" spans="1:6">
      <c r="A54" s="106">
        <v>49</v>
      </c>
      <c r="B54" s="248" t="s">
        <v>264</v>
      </c>
      <c r="C54" s="111">
        <v>28</v>
      </c>
      <c r="D54" s="111">
        <v>25</v>
      </c>
      <c r="F54" s="126"/>
    </row>
    <row r="55" spans="1:6">
      <c r="A55" s="106">
        <v>50</v>
      </c>
      <c r="B55" s="248" t="s">
        <v>183</v>
      </c>
      <c r="C55" s="111">
        <v>27</v>
      </c>
      <c r="D55" s="111">
        <v>22</v>
      </c>
      <c r="F55" s="126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view="pageBreakPreview" zoomScale="90" zoomScaleNormal="100" zoomScaleSheetLayoutView="90" workbookViewId="0">
      <selection activeCell="C6" sqref="C6"/>
    </sheetView>
  </sheetViews>
  <sheetFormatPr defaultColWidth="9.109375" defaultRowHeight="15.6"/>
  <cols>
    <col min="1" max="1" width="3.109375" style="103" customWidth="1"/>
    <col min="2" max="2" width="44.33203125" style="114" customWidth="1"/>
    <col min="3" max="3" width="25.44140625" style="104" customWidth="1"/>
    <col min="4" max="4" width="26.44140625" style="104" customWidth="1"/>
    <col min="5" max="6" width="9.109375" style="104"/>
    <col min="7" max="7" width="56.5546875" style="104" customWidth="1"/>
    <col min="8" max="16384" width="9.109375" style="104"/>
  </cols>
  <sheetData>
    <row r="1" spans="1:6" ht="55.2" customHeight="1">
      <c r="A1" s="390" t="s">
        <v>168</v>
      </c>
      <c r="B1" s="390"/>
      <c r="C1" s="390"/>
      <c r="D1" s="390"/>
    </row>
    <row r="2" spans="1:6" ht="20.25" customHeight="1">
      <c r="B2" s="390" t="s">
        <v>85</v>
      </c>
      <c r="C2" s="390"/>
      <c r="D2" s="390"/>
    </row>
    <row r="3" spans="1:6" ht="27" customHeight="1">
      <c r="A3" s="414" t="s">
        <v>185</v>
      </c>
      <c r="B3" s="414"/>
      <c r="C3" s="414"/>
      <c r="D3" s="414"/>
    </row>
    <row r="4" spans="1:6" ht="9.75" customHeight="1"/>
    <row r="5" spans="1:6" s="105" customFormat="1" ht="35.4" customHeight="1">
      <c r="A5" s="369"/>
      <c r="B5" s="370" t="s">
        <v>86</v>
      </c>
      <c r="C5" s="371" t="s">
        <v>465</v>
      </c>
      <c r="D5" s="373" t="s">
        <v>533</v>
      </c>
    </row>
    <row r="6" spans="1:6" ht="31.2">
      <c r="A6" s="106">
        <v>1</v>
      </c>
      <c r="B6" s="248" t="s">
        <v>119</v>
      </c>
      <c r="C6" s="130">
        <v>1004</v>
      </c>
      <c r="D6" s="130">
        <v>874</v>
      </c>
      <c r="F6" s="126"/>
    </row>
    <row r="7" spans="1:6" ht="31.2">
      <c r="A7" s="106">
        <v>2</v>
      </c>
      <c r="B7" s="248" t="s">
        <v>184</v>
      </c>
      <c r="C7" s="130">
        <v>300</v>
      </c>
      <c r="D7" s="130">
        <v>254</v>
      </c>
      <c r="F7" s="126"/>
    </row>
    <row r="8" spans="1:6" ht="62.4">
      <c r="A8" s="106">
        <v>3</v>
      </c>
      <c r="B8" s="248" t="s">
        <v>121</v>
      </c>
      <c r="C8" s="130">
        <v>250</v>
      </c>
      <c r="D8" s="130">
        <v>202</v>
      </c>
      <c r="F8" s="126"/>
    </row>
    <row r="9" spans="1:6" s="108" customFormat="1">
      <c r="A9" s="106">
        <v>4</v>
      </c>
      <c r="B9" s="248" t="s">
        <v>129</v>
      </c>
      <c r="C9" s="130">
        <v>156</v>
      </c>
      <c r="D9" s="130">
        <v>109</v>
      </c>
      <c r="F9" s="126"/>
    </row>
    <row r="10" spans="1:6" s="108" customFormat="1" ht="31.2">
      <c r="A10" s="106">
        <v>5</v>
      </c>
      <c r="B10" s="248" t="s">
        <v>128</v>
      </c>
      <c r="C10" s="130">
        <v>119</v>
      </c>
      <c r="D10" s="130">
        <v>73</v>
      </c>
      <c r="F10" s="126"/>
    </row>
    <row r="11" spans="1:6" s="108" customFormat="1">
      <c r="A11" s="106">
        <v>6</v>
      </c>
      <c r="B11" s="248" t="s">
        <v>120</v>
      </c>
      <c r="C11" s="130">
        <v>106</v>
      </c>
      <c r="D11" s="130">
        <v>81</v>
      </c>
      <c r="F11" s="126"/>
    </row>
    <row r="12" spans="1:6" s="108" customFormat="1">
      <c r="A12" s="106">
        <v>7</v>
      </c>
      <c r="B12" s="248" t="s">
        <v>253</v>
      </c>
      <c r="C12" s="130">
        <v>105</v>
      </c>
      <c r="D12" s="130">
        <v>93</v>
      </c>
      <c r="F12" s="126"/>
    </row>
    <row r="13" spans="1:6" s="108" customFormat="1">
      <c r="A13" s="106">
        <v>8</v>
      </c>
      <c r="B13" s="248" t="s">
        <v>130</v>
      </c>
      <c r="C13" s="130">
        <v>99</v>
      </c>
      <c r="D13" s="130">
        <v>61</v>
      </c>
      <c r="F13" s="126"/>
    </row>
    <row r="14" spans="1:6" s="108" customFormat="1" ht="31.2">
      <c r="A14" s="106">
        <v>9</v>
      </c>
      <c r="B14" s="248" t="s">
        <v>132</v>
      </c>
      <c r="C14" s="130">
        <v>99</v>
      </c>
      <c r="D14" s="130">
        <v>79</v>
      </c>
      <c r="F14" s="126"/>
    </row>
    <row r="15" spans="1:6" s="108" customFormat="1">
      <c r="A15" s="106">
        <v>10</v>
      </c>
      <c r="B15" s="248" t="s">
        <v>149</v>
      </c>
      <c r="C15" s="130">
        <v>98</v>
      </c>
      <c r="D15" s="130">
        <v>56</v>
      </c>
      <c r="F15" s="126"/>
    </row>
    <row r="16" spans="1:6" s="108" customFormat="1">
      <c r="A16" s="106">
        <v>11</v>
      </c>
      <c r="B16" s="248" t="s">
        <v>133</v>
      </c>
      <c r="C16" s="130">
        <v>89</v>
      </c>
      <c r="D16" s="130">
        <v>73</v>
      </c>
      <c r="F16" s="126"/>
    </row>
    <row r="17" spans="1:6" s="108" customFormat="1">
      <c r="A17" s="106">
        <v>12</v>
      </c>
      <c r="B17" s="248" t="s">
        <v>123</v>
      </c>
      <c r="C17" s="130">
        <v>83</v>
      </c>
      <c r="D17" s="130">
        <v>67</v>
      </c>
      <c r="F17" s="126"/>
    </row>
    <row r="18" spans="1:6" s="108" customFormat="1" ht="31.2">
      <c r="A18" s="106">
        <v>13</v>
      </c>
      <c r="B18" s="248" t="s">
        <v>169</v>
      </c>
      <c r="C18" s="130">
        <v>80</v>
      </c>
      <c r="D18" s="130">
        <v>62</v>
      </c>
      <c r="F18" s="126"/>
    </row>
    <row r="19" spans="1:6" s="108" customFormat="1">
      <c r="A19" s="106">
        <v>14</v>
      </c>
      <c r="B19" s="248" t="s">
        <v>254</v>
      </c>
      <c r="C19" s="130">
        <v>79</v>
      </c>
      <c r="D19" s="130">
        <v>39</v>
      </c>
      <c r="F19" s="126"/>
    </row>
    <row r="20" spans="1:6" s="108" customFormat="1" ht="31.2">
      <c r="A20" s="106">
        <v>15</v>
      </c>
      <c r="B20" s="248" t="s">
        <v>158</v>
      </c>
      <c r="C20" s="130">
        <v>72</v>
      </c>
      <c r="D20" s="130">
        <v>54</v>
      </c>
      <c r="F20" s="126"/>
    </row>
    <row r="21" spans="1:6" s="108" customFormat="1">
      <c r="A21" s="106">
        <v>16</v>
      </c>
      <c r="B21" s="248" t="s">
        <v>183</v>
      </c>
      <c r="C21" s="130">
        <v>68</v>
      </c>
      <c r="D21" s="130">
        <v>52</v>
      </c>
      <c r="F21" s="126"/>
    </row>
    <row r="22" spans="1:6" s="108" customFormat="1">
      <c r="A22" s="106">
        <v>17</v>
      </c>
      <c r="B22" s="248" t="s">
        <v>126</v>
      </c>
      <c r="C22" s="130">
        <v>65</v>
      </c>
      <c r="D22" s="130">
        <v>51</v>
      </c>
      <c r="F22" s="126"/>
    </row>
    <row r="23" spans="1:6" s="108" customFormat="1" ht="31.2">
      <c r="A23" s="106">
        <v>18</v>
      </c>
      <c r="B23" s="248" t="s">
        <v>124</v>
      </c>
      <c r="C23" s="130">
        <v>62</v>
      </c>
      <c r="D23" s="130">
        <v>47</v>
      </c>
      <c r="F23" s="126"/>
    </row>
    <row r="24" spans="1:6" s="108" customFormat="1" ht="31.2">
      <c r="A24" s="106">
        <v>19</v>
      </c>
      <c r="B24" s="248" t="s">
        <v>150</v>
      </c>
      <c r="C24" s="130">
        <v>58</v>
      </c>
      <c r="D24" s="130">
        <v>48</v>
      </c>
      <c r="F24" s="126"/>
    </row>
    <row r="25" spans="1:6" s="108" customFormat="1">
      <c r="A25" s="106">
        <v>20</v>
      </c>
      <c r="B25" s="248" t="s">
        <v>122</v>
      </c>
      <c r="C25" s="130">
        <v>58</v>
      </c>
      <c r="D25" s="130">
        <v>45</v>
      </c>
      <c r="F25" s="126"/>
    </row>
    <row r="26" spans="1:6" s="108" customFormat="1">
      <c r="A26" s="106">
        <v>21</v>
      </c>
      <c r="B26" s="248" t="s">
        <v>151</v>
      </c>
      <c r="C26" s="130">
        <v>56</v>
      </c>
      <c r="D26" s="130">
        <v>44</v>
      </c>
      <c r="F26" s="126"/>
    </row>
    <row r="27" spans="1:6" s="108" customFormat="1">
      <c r="A27" s="106">
        <v>22</v>
      </c>
      <c r="B27" s="248" t="s">
        <v>139</v>
      </c>
      <c r="C27" s="130">
        <v>50</v>
      </c>
      <c r="D27" s="130">
        <v>38</v>
      </c>
      <c r="F27" s="126"/>
    </row>
    <row r="28" spans="1:6" s="108" customFormat="1" ht="46.8">
      <c r="A28" s="106">
        <v>23</v>
      </c>
      <c r="B28" s="248" t="s">
        <v>256</v>
      </c>
      <c r="C28" s="130">
        <v>48</v>
      </c>
      <c r="D28" s="130">
        <v>42</v>
      </c>
      <c r="F28" s="126"/>
    </row>
    <row r="29" spans="1:6" s="108" customFormat="1" ht="31.2">
      <c r="A29" s="106">
        <v>24</v>
      </c>
      <c r="B29" s="248" t="s">
        <v>134</v>
      </c>
      <c r="C29" s="130">
        <v>48</v>
      </c>
      <c r="D29" s="130">
        <v>39</v>
      </c>
      <c r="F29" s="126"/>
    </row>
    <row r="30" spans="1:6" s="108" customFormat="1" ht="46.8">
      <c r="A30" s="106">
        <v>25</v>
      </c>
      <c r="B30" s="248" t="s">
        <v>171</v>
      </c>
      <c r="C30" s="130">
        <v>46</v>
      </c>
      <c r="D30" s="130">
        <v>39</v>
      </c>
      <c r="F30" s="126"/>
    </row>
    <row r="31" spans="1:6" s="108" customFormat="1" ht="31.2">
      <c r="A31" s="106">
        <v>26</v>
      </c>
      <c r="B31" s="248" t="s">
        <v>190</v>
      </c>
      <c r="C31" s="130">
        <v>45</v>
      </c>
      <c r="D31" s="130">
        <v>37</v>
      </c>
      <c r="F31" s="126"/>
    </row>
    <row r="32" spans="1:6" s="108" customFormat="1">
      <c r="A32" s="106">
        <v>27</v>
      </c>
      <c r="B32" s="248" t="s">
        <v>241</v>
      </c>
      <c r="C32" s="130">
        <v>45</v>
      </c>
      <c r="D32" s="130">
        <v>40</v>
      </c>
      <c r="F32" s="126"/>
    </row>
    <row r="33" spans="1:6" s="108" customFormat="1">
      <c r="A33" s="106">
        <v>28</v>
      </c>
      <c r="B33" s="248" t="s">
        <v>136</v>
      </c>
      <c r="C33" s="130">
        <v>42</v>
      </c>
      <c r="D33" s="130">
        <v>30</v>
      </c>
      <c r="F33" s="126"/>
    </row>
    <row r="34" spans="1:6" s="108" customFormat="1">
      <c r="A34" s="106">
        <v>29</v>
      </c>
      <c r="B34" s="248" t="s">
        <v>172</v>
      </c>
      <c r="C34" s="130">
        <v>40</v>
      </c>
      <c r="D34" s="130">
        <v>33</v>
      </c>
      <c r="F34" s="126"/>
    </row>
    <row r="35" spans="1:6" s="108" customFormat="1" ht="31.2">
      <c r="A35" s="106">
        <v>30</v>
      </c>
      <c r="B35" s="248" t="s">
        <v>239</v>
      </c>
      <c r="C35" s="130">
        <v>39</v>
      </c>
      <c r="D35" s="130">
        <v>28</v>
      </c>
      <c r="F35" s="126"/>
    </row>
    <row r="36" spans="1:6" s="108" customFormat="1">
      <c r="A36" s="106">
        <v>31</v>
      </c>
      <c r="B36" s="248" t="s">
        <v>152</v>
      </c>
      <c r="C36" s="130">
        <v>36</v>
      </c>
      <c r="D36" s="130">
        <v>31</v>
      </c>
      <c r="F36" s="126"/>
    </row>
    <row r="37" spans="1:6" s="108" customFormat="1" ht="31.2">
      <c r="A37" s="106">
        <v>32</v>
      </c>
      <c r="B37" s="248" t="s">
        <v>238</v>
      </c>
      <c r="C37" s="130">
        <v>33</v>
      </c>
      <c r="D37" s="130">
        <v>28</v>
      </c>
      <c r="F37" s="126"/>
    </row>
    <row r="38" spans="1:6" s="108" customFormat="1">
      <c r="A38" s="106">
        <v>33</v>
      </c>
      <c r="B38" s="248" t="s">
        <v>145</v>
      </c>
      <c r="C38" s="130">
        <v>33</v>
      </c>
      <c r="D38" s="130">
        <v>22</v>
      </c>
      <c r="F38" s="126"/>
    </row>
    <row r="39" spans="1:6" s="108" customFormat="1">
      <c r="A39" s="106">
        <v>34</v>
      </c>
      <c r="B39" s="248" t="s">
        <v>137</v>
      </c>
      <c r="C39" s="130">
        <v>32</v>
      </c>
      <c r="D39" s="130">
        <v>28</v>
      </c>
      <c r="F39" s="126"/>
    </row>
    <row r="40" spans="1:6" s="108" customFormat="1" ht="31.2">
      <c r="A40" s="106">
        <v>35</v>
      </c>
      <c r="B40" s="248" t="s">
        <v>153</v>
      </c>
      <c r="C40" s="130">
        <v>32</v>
      </c>
      <c r="D40" s="130">
        <v>28</v>
      </c>
      <c r="F40" s="126"/>
    </row>
    <row r="41" spans="1:6" s="108" customFormat="1" ht="46.8">
      <c r="A41" s="106">
        <v>36</v>
      </c>
      <c r="B41" s="248" t="s">
        <v>265</v>
      </c>
      <c r="C41" s="130">
        <v>31</v>
      </c>
      <c r="D41" s="130">
        <v>27</v>
      </c>
      <c r="F41" s="126"/>
    </row>
    <row r="42" spans="1:6">
      <c r="A42" s="106">
        <v>37</v>
      </c>
      <c r="B42" s="248" t="s">
        <v>250</v>
      </c>
      <c r="C42" s="111">
        <v>31</v>
      </c>
      <c r="D42" s="111">
        <v>27</v>
      </c>
      <c r="F42" s="126"/>
    </row>
    <row r="43" spans="1:6" ht="46.8">
      <c r="A43" s="106">
        <v>38</v>
      </c>
      <c r="B43" s="248" t="s">
        <v>257</v>
      </c>
      <c r="C43" s="111">
        <v>31</v>
      </c>
      <c r="D43" s="111">
        <v>22</v>
      </c>
      <c r="F43" s="126"/>
    </row>
    <row r="44" spans="1:6" ht="46.8">
      <c r="A44" s="106">
        <v>39</v>
      </c>
      <c r="B44" s="248" t="s">
        <v>186</v>
      </c>
      <c r="C44" s="111">
        <v>30</v>
      </c>
      <c r="D44" s="111">
        <v>26</v>
      </c>
      <c r="F44" s="126"/>
    </row>
    <row r="45" spans="1:6" ht="31.2">
      <c r="A45" s="106">
        <v>40</v>
      </c>
      <c r="B45" s="248" t="s">
        <v>188</v>
      </c>
      <c r="C45" s="111">
        <v>29</v>
      </c>
      <c r="D45" s="111">
        <v>18</v>
      </c>
      <c r="F45" s="126"/>
    </row>
    <row r="46" spans="1:6">
      <c r="A46" s="106">
        <v>41</v>
      </c>
      <c r="B46" s="248" t="s">
        <v>144</v>
      </c>
      <c r="C46" s="111">
        <v>29</v>
      </c>
      <c r="D46" s="111">
        <v>24</v>
      </c>
      <c r="F46" s="126"/>
    </row>
    <row r="47" spans="1:6" ht="31.2">
      <c r="A47" s="106">
        <v>42</v>
      </c>
      <c r="B47" s="248" t="s">
        <v>266</v>
      </c>
      <c r="C47" s="111">
        <v>28</v>
      </c>
      <c r="D47" s="111">
        <v>19</v>
      </c>
      <c r="F47" s="126"/>
    </row>
    <row r="48" spans="1:6" ht="46.8">
      <c r="A48" s="106">
        <v>43</v>
      </c>
      <c r="B48" s="248" t="s">
        <v>187</v>
      </c>
      <c r="C48" s="111">
        <v>28</v>
      </c>
      <c r="D48" s="111">
        <v>19</v>
      </c>
      <c r="F48" s="126"/>
    </row>
    <row r="49" spans="1:6">
      <c r="A49" s="106">
        <v>44</v>
      </c>
      <c r="B49" s="248" t="s">
        <v>159</v>
      </c>
      <c r="C49" s="111">
        <v>28</v>
      </c>
      <c r="D49" s="111">
        <v>23</v>
      </c>
      <c r="F49" s="126"/>
    </row>
    <row r="50" spans="1:6" ht="46.8">
      <c r="A50" s="106">
        <v>45</v>
      </c>
      <c r="B50" s="248" t="s">
        <v>258</v>
      </c>
      <c r="C50" s="111">
        <v>28</v>
      </c>
      <c r="D50" s="111">
        <v>18</v>
      </c>
      <c r="F50" s="126"/>
    </row>
    <row r="51" spans="1:6" ht="31.2">
      <c r="A51" s="106">
        <v>46</v>
      </c>
      <c r="B51" s="248" t="s">
        <v>138</v>
      </c>
      <c r="C51" s="111">
        <v>27</v>
      </c>
      <c r="D51" s="111">
        <v>18</v>
      </c>
      <c r="F51" s="126"/>
    </row>
    <row r="52" spans="1:6" ht="31.2">
      <c r="A52" s="106">
        <v>47</v>
      </c>
      <c r="B52" s="248" t="s">
        <v>255</v>
      </c>
      <c r="C52" s="111">
        <v>27</v>
      </c>
      <c r="D52" s="111">
        <v>22</v>
      </c>
      <c r="F52" s="126"/>
    </row>
    <row r="53" spans="1:6" ht="31.2">
      <c r="A53" s="106">
        <v>48</v>
      </c>
      <c r="B53" s="248" t="s">
        <v>249</v>
      </c>
      <c r="C53" s="111">
        <v>27</v>
      </c>
      <c r="D53" s="111">
        <v>23</v>
      </c>
      <c r="F53" s="126"/>
    </row>
    <row r="54" spans="1:6" ht="31.2">
      <c r="A54" s="106">
        <v>49</v>
      </c>
      <c r="B54" s="248" t="s">
        <v>267</v>
      </c>
      <c r="C54" s="111">
        <v>26</v>
      </c>
      <c r="D54" s="111">
        <v>11</v>
      </c>
      <c r="F54" s="126"/>
    </row>
    <row r="55" spans="1:6" ht="46.8">
      <c r="A55" s="106">
        <v>50</v>
      </c>
      <c r="B55" s="248" t="s">
        <v>127</v>
      </c>
      <c r="C55" s="241">
        <v>26</v>
      </c>
      <c r="D55" s="111">
        <v>22</v>
      </c>
      <c r="F55" s="126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9"/>
  <sheetViews>
    <sheetView view="pageBreakPreview" zoomScale="80" zoomScaleNormal="75" zoomScaleSheetLayoutView="80" workbookViewId="0">
      <selection activeCell="C10" sqref="C10"/>
    </sheetView>
  </sheetViews>
  <sheetFormatPr defaultColWidth="8.88671875" defaultRowHeight="13.2"/>
  <cols>
    <col min="1" max="1" width="51.5546875" style="50" customWidth="1"/>
    <col min="2" max="2" width="14.44140625" style="50" customWidth="1"/>
    <col min="3" max="3" width="14.21875" style="50" customWidth="1"/>
    <col min="4" max="4" width="13.6640625" style="50" customWidth="1"/>
    <col min="5" max="5" width="15.109375" style="50" customWidth="1"/>
    <col min="6" max="6" width="15" style="50" customWidth="1"/>
    <col min="7" max="7" width="15.6640625" style="50" customWidth="1"/>
    <col min="8" max="256" width="8.88671875" style="50"/>
    <col min="257" max="257" width="51.5546875" style="50" customWidth="1"/>
    <col min="258" max="258" width="14.44140625" style="50" customWidth="1"/>
    <col min="259" max="259" width="15.5546875" style="50" customWidth="1"/>
    <col min="260" max="260" width="13.6640625" style="50" customWidth="1"/>
    <col min="261" max="261" width="15.109375" style="50" customWidth="1"/>
    <col min="262" max="262" width="15" style="50" customWidth="1"/>
    <col min="263" max="263" width="15.6640625" style="50" customWidth="1"/>
    <col min="264" max="512" width="8.88671875" style="50"/>
    <col min="513" max="513" width="51.5546875" style="50" customWidth="1"/>
    <col min="514" max="514" width="14.44140625" style="50" customWidth="1"/>
    <col min="515" max="515" width="15.5546875" style="50" customWidth="1"/>
    <col min="516" max="516" width="13.6640625" style="50" customWidth="1"/>
    <col min="517" max="517" width="15.109375" style="50" customWidth="1"/>
    <col min="518" max="518" width="15" style="50" customWidth="1"/>
    <col min="519" max="519" width="15.6640625" style="50" customWidth="1"/>
    <col min="520" max="768" width="8.88671875" style="50"/>
    <col min="769" max="769" width="51.5546875" style="50" customWidth="1"/>
    <col min="770" max="770" width="14.44140625" style="50" customWidth="1"/>
    <col min="771" max="771" width="15.5546875" style="50" customWidth="1"/>
    <col min="772" max="772" width="13.6640625" style="50" customWidth="1"/>
    <col min="773" max="773" width="15.109375" style="50" customWidth="1"/>
    <col min="774" max="774" width="15" style="50" customWidth="1"/>
    <col min="775" max="775" width="15.6640625" style="50" customWidth="1"/>
    <col min="776" max="1024" width="8.88671875" style="50"/>
    <col min="1025" max="1025" width="51.5546875" style="50" customWidth="1"/>
    <col min="1026" max="1026" width="14.44140625" style="50" customWidth="1"/>
    <col min="1027" max="1027" width="15.5546875" style="50" customWidth="1"/>
    <col min="1028" max="1028" width="13.6640625" style="50" customWidth="1"/>
    <col min="1029" max="1029" width="15.109375" style="50" customWidth="1"/>
    <col min="1030" max="1030" width="15" style="50" customWidth="1"/>
    <col min="1031" max="1031" width="15.6640625" style="50" customWidth="1"/>
    <col min="1032" max="1280" width="8.88671875" style="50"/>
    <col min="1281" max="1281" width="51.5546875" style="50" customWidth="1"/>
    <col min="1282" max="1282" width="14.44140625" style="50" customWidth="1"/>
    <col min="1283" max="1283" width="15.5546875" style="50" customWidth="1"/>
    <col min="1284" max="1284" width="13.6640625" style="50" customWidth="1"/>
    <col min="1285" max="1285" width="15.109375" style="50" customWidth="1"/>
    <col min="1286" max="1286" width="15" style="50" customWidth="1"/>
    <col min="1287" max="1287" width="15.6640625" style="50" customWidth="1"/>
    <col min="1288" max="1536" width="8.88671875" style="50"/>
    <col min="1537" max="1537" width="51.5546875" style="50" customWidth="1"/>
    <col min="1538" max="1538" width="14.44140625" style="50" customWidth="1"/>
    <col min="1539" max="1539" width="15.5546875" style="50" customWidth="1"/>
    <col min="1540" max="1540" width="13.6640625" style="50" customWidth="1"/>
    <col min="1541" max="1541" width="15.109375" style="50" customWidth="1"/>
    <col min="1542" max="1542" width="15" style="50" customWidth="1"/>
    <col min="1543" max="1543" width="15.6640625" style="50" customWidth="1"/>
    <col min="1544" max="1792" width="8.88671875" style="50"/>
    <col min="1793" max="1793" width="51.5546875" style="50" customWidth="1"/>
    <col min="1794" max="1794" width="14.44140625" style="50" customWidth="1"/>
    <col min="1795" max="1795" width="15.5546875" style="50" customWidth="1"/>
    <col min="1796" max="1796" width="13.6640625" style="50" customWidth="1"/>
    <col min="1797" max="1797" width="15.109375" style="50" customWidth="1"/>
    <col min="1798" max="1798" width="15" style="50" customWidth="1"/>
    <col min="1799" max="1799" width="15.6640625" style="50" customWidth="1"/>
    <col min="1800" max="2048" width="8.88671875" style="50"/>
    <col min="2049" max="2049" width="51.5546875" style="50" customWidth="1"/>
    <col min="2050" max="2050" width="14.44140625" style="50" customWidth="1"/>
    <col min="2051" max="2051" width="15.5546875" style="50" customWidth="1"/>
    <col min="2052" max="2052" width="13.6640625" style="50" customWidth="1"/>
    <col min="2053" max="2053" width="15.109375" style="50" customWidth="1"/>
    <col min="2054" max="2054" width="15" style="50" customWidth="1"/>
    <col min="2055" max="2055" width="15.6640625" style="50" customWidth="1"/>
    <col min="2056" max="2304" width="8.88671875" style="50"/>
    <col min="2305" max="2305" width="51.5546875" style="50" customWidth="1"/>
    <col min="2306" max="2306" width="14.44140625" style="50" customWidth="1"/>
    <col min="2307" max="2307" width="15.5546875" style="50" customWidth="1"/>
    <col min="2308" max="2308" width="13.6640625" style="50" customWidth="1"/>
    <col min="2309" max="2309" width="15.109375" style="50" customWidth="1"/>
    <col min="2310" max="2310" width="15" style="50" customWidth="1"/>
    <col min="2311" max="2311" width="15.6640625" style="50" customWidth="1"/>
    <col min="2312" max="2560" width="8.88671875" style="50"/>
    <col min="2561" max="2561" width="51.5546875" style="50" customWidth="1"/>
    <col min="2562" max="2562" width="14.44140625" style="50" customWidth="1"/>
    <col min="2563" max="2563" width="15.5546875" style="50" customWidth="1"/>
    <col min="2564" max="2564" width="13.6640625" style="50" customWidth="1"/>
    <col min="2565" max="2565" width="15.109375" style="50" customWidth="1"/>
    <col min="2566" max="2566" width="15" style="50" customWidth="1"/>
    <col min="2567" max="2567" width="15.6640625" style="50" customWidth="1"/>
    <col min="2568" max="2816" width="8.88671875" style="50"/>
    <col min="2817" max="2817" width="51.5546875" style="50" customWidth="1"/>
    <col min="2818" max="2818" width="14.44140625" style="50" customWidth="1"/>
    <col min="2819" max="2819" width="15.5546875" style="50" customWidth="1"/>
    <col min="2820" max="2820" width="13.6640625" style="50" customWidth="1"/>
    <col min="2821" max="2821" width="15.109375" style="50" customWidth="1"/>
    <col min="2822" max="2822" width="15" style="50" customWidth="1"/>
    <col min="2823" max="2823" width="15.6640625" style="50" customWidth="1"/>
    <col min="2824" max="3072" width="8.88671875" style="50"/>
    <col min="3073" max="3073" width="51.5546875" style="50" customWidth="1"/>
    <col min="3074" max="3074" width="14.44140625" style="50" customWidth="1"/>
    <col min="3075" max="3075" width="15.5546875" style="50" customWidth="1"/>
    <col min="3076" max="3076" width="13.6640625" style="50" customWidth="1"/>
    <col min="3077" max="3077" width="15.109375" style="50" customWidth="1"/>
    <col min="3078" max="3078" width="15" style="50" customWidth="1"/>
    <col min="3079" max="3079" width="15.6640625" style="50" customWidth="1"/>
    <col min="3080" max="3328" width="8.88671875" style="50"/>
    <col min="3329" max="3329" width="51.5546875" style="50" customWidth="1"/>
    <col min="3330" max="3330" width="14.44140625" style="50" customWidth="1"/>
    <col min="3331" max="3331" width="15.5546875" style="50" customWidth="1"/>
    <col min="3332" max="3332" width="13.6640625" style="50" customWidth="1"/>
    <col min="3333" max="3333" width="15.109375" style="50" customWidth="1"/>
    <col min="3334" max="3334" width="15" style="50" customWidth="1"/>
    <col min="3335" max="3335" width="15.6640625" style="50" customWidth="1"/>
    <col min="3336" max="3584" width="8.88671875" style="50"/>
    <col min="3585" max="3585" width="51.5546875" style="50" customWidth="1"/>
    <col min="3586" max="3586" width="14.44140625" style="50" customWidth="1"/>
    <col min="3587" max="3587" width="15.5546875" style="50" customWidth="1"/>
    <col min="3588" max="3588" width="13.6640625" style="50" customWidth="1"/>
    <col min="3589" max="3589" width="15.109375" style="50" customWidth="1"/>
    <col min="3590" max="3590" width="15" style="50" customWidth="1"/>
    <col min="3591" max="3591" width="15.6640625" style="50" customWidth="1"/>
    <col min="3592" max="3840" width="8.88671875" style="50"/>
    <col min="3841" max="3841" width="51.5546875" style="50" customWidth="1"/>
    <col min="3842" max="3842" width="14.44140625" style="50" customWidth="1"/>
    <col min="3843" max="3843" width="15.5546875" style="50" customWidth="1"/>
    <col min="3844" max="3844" width="13.6640625" style="50" customWidth="1"/>
    <col min="3845" max="3845" width="15.109375" style="50" customWidth="1"/>
    <col min="3846" max="3846" width="15" style="50" customWidth="1"/>
    <col min="3847" max="3847" width="15.6640625" style="50" customWidth="1"/>
    <col min="3848" max="4096" width="8.88671875" style="50"/>
    <col min="4097" max="4097" width="51.5546875" style="50" customWidth="1"/>
    <col min="4098" max="4098" width="14.44140625" style="50" customWidth="1"/>
    <col min="4099" max="4099" width="15.5546875" style="50" customWidth="1"/>
    <col min="4100" max="4100" width="13.6640625" style="50" customWidth="1"/>
    <col min="4101" max="4101" width="15.109375" style="50" customWidth="1"/>
    <col min="4102" max="4102" width="15" style="50" customWidth="1"/>
    <col min="4103" max="4103" width="15.6640625" style="50" customWidth="1"/>
    <col min="4104" max="4352" width="8.88671875" style="50"/>
    <col min="4353" max="4353" width="51.5546875" style="50" customWidth="1"/>
    <col min="4354" max="4354" width="14.44140625" style="50" customWidth="1"/>
    <col min="4355" max="4355" width="15.5546875" style="50" customWidth="1"/>
    <col min="4356" max="4356" width="13.6640625" style="50" customWidth="1"/>
    <col min="4357" max="4357" width="15.109375" style="50" customWidth="1"/>
    <col min="4358" max="4358" width="15" style="50" customWidth="1"/>
    <col min="4359" max="4359" width="15.6640625" style="50" customWidth="1"/>
    <col min="4360" max="4608" width="8.88671875" style="50"/>
    <col min="4609" max="4609" width="51.5546875" style="50" customWidth="1"/>
    <col min="4610" max="4610" width="14.44140625" style="50" customWidth="1"/>
    <col min="4611" max="4611" width="15.5546875" style="50" customWidth="1"/>
    <col min="4612" max="4612" width="13.6640625" style="50" customWidth="1"/>
    <col min="4613" max="4613" width="15.109375" style="50" customWidth="1"/>
    <col min="4614" max="4614" width="15" style="50" customWidth="1"/>
    <col min="4615" max="4615" width="15.6640625" style="50" customWidth="1"/>
    <col min="4616" max="4864" width="8.88671875" style="50"/>
    <col min="4865" max="4865" width="51.5546875" style="50" customWidth="1"/>
    <col min="4866" max="4866" width="14.44140625" style="50" customWidth="1"/>
    <col min="4867" max="4867" width="15.5546875" style="50" customWidth="1"/>
    <col min="4868" max="4868" width="13.6640625" style="50" customWidth="1"/>
    <col min="4869" max="4869" width="15.109375" style="50" customWidth="1"/>
    <col min="4870" max="4870" width="15" style="50" customWidth="1"/>
    <col min="4871" max="4871" width="15.6640625" style="50" customWidth="1"/>
    <col min="4872" max="5120" width="8.88671875" style="50"/>
    <col min="5121" max="5121" width="51.5546875" style="50" customWidth="1"/>
    <col min="5122" max="5122" width="14.44140625" style="50" customWidth="1"/>
    <col min="5123" max="5123" width="15.5546875" style="50" customWidth="1"/>
    <col min="5124" max="5124" width="13.6640625" style="50" customWidth="1"/>
    <col min="5125" max="5125" width="15.109375" style="50" customWidth="1"/>
    <col min="5126" max="5126" width="15" style="50" customWidth="1"/>
    <col min="5127" max="5127" width="15.6640625" style="50" customWidth="1"/>
    <col min="5128" max="5376" width="8.88671875" style="50"/>
    <col min="5377" max="5377" width="51.5546875" style="50" customWidth="1"/>
    <col min="5378" max="5378" width="14.44140625" style="50" customWidth="1"/>
    <col min="5379" max="5379" width="15.5546875" style="50" customWidth="1"/>
    <col min="5380" max="5380" width="13.6640625" style="50" customWidth="1"/>
    <col min="5381" max="5381" width="15.109375" style="50" customWidth="1"/>
    <col min="5382" max="5382" width="15" style="50" customWidth="1"/>
    <col min="5383" max="5383" width="15.6640625" style="50" customWidth="1"/>
    <col min="5384" max="5632" width="8.88671875" style="50"/>
    <col min="5633" max="5633" width="51.5546875" style="50" customWidth="1"/>
    <col min="5634" max="5634" width="14.44140625" style="50" customWidth="1"/>
    <col min="5635" max="5635" width="15.5546875" style="50" customWidth="1"/>
    <col min="5636" max="5636" width="13.6640625" style="50" customWidth="1"/>
    <col min="5637" max="5637" width="15.109375" style="50" customWidth="1"/>
    <col min="5638" max="5638" width="15" style="50" customWidth="1"/>
    <col min="5639" max="5639" width="15.6640625" style="50" customWidth="1"/>
    <col min="5640" max="5888" width="8.88671875" style="50"/>
    <col min="5889" max="5889" width="51.5546875" style="50" customWidth="1"/>
    <col min="5890" max="5890" width="14.44140625" style="50" customWidth="1"/>
    <col min="5891" max="5891" width="15.5546875" style="50" customWidth="1"/>
    <col min="5892" max="5892" width="13.6640625" style="50" customWidth="1"/>
    <col min="5893" max="5893" width="15.109375" style="50" customWidth="1"/>
    <col min="5894" max="5894" width="15" style="50" customWidth="1"/>
    <col min="5895" max="5895" width="15.6640625" style="50" customWidth="1"/>
    <col min="5896" max="6144" width="8.88671875" style="50"/>
    <col min="6145" max="6145" width="51.5546875" style="50" customWidth="1"/>
    <col min="6146" max="6146" width="14.44140625" style="50" customWidth="1"/>
    <col min="6147" max="6147" width="15.5546875" style="50" customWidth="1"/>
    <col min="6148" max="6148" width="13.6640625" style="50" customWidth="1"/>
    <col min="6149" max="6149" width="15.109375" style="50" customWidth="1"/>
    <col min="6150" max="6150" width="15" style="50" customWidth="1"/>
    <col min="6151" max="6151" width="15.6640625" style="50" customWidth="1"/>
    <col min="6152" max="6400" width="8.88671875" style="50"/>
    <col min="6401" max="6401" width="51.5546875" style="50" customWidth="1"/>
    <col min="6402" max="6402" width="14.44140625" style="50" customWidth="1"/>
    <col min="6403" max="6403" width="15.5546875" style="50" customWidth="1"/>
    <col min="6404" max="6404" width="13.6640625" style="50" customWidth="1"/>
    <col min="6405" max="6405" width="15.109375" style="50" customWidth="1"/>
    <col min="6406" max="6406" width="15" style="50" customWidth="1"/>
    <col min="6407" max="6407" width="15.6640625" style="50" customWidth="1"/>
    <col min="6408" max="6656" width="8.88671875" style="50"/>
    <col min="6657" max="6657" width="51.5546875" style="50" customWidth="1"/>
    <col min="6658" max="6658" width="14.44140625" style="50" customWidth="1"/>
    <col min="6659" max="6659" width="15.5546875" style="50" customWidth="1"/>
    <col min="6660" max="6660" width="13.6640625" style="50" customWidth="1"/>
    <col min="6661" max="6661" width="15.109375" style="50" customWidth="1"/>
    <col min="6662" max="6662" width="15" style="50" customWidth="1"/>
    <col min="6663" max="6663" width="15.6640625" style="50" customWidth="1"/>
    <col min="6664" max="6912" width="8.88671875" style="50"/>
    <col min="6913" max="6913" width="51.5546875" style="50" customWidth="1"/>
    <col min="6914" max="6914" width="14.44140625" style="50" customWidth="1"/>
    <col min="6915" max="6915" width="15.5546875" style="50" customWidth="1"/>
    <col min="6916" max="6916" width="13.6640625" style="50" customWidth="1"/>
    <col min="6917" max="6917" width="15.109375" style="50" customWidth="1"/>
    <col min="6918" max="6918" width="15" style="50" customWidth="1"/>
    <col min="6919" max="6919" width="15.6640625" style="50" customWidth="1"/>
    <col min="6920" max="7168" width="8.88671875" style="50"/>
    <col min="7169" max="7169" width="51.5546875" style="50" customWidth="1"/>
    <col min="7170" max="7170" width="14.44140625" style="50" customWidth="1"/>
    <col min="7171" max="7171" width="15.5546875" style="50" customWidth="1"/>
    <col min="7172" max="7172" width="13.6640625" style="50" customWidth="1"/>
    <col min="7173" max="7173" width="15.109375" style="50" customWidth="1"/>
    <col min="7174" max="7174" width="15" style="50" customWidth="1"/>
    <col min="7175" max="7175" width="15.6640625" style="50" customWidth="1"/>
    <col min="7176" max="7424" width="8.88671875" style="50"/>
    <col min="7425" max="7425" width="51.5546875" style="50" customWidth="1"/>
    <col min="7426" max="7426" width="14.44140625" style="50" customWidth="1"/>
    <col min="7427" max="7427" width="15.5546875" style="50" customWidth="1"/>
    <col min="7428" max="7428" width="13.6640625" style="50" customWidth="1"/>
    <col min="7429" max="7429" width="15.109375" style="50" customWidth="1"/>
    <col min="7430" max="7430" width="15" style="50" customWidth="1"/>
    <col min="7431" max="7431" width="15.6640625" style="50" customWidth="1"/>
    <col min="7432" max="7680" width="8.88671875" style="50"/>
    <col min="7681" max="7681" width="51.5546875" style="50" customWidth="1"/>
    <col min="7682" max="7682" width="14.44140625" style="50" customWidth="1"/>
    <col min="7683" max="7683" width="15.5546875" style="50" customWidth="1"/>
    <col min="7684" max="7684" width="13.6640625" style="50" customWidth="1"/>
    <col min="7685" max="7685" width="15.109375" style="50" customWidth="1"/>
    <col min="7686" max="7686" width="15" style="50" customWidth="1"/>
    <col min="7687" max="7687" width="15.6640625" style="50" customWidth="1"/>
    <col min="7688" max="7936" width="8.88671875" style="50"/>
    <col min="7937" max="7937" width="51.5546875" style="50" customWidth="1"/>
    <col min="7938" max="7938" width="14.44140625" style="50" customWidth="1"/>
    <col min="7939" max="7939" width="15.5546875" style="50" customWidth="1"/>
    <col min="7940" max="7940" width="13.6640625" style="50" customWidth="1"/>
    <col min="7941" max="7941" width="15.109375" style="50" customWidth="1"/>
    <col min="7942" max="7942" width="15" style="50" customWidth="1"/>
    <col min="7943" max="7943" width="15.6640625" style="50" customWidth="1"/>
    <col min="7944" max="8192" width="8.88671875" style="50"/>
    <col min="8193" max="8193" width="51.5546875" style="50" customWidth="1"/>
    <col min="8194" max="8194" width="14.44140625" style="50" customWidth="1"/>
    <col min="8195" max="8195" width="15.5546875" style="50" customWidth="1"/>
    <col min="8196" max="8196" width="13.6640625" style="50" customWidth="1"/>
    <col min="8197" max="8197" width="15.109375" style="50" customWidth="1"/>
    <col min="8198" max="8198" width="15" style="50" customWidth="1"/>
    <col min="8199" max="8199" width="15.6640625" style="50" customWidth="1"/>
    <col min="8200" max="8448" width="8.88671875" style="50"/>
    <col min="8449" max="8449" width="51.5546875" style="50" customWidth="1"/>
    <col min="8450" max="8450" width="14.44140625" style="50" customWidth="1"/>
    <col min="8451" max="8451" width="15.5546875" style="50" customWidth="1"/>
    <col min="8452" max="8452" width="13.6640625" style="50" customWidth="1"/>
    <col min="8453" max="8453" width="15.109375" style="50" customWidth="1"/>
    <col min="8454" max="8454" width="15" style="50" customWidth="1"/>
    <col min="8455" max="8455" width="15.6640625" style="50" customWidth="1"/>
    <col min="8456" max="8704" width="8.88671875" style="50"/>
    <col min="8705" max="8705" width="51.5546875" style="50" customWidth="1"/>
    <col min="8706" max="8706" width="14.44140625" style="50" customWidth="1"/>
    <col min="8707" max="8707" width="15.5546875" style="50" customWidth="1"/>
    <col min="8708" max="8708" width="13.6640625" style="50" customWidth="1"/>
    <col min="8709" max="8709" width="15.109375" style="50" customWidth="1"/>
    <col min="8710" max="8710" width="15" style="50" customWidth="1"/>
    <col min="8711" max="8711" width="15.6640625" style="50" customWidth="1"/>
    <col min="8712" max="8960" width="8.88671875" style="50"/>
    <col min="8961" max="8961" width="51.5546875" style="50" customWidth="1"/>
    <col min="8962" max="8962" width="14.44140625" style="50" customWidth="1"/>
    <col min="8963" max="8963" width="15.5546875" style="50" customWidth="1"/>
    <col min="8964" max="8964" width="13.6640625" style="50" customWidth="1"/>
    <col min="8965" max="8965" width="15.109375" style="50" customWidth="1"/>
    <col min="8966" max="8966" width="15" style="50" customWidth="1"/>
    <col min="8967" max="8967" width="15.6640625" style="50" customWidth="1"/>
    <col min="8968" max="9216" width="8.88671875" style="50"/>
    <col min="9217" max="9217" width="51.5546875" style="50" customWidth="1"/>
    <col min="9218" max="9218" width="14.44140625" style="50" customWidth="1"/>
    <col min="9219" max="9219" width="15.5546875" style="50" customWidth="1"/>
    <col min="9220" max="9220" width="13.6640625" style="50" customWidth="1"/>
    <col min="9221" max="9221" width="15.109375" style="50" customWidth="1"/>
    <col min="9222" max="9222" width="15" style="50" customWidth="1"/>
    <col min="9223" max="9223" width="15.6640625" style="50" customWidth="1"/>
    <col min="9224" max="9472" width="8.88671875" style="50"/>
    <col min="9473" max="9473" width="51.5546875" style="50" customWidth="1"/>
    <col min="9474" max="9474" width="14.44140625" style="50" customWidth="1"/>
    <col min="9475" max="9475" width="15.5546875" style="50" customWidth="1"/>
    <col min="9476" max="9476" width="13.6640625" style="50" customWidth="1"/>
    <col min="9477" max="9477" width="15.109375" style="50" customWidth="1"/>
    <col min="9478" max="9478" width="15" style="50" customWidth="1"/>
    <col min="9479" max="9479" width="15.6640625" style="50" customWidth="1"/>
    <col min="9480" max="9728" width="8.88671875" style="50"/>
    <col min="9729" max="9729" width="51.5546875" style="50" customWidth="1"/>
    <col min="9730" max="9730" width="14.44140625" style="50" customWidth="1"/>
    <col min="9731" max="9731" width="15.5546875" style="50" customWidth="1"/>
    <col min="9732" max="9732" width="13.6640625" style="50" customWidth="1"/>
    <col min="9733" max="9733" width="15.109375" style="50" customWidth="1"/>
    <col min="9734" max="9734" width="15" style="50" customWidth="1"/>
    <col min="9735" max="9735" width="15.6640625" style="50" customWidth="1"/>
    <col min="9736" max="9984" width="8.88671875" style="50"/>
    <col min="9985" max="9985" width="51.5546875" style="50" customWidth="1"/>
    <col min="9986" max="9986" width="14.44140625" style="50" customWidth="1"/>
    <col min="9987" max="9987" width="15.5546875" style="50" customWidth="1"/>
    <col min="9988" max="9988" width="13.6640625" style="50" customWidth="1"/>
    <col min="9989" max="9989" width="15.109375" style="50" customWidth="1"/>
    <col min="9990" max="9990" width="15" style="50" customWidth="1"/>
    <col min="9991" max="9991" width="15.6640625" style="50" customWidth="1"/>
    <col min="9992" max="10240" width="8.88671875" style="50"/>
    <col min="10241" max="10241" width="51.5546875" style="50" customWidth="1"/>
    <col min="10242" max="10242" width="14.44140625" style="50" customWidth="1"/>
    <col min="10243" max="10243" width="15.5546875" style="50" customWidth="1"/>
    <col min="10244" max="10244" width="13.6640625" style="50" customWidth="1"/>
    <col min="10245" max="10245" width="15.109375" style="50" customWidth="1"/>
    <col min="10246" max="10246" width="15" style="50" customWidth="1"/>
    <col min="10247" max="10247" width="15.6640625" style="50" customWidth="1"/>
    <col min="10248" max="10496" width="8.88671875" style="50"/>
    <col min="10497" max="10497" width="51.5546875" style="50" customWidth="1"/>
    <col min="10498" max="10498" width="14.44140625" style="50" customWidth="1"/>
    <col min="10499" max="10499" width="15.5546875" style="50" customWidth="1"/>
    <col min="10500" max="10500" width="13.6640625" style="50" customWidth="1"/>
    <col min="10501" max="10501" width="15.109375" style="50" customWidth="1"/>
    <col min="10502" max="10502" width="15" style="50" customWidth="1"/>
    <col min="10503" max="10503" width="15.6640625" style="50" customWidth="1"/>
    <col min="10504" max="10752" width="8.88671875" style="50"/>
    <col min="10753" max="10753" width="51.5546875" style="50" customWidth="1"/>
    <col min="10754" max="10754" width="14.44140625" style="50" customWidth="1"/>
    <col min="10755" max="10755" width="15.5546875" style="50" customWidth="1"/>
    <col min="10756" max="10756" width="13.6640625" style="50" customWidth="1"/>
    <col min="10757" max="10757" width="15.109375" style="50" customWidth="1"/>
    <col min="10758" max="10758" width="15" style="50" customWidth="1"/>
    <col min="10759" max="10759" width="15.6640625" style="50" customWidth="1"/>
    <col min="10760" max="11008" width="8.88671875" style="50"/>
    <col min="11009" max="11009" width="51.5546875" style="50" customWidth="1"/>
    <col min="11010" max="11010" width="14.44140625" style="50" customWidth="1"/>
    <col min="11011" max="11011" width="15.5546875" style="50" customWidth="1"/>
    <col min="11012" max="11012" width="13.6640625" style="50" customWidth="1"/>
    <col min="11013" max="11013" width="15.109375" style="50" customWidth="1"/>
    <col min="11014" max="11014" width="15" style="50" customWidth="1"/>
    <col min="11015" max="11015" width="15.6640625" style="50" customWidth="1"/>
    <col min="11016" max="11264" width="8.88671875" style="50"/>
    <col min="11265" max="11265" width="51.5546875" style="50" customWidth="1"/>
    <col min="11266" max="11266" width="14.44140625" style="50" customWidth="1"/>
    <col min="11267" max="11267" width="15.5546875" style="50" customWidth="1"/>
    <col min="11268" max="11268" width="13.6640625" style="50" customWidth="1"/>
    <col min="11269" max="11269" width="15.109375" style="50" customWidth="1"/>
    <col min="11270" max="11270" width="15" style="50" customWidth="1"/>
    <col min="11271" max="11271" width="15.6640625" style="50" customWidth="1"/>
    <col min="11272" max="11520" width="8.88671875" style="50"/>
    <col min="11521" max="11521" width="51.5546875" style="50" customWidth="1"/>
    <col min="11522" max="11522" width="14.44140625" style="50" customWidth="1"/>
    <col min="11523" max="11523" width="15.5546875" style="50" customWidth="1"/>
    <col min="11524" max="11524" width="13.6640625" style="50" customWidth="1"/>
    <col min="11525" max="11525" width="15.109375" style="50" customWidth="1"/>
    <col min="11526" max="11526" width="15" style="50" customWidth="1"/>
    <col min="11527" max="11527" width="15.6640625" style="50" customWidth="1"/>
    <col min="11528" max="11776" width="8.88671875" style="50"/>
    <col min="11777" max="11777" width="51.5546875" style="50" customWidth="1"/>
    <col min="11778" max="11778" width="14.44140625" style="50" customWidth="1"/>
    <col min="11779" max="11779" width="15.5546875" style="50" customWidth="1"/>
    <col min="11780" max="11780" width="13.6640625" style="50" customWidth="1"/>
    <col min="11781" max="11781" width="15.109375" style="50" customWidth="1"/>
    <col min="11782" max="11782" width="15" style="50" customWidth="1"/>
    <col min="11783" max="11783" width="15.6640625" style="50" customWidth="1"/>
    <col min="11784" max="12032" width="8.88671875" style="50"/>
    <col min="12033" max="12033" width="51.5546875" style="50" customWidth="1"/>
    <col min="12034" max="12034" width="14.44140625" style="50" customWidth="1"/>
    <col min="12035" max="12035" width="15.5546875" style="50" customWidth="1"/>
    <col min="12036" max="12036" width="13.6640625" style="50" customWidth="1"/>
    <col min="12037" max="12037" width="15.109375" style="50" customWidth="1"/>
    <col min="12038" max="12038" width="15" style="50" customWidth="1"/>
    <col min="12039" max="12039" width="15.6640625" style="50" customWidth="1"/>
    <col min="12040" max="12288" width="8.88671875" style="50"/>
    <col min="12289" max="12289" width="51.5546875" style="50" customWidth="1"/>
    <col min="12290" max="12290" width="14.44140625" style="50" customWidth="1"/>
    <col min="12291" max="12291" width="15.5546875" style="50" customWidth="1"/>
    <col min="12292" max="12292" width="13.6640625" style="50" customWidth="1"/>
    <col min="12293" max="12293" width="15.109375" style="50" customWidth="1"/>
    <col min="12294" max="12294" width="15" style="50" customWidth="1"/>
    <col min="12295" max="12295" width="15.6640625" style="50" customWidth="1"/>
    <col min="12296" max="12544" width="8.88671875" style="50"/>
    <col min="12545" max="12545" width="51.5546875" style="50" customWidth="1"/>
    <col min="12546" max="12546" width="14.44140625" style="50" customWidth="1"/>
    <col min="12547" max="12547" width="15.5546875" style="50" customWidth="1"/>
    <col min="12548" max="12548" width="13.6640625" style="50" customWidth="1"/>
    <col min="12549" max="12549" width="15.109375" style="50" customWidth="1"/>
    <col min="12550" max="12550" width="15" style="50" customWidth="1"/>
    <col min="12551" max="12551" width="15.6640625" style="50" customWidth="1"/>
    <col min="12552" max="12800" width="8.88671875" style="50"/>
    <col min="12801" max="12801" width="51.5546875" style="50" customWidth="1"/>
    <col min="12802" max="12802" width="14.44140625" style="50" customWidth="1"/>
    <col min="12803" max="12803" width="15.5546875" style="50" customWidth="1"/>
    <col min="12804" max="12804" width="13.6640625" style="50" customWidth="1"/>
    <col min="12805" max="12805" width="15.109375" style="50" customWidth="1"/>
    <col min="12806" max="12806" width="15" style="50" customWidth="1"/>
    <col min="12807" max="12807" width="15.6640625" style="50" customWidth="1"/>
    <col min="12808" max="13056" width="8.88671875" style="50"/>
    <col min="13057" max="13057" width="51.5546875" style="50" customWidth="1"/>
    <col min="13058" max="13058" width="14.44140625" style="50" customWidth="1"/>
    <col min="13059" max="13059" width="15.5546875" style="50" customWidth="1"/>
    <col min="13060" max="13060" width="13.6640625" style="50" customWidth="1"/>
    <col min="13061" max="13061" width="15.109375" style="50" customWidth="1"/>
    <col min="13062" max="13062" width="15" style="50" customWidth="1"/>
    <col min="13063" max="13063" width="15.6640625" style="50" customWidth="1"/>
    <col min="13064" max="13312" width="8.88671875" style="50"/>
    <col min="13313" max="13313" width="51.5546875" style="50" customWidth="1"/>
    <col min="13314" max="13314" width="14.44140625" style="50" customWidth="1"/>
    <col min="13315" max="13315" width="15.5546875" style="50" customWidth="1"/>
    <col min="13316" max="13316" width="13.6640625" style="50" customWidth="1"/>
    <col min="13317" max="13317" width="15.109375" style="50" customWidth="1"/>
    <col min="13318" max="13318" width="15" style="50" customWidth="1"/>
    <col min="13319" max="13319" width="15.6640625" style="50" customWidth="1"/>
    <col min="13320" max="13568" width="8.88671875" style="50"/>
    <col min="13569" max="13569" width="51.5546875" style="50" customWidth="1"/>
    <col min="13570" max="13570" width="14.44140625" style="50" customWidth="1"/>
    <col min="13571" max="13571" width="15.5546875" style="50" customWidth="1"/>
    <col min="13572" max="13572" width="13.6640625" style="50" customWidth="1"/>
    <col min="13573" max="13573" width="15.109375" style="50" customWidth="1"/>
    <col min="13574" max="13574" width="15" style="50" customWidth="1"/>
    <col min="13575" max="13575" width="15.6640625" style="50" customWidth="1"/>
    <col min="13576" max="13824" width="8.88671875" style="50"/>
    <col min="13825" max="13825" width="51.5546875" style="50" customWidth="1"/>
    <col min="13826" max="13826" width="14.44140625" style="50" customWidth="1"/>
    <col min="13827" max="13827" width="15.5546875" style="50" customWidth="1"/>
    <col min="13828" max="13828" width="13.6640625" style="50" customWidth="1"/>
    <col min="13829" max="13829" width="15.109375" style="50" customWidth="1"/>
    <col min="13830" max="13830" width="15" style="50" customWidth="1"/>
    <col min="13831" max="13831" width="15.6640625" style="50" customWidth="1"/>
    <col min="13832" max="14080" width="8.88671875" style="50"/>
    <col min="14081" max="14081" width="51.5546875" style="50" customWidth="1"/>
    <col min="14082" max="14082" width="14.44140625" style="50" customWidth="1"/>
    <col min="14083" max="14083" width="15.5546875" style="50" customWidth="1"/>
    <col min="14084" max="14084" width="13.6640625" style="50" customWidth="1"/>
    <col min="14085" max="14085" width="15.109375" style="50" customWidth="1"/>
    <col min="14086" max="14086" width="15" style="50" customWidth="1"/>
    <col min="14087" max="14087" width="15.6640625" style="50" customWidth="1"/>
    <col min="14088" max="14336" width="8.88671875" style="50"/>
    <col min="14337" max="14337" width="51.5546875" style="50" customWidth="1"/>
    <col min="14338" max="14338" width="14.44140625" style="50" customWidth="1"/>
    <col min="14339" max="14339" width="15.5546875" style="50" customWidth="1"/>
    <col min="14340" max="14340" width="13.6640625" style="50" customWidth="1"/>
    <col min="14341" max="14341" width="15.109375" style="50" customWidth="1"/>
    <col min="14342" max="14342" width="15" style="50" customWidth="1"/>
    <col min="14343" max="14343" width="15.6640625" style="50" customWidth="1"/>
    <col min="14344" max="14592" width="8.88671875" style="50"/>
    <col min="14593" max="14593" width="51.5546875" style="50" customWidth="1"/>
    <col min="14594" max="14594" width="14.44140625" style="50" customWidth="1"/>
    <col min="14595" max="14595" width="15.5546875" style="50" customWidth="1"/>
    <col min="14596" max="14596" width="13.6640625" style="50" customWidth="1"/>
    <col min="14597" max="14597" width="15.109375" style="50" customWidth="1"/>
    <col min="14598" max="14598" width="15" style="50" customWidth="1"/>
    <col min="14599" max="14599" width="15.6640625" style="50" customWidth="1"/>
    <col min="14600" max="14848" width="8.88671875" style="50"/>
    <col min="14849" max="14849" width="51.5546875" style="50" customWidth="1"/>
    <col min="14850" max="14850" width="14.44140625" style="50" customWidth="1"/>
    <col min="14851" max="14851" width="15.5546875" style="50" customWidth="1"/>
    <col min="14852" max="14852" width="13.6640625" style="50" customWidth="1"/>
    <col min="14853" max="14853" width="15.109375" style="50" customWidth="1"/>
    <col min="14854" max="14854" width="15" style="50" customWidth="1"/>
    <col min="14855" max="14855" width="15.6640625" style="50" customWidth="1"/>
    <col min="14856" max="15104" width="8.88671875" style="50"/>
    <col min="15105" max="15105" width="51.5546875" style="50" customWidth="1"/>
    <col min="15106" max="15106" width="14.44140625" style="50" customWidth="1"/>
    <col min="15107" max="15107" width="15.5546875" style="50" customWidth="1"/>
    <col min="15108" max="15108" width="13.6640625" style="50" customWidth="1"/>
    <col min="15109" max="15109" width="15.109375" style="50" customWidth="1"/>
    <col min="15110" max="15110" width="15" style="50" customWidth="1"/>
    <col min="15111" max="15111" width="15.6640625" style="50" customWidth="1"/>
    <col min="15112" max="15360" width="8.88671875" style="50"/>
    <col min="15361" max="15361" width="51.5546875" style="50" customWidth="1"/>
    <col min="15362" max="15362" width="14.44140625" style="50" customWidth="1"/>
    <col min="15363" max="15363" width="15.5546875" style="50" customWidth="1"/>
    <col min="15364" max="15364" width="13.6640625" style="50" customWidth="1"/>
    <col min="15365" max="15365" width="15.109375" style="50" customWidth="1"/>
    <col min="15366" max="15366" width="15" style="50" customWidth="1"/>
    <col min="15367" max="15367" width="15.6640625" style="50" customWidth="1"/>
    <col min="15368" max="15616" width="8.88671875" style="50"/>
    <col min="15617" max="15617" width="51.5546875" style="50" customWidth="1"/>
    <col min="15618" max="15618" width="14.44140625" style="50" customWidth="1"/>
    <col min="15619" max="15619" width="15.5546875" style="50" customWidth="1"/>
    <col min="15620" max="15620" width="13.6640625" style="50" customWidth="1"/>
    <col min="15621" max="15621" width="15.109375" style="50" customWidth="1"/>
    <col min="15622" max="15622" width="15" style="50" customWidth="1"/>
    <col min="15623" max="15623" width="15.6640625" style="50" customWidth="1"/>
    <col min="15624" max="15872" width="8.88671875" style="50"/>
    <col min="15873" max="15873" width="51.5546875" style="50" customWidth="1"/>
    <col min="15874" max="15874" width="14.44140625" style="50" customWidth="1"/>
    <col min="15875" max="15875" width="15.5546875" style="50" customWidth="1"/>
    <col min="15876" max="15876" width="13.6640625" style="50" customWidth="1"/>
    <col min="15877" max="15877" width="15.109375" style="50" customWidth="1"/>
    <col min="15878" max="15878" width="15" style="50" customWidth="1"/>
    <col min="15879" max="15879" width="15.6640625" style="50" customWidth="1"/>
    <col min="15880" max="16128" width="8.88671875" style="50"/>
    <col min="16129" max="16129" width="51.5546875" style="50" customWidth="1"/>
    <col min="16130" max="16130" width="14.44140625" style="50" customWidth="1"/>
    <col min="16131" max="16131" width="15.5546875" style="50" customWidth="1"/>
    <col min="16132" max="16132" width="13.6640625" style="50" customWidth="1"/>
    <col min="16133" max="16133" width="15.109375" style="50" customWidth="1"/>
    <col min="16134" max="16134" width="15" style="50" customWidth="1"/>
    <col min="16135" max="16135" width="15.6640625" style="50" customWidth="1"/>
    <col min="16136" max="16384" width="8.88671875" style="50"/>
  </cols>
  <sheetData>
    <row r="1" spans="1:16" s="33" customFormat="1" ht="22.5" customHeight="1">
      <c r="A1" s="386" t="s">
        <v>234</v>
      </c>
      <c r="B1" s="386"/>
      <c r="C1" s="386"/>
      <c r="D1" s="386"/>
      <c r="E1" s="386"/>
      <c r="F1" s="386"/>
      <c r="G1" s="386"/>
    </row>
    <row r="2" spans="1:16" s="33" customFormat="1" ht="19.5" customHeight="1">
      <c r="A2" s="384" t="s">
        <v>33</v>
      </c>
      <c r="B2" s="384"/>
      <c r="C2" s="384"/>
      <c r="D2" s="384"/>
      <c r="E2" s="384"/>
      <c r="F2" s="384"/>
      <c r="G2" s="384"/>
    </row>
    <row r="3" spans="1:16" s="36" customFormat="1" ht="15.75" customHeight="1">
      <c r="A3" s="34"/>
      <c r="B3" s="34"/>
      <c r="C3" s="34"/>
      <c r="D3" s="34"/>
      <c r="E3" s="34"/>
      <c r="F3" s="34"/>
      <c r="G3" s="20" t="s">
        <v>9</v>
      </c>
    </row>
    <row r="4" spans="1:16" s="36" customFormat="1" ht="54.75" customHeight="1">
      <c r="A4" s="131"/>
      <c r="B4" s="371" t="s">
        <v>554</v>
      </c>
      <c r="C4" s="371" t="s">
        <v>465</v>
      </c>
      <c r="D4" s="275" t="s">
        <v>46</v>
      </c>
      <c r="E4" s="373" t="s">
        <v>532</v>
      </c>
      <c r="F4" s="373" t="s">
        <v>533</v>
      </c>
      <c r="G4" s="275" t="s">
        <v>46</v>
      </c>
    </row>
    <row r="5" spans="1:16" s="36" customFormat="1" ht="28.5" customHeight="1">
      <c r="A5" s="71" t="s">
        <v>203</v>
      </c>
      <c r="B5" s="140">
        <f>SUM(B7:B15)</f>
        <v>19403</v>
      </c>
      <c r="C5" s="140">
        <f>SUM(C7:C15)</f>
        <v>15205</v>
      </c>
      <c r="D5" s="139">
        <f>ROUND(C5/B5*100,1)</f>
        <v>78.400000000000006</v>
      </c>
      <c r="E5" s="140">
        <f>SUM(E7:E15)</f>
        <v>15075</v>
      </c>
      <c r="F5" s="140">
        <f>SUM(F7:F15)</f>
        <v>11501</v>
      </c>
      <c r="G5" s="139">
        <f>ROUND(F5/E5*100,1)</f>
        <v>76.3</v>
      </c>
      <c r="I5" s="85"/>
    </row>
    <row r="6" spans="1:16" s="36" customFormat="1" ht="18">
      <c r="A6" s="149" t="s">
        <v>34</v>
      </c>
      <c r="B6" s="150"/>
      <c r="C6" s="150"/>
      <c r="D6" s="146"/>
      <c r="E6" s="150"/>
      <c r="F6" s="150"/>
      <c r="G6" s="146"/>
      <c r="I6" s="85"/>
    </row>
    <row r="7" spans="1:16" s="61" customFormat="1" ht="45.75" customHeight="1">
      <c r="A7" s="147" t="s">
        <v>35</v>
      </c>
      <c r="B7" s="148">
        <v>2301</v>
      </c>
      <c r="C7" s="148">
        <v>1663</v>
      </c>
      <c r="D7" s="141">
        <f t="shared" ref="D7:D15" si="0">ROUND(C7/B7*100,1)</f>
        <v>72.3</v>
      </c>
      <c r="E7" s="148">
        <v>1767</v>
      </c>
      <c r="F7" s="148">
        <v>1185</v>
      </c>
      <c r="G7" s="141">
        <f t="shared" ref="G7:G15" si="1">ROUND(F7/E7*100,1)</f>
        <v>67.099999999999994</v>
      </c>
      <c r="H7" s="87"/>
      <c r="I7" s="85"/>
      <c r="J7" s="87"/>
      <c r="K7" s="87"/>
      <c r="L7" s="87"/>
      <c r="M7" s="87"/>
      <c r="N7" s="87"/>
      <c r="O7" s="87"/>
      <c r="P7" s="87"/>
    </row>
    <row r="8" spans="1:16" s="61" customFormat="1" ht="30" customHeight="1">
      <c r="A8" s="86" t="s">
        <v>36</v>
      </c>
      <c r="B8" s="68">
        <v>1794</v>
      </c>
      <c r="C8" s="68">
        <v>1192</v>
      </c>
      <c r="D8" s="139">
        <f t="shared" si="0"/>
        <v>66.400000000000006</v>
      </c>
      <c r="E8" s="68">
        <v>1368</v>
      </c>
      <c r="F8" s="68">
        <v>859</v>
      </c>
      <c r="G8" s="139">
        <f t="shared" si="1"/>
        <v>62.8</v>
      </c>
      <c r="H8" s="87"/>
      <c r="I8" s="85"/>
    </row>
    <row r="9" spans="1:16" ht="33" customHeight="1">
      <c r="A9" s="86" t="s">
        <v>37</v>
      </c>
      <c r="B9" s="68">
        <v>1867</v>
      </c>
      <c r="C9" s="68">
        <v>1519</v>
      </c>
      <c r="D9" s="139">
        <f t="shared" si="0"/>
        <v>81.400000000000006</v>
      </c>
      <c r="E9" s="68">
        <v>1416</v>
      </c>
      <c r="F9" s="68">
        <v>1111</v>
      </c>
      <c r="G9" s="139">
        <f t="shared" si="1"/>
        <v>78.5</v>
      </c>
      <c r="H9" s="87"/>
      <c r="I9" s="85"/>
    </row>
    <row r="10" spans="1:16" ht="28.5" customHeight="1">
      <c r="A10" s="86" t="s">
        <v>38</v>
      </c>
      <c r="B10" s="68">
        <v>1158</v>
      </c>
      <c r="C10" s="68">
        <v>1096</v>
      </c>
      <c r="D10" s="139">
        <f t="shared" si="0"/>
        <v>94.6</v>
      </c>
      <c r="E10" s="68">
        <v>874</v>
      </c>
      <c r="F10" s="68">
        <v>824</v>
      </c>
      <c r="G10" s="139">
        <f t="shared" si="1"/>
        <v>94.3</v>
      </c>
      <c r="H10" s="87"/>
      <c r="I10" s="85"/>
    </row>
    <row r="11" spans="1:16" s="53" customFormat="1" ht="31.5" customHeight="1">
      <c r="A11" s="86" t="s">
        <v>39</v>
      </c>
      <c r="B11" s="68">
        <v>3523</v>
      </c>
      <c r="C11" s="68">
        <v>3137</v>
      </c>
      <c r="D11" s="139">
        <f t="shared" si="0"/>
        <v>89</v>
      </c>
      <c r="E11" s="68">
        <v>2668</v>
      </c>
      <c r="F11" s="68">
        <v>2409</v>
      </c>
      <c r="G11" s="139">
        <f t="shared" si="1"/>
        <v>90.3</v>
      </c>
      <c r="H11" s="87"/>
      <c r="I11" s="85"/>
    </row>
    <row r="12" spans="1:16" ht="51.75" customHeight="1">
      <c r="A12" s="86" t="s">
        <v>40</v>
      </c>
      <c r="B12" s="68">
        <v>483</v>
      </c>
      <c r="C12" s="68">
        <v>257</v>
      </c>
      <c r="D12" s="139">
        <f t="shared" si="0"/>
        <v>53.2</v>
      </c>
      <c r="E12" s="68">
        <v>393</v>
      </c>
      <c r="F12" s="68">
        <v>218</v>
      </c>
      <c r="G12" s="139">
        <f t="shared" si="1"/>
        <v>55.5</v>
      </c>
      <c r="H12" s="87"/>
      <c r="I12" s="85"/>
    </row>
    <row r="13" spans="1:16" ht="30.75" customHeight="1">
      <c r="A13" s="86" t="s">
        <v>41</v>
      </c>
      <c r="B13" s="68">
        <v>1522</v>
      </c>
      <c r="C13" s="68">
        <v>1775</v>
      </c>
      <c r="D13" s="139">
        <f t="shared" si="0"/>
        <v>116.6</v>
      </c>
      <c r="E13" s="68">
        <v>1112</v>
      </c>
      <c r="F13" s="68">
        <v>1354</v>
      </c>
      <c r="G13" s="139">
        <f t="shared" si="1"/>
        <v>121.8</v>
      </c>
      <c r="H13" s="87"/>
      <c r="I13" s="85"/>
    </row>
    <row r="14" spans="1:16" ht="66.75" customHeight="1">
      <c r="A14" s="86" t="s">
        <v>42</v>
      </c>
      <c r="B14" s="68">
        <v>3998</v>
      </c>
      <c r="C14" s="68">
        <v>2482</v>
      </c>
      <c r="D14" s="139">
        <f t="shared" si="0"/>
        <v>62.1</v>
      </c>
      <c r="E14" s="68">
        <v>3272</v>
      </c>
      <c r="F14" s="68">
        <v>1901</v>
      </c>
      <c r="G14" s="139">
        <f t="shared" si="1"/>
        <v>58.1</v>
      </c>
      <c r="H14" s="87"/>
      <c r="I14" s="85"/>
    </row>
    <row r="15" spans="1:16" ht="30" customHeight="1">
      <c r="A15" s="86" t="s">
        <v>43</v>
      </c>
      <c r="B15" s="68">
        <v>2757</v>
      </c>
      <c r="C15" s="68">
        <v>2084</v>
      </c>
      <c r="D15" s="139">
        <f t="shared" si="0"/>
        <v>75.599999999999994</v>
      </c>
      <c r="E15" s="68">
        <v>2205</v>
      </c>
      <c r="F15" s="68">
        <v>1640</v>
      </c>
      <c r="G15" s="139">
        <f t="shared" si="1"/>
        <v>74.400000000000006</v>
      </c>
      <c r="H15" s="87"/>
      <c r="I15" s="85"/>
    </row>
    <row r="16" spans="1:16">
      <c r="B16" s="88"/>
    </row>
    <row r="17" spans="2:4">
      <c r="B17" s="88"/>
      <c r="C17" s="57"/>
    </row>
    <row r="19" spans="2:4">
      <c r="D19" s="272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19"/>
  <sheetViews>
    <sheetView view="pageBreakPreview" zoomScale="80" zoomScaleNormal="75" zoomScaleSheetLayoutView="80" workbookViewId="0">
      <selection activeCell="E11" sqref="E11"/>
    </sheetView>
  </sheetViews>
  <sheetFormatPr defaultColWidth="8.88671875" defaultRowHeight="13.2"/>
  <cols>
    <col min="1" max="1" width="51.5546875" style="50" customWidth="1"/>
    <col min="2" max="2" width="11.88671875" style="136" customWidth="1"/>
    <col min="3" max="3" width="13" style="136" customWidth="1"/>
    <col min="4" max="4" width="12" style="136" customWidth="1"/>
    <col min="5" max="5" width="13.109375" style="136" customWidth="1"/>
    <col min="6" max="6" width="12.109375" style="136" customWidth="1"/>
    <col min="7" max="7" width="13.44140625" style="136" customWidth="1"/>
    <col min="8" max="8" width="12.6640625" style="136" customWidth="1"/>
    <col min="9" max="9" width="13.88671875" style="136" customWidth="1"/>
    <col min="10" max="24" width="0" style="50" hidden="1" customWidth="1"/>
    <col min="25" max="253" width="8.88671875" style="50"/>
    <col min="254" max="254" width="51.5546875" style="50" customWidth="1"/>
    <col min="255" max="255" width="14.44140625" style="50" customWidth="1"/>
    <col min="256" max="256" width="15.5546875" style="50" customWidth="1"/>
    <col min="257" max="257" width="13.6640625" style="50" customWidth="1"/>
    <col min="258" max="258" width="15.109375" style="50" customWidth="1"/>
    <col min="259" max="259" width="15" style="50" customWidth="1"/>
    <col min="260" max="260" width="15.6640625" style="50" customWidth="1"/>
    <col min="261" max="509" width="8.88671875" style="50"/>
    <col min="510" max="510" width="51.5546875" style="50" customWidth="1"/>
    <col min="511" max="511" width="14.44140625" style="50" customWidth="1"/>
    <col min="512" max="512" width="15.5546875" style="50" customWidth="1"/>
    <col min="513" max="513" width="13.6640625" style="50" customWidth="1"/>
    <col min="514" max="514" width="15.109375" style="50" customWidth="1"/>
    <col min="515" max="515" width="15" style="50" customWidth="1"/>
    <col min="516" max="516" width="15.6640625" style="50" customWidth="1"/>
    <col min="517" max="765" width="8.88671875" style="50"/>
    <col min="766" max="766" width="51.5546875" style="50" customWidth="1"/>
    <col min="767" max="767" width="14.44140625" style="50" customWidth="1"/>
    <col min="768" max="768" width="15.5546875" style="50" customWidth="1"/>
    <col min="769" max="769" width="13.6640625" style="50" customWidth="1"/>
    <col min="770" max="770" width="15.109375" style="50" customWidth="1"/>
    <col min="771" max="771" width="15" style="50" customWidth="1"/>
    <col min="772" max="772" width="15.6640625" style="50" customWidth="1"/>
    <col min="773" max="1021" width="8.88671875" style="50"/>
    <col min="1022" max="1022" width="51.5546875" style="50" customWidth="1"/>
    <col min="1023" max="1023" width="14.44140625" style="50" customWidth="1"/>
    <col min="1024" max="1024" width="15.5546875" style="50" customWidth="1"/>
    <col min="1025" max="1025" width="13.6640625" style="50" customWidth="1"/>
    <col min="1026" max="1026" width="15.109375" style="50" customWidth="1"/>
    <col min="1027" max="1027" width="15" style="50" customWidth="1"/>
    <col min="1028" max="1028" width="15.6640625" style="50" customWidth="1"/>
    <col min="1029" max="1277" width="8.88671875" style="50"/>
    <col min="1278" max="1278" width="51.5546875" style="50" customWidth="1"/>
    <col min="1279" max="1279" width="14.44140625" style="50" customWidth="1"/>
    <col min="1280" max="1280" width="15.5546875" style="50" customWidth="1"/>
    <col min="1281" max="1281" width="13.6640625" style="50" customWidth="1"/>
    <col min="1282" max="1282" width="15.109375" style="50" customWidth="1"/>
    <col min="1283" max="1283" width="15" style="50" customWidth="1"/>
    <col min="1284" max="1284" width="15.6640625" style="50" customWidth="1"/>
    <col min="1285" max="1533" width="8.88671875" style="50"/>
    <col min="1534" max="1534" width="51.5546875" style="50" customWidth="1"/>
    <col min="1535" max="1535" width="14.44140625" style="50" customWidth="1"/>
    <col min="1536" max="1536" width="15.5546875" style="50" customWidth="1"/>
    <col min="1537" max="1537" width="13.6640625" style="50" customWidth="1"/>
    <col min="1538" max="1538" width="15.109375" style="50" customWidth="1"/>
    <col min="1539" max="1539" width="15" style="50" customWidth="1"/>
    <col min="1540" max="1540" width="15.6640625" style="50" customWidth="1"/>
    <col min="1541" max="1789" width="8.88671875" style="50"/>
    <col min="1790" max="1790" width="51.5546875" style="50" customWidth="1"/>
    <col min="1791" max="1791" width="14.44140625" style="50" customWidth="1"/>
    <col min="1792" max="1792" width="15.5546875" style="50" customWidth="1"/>
    <col min="1793" max="1793" width="13.6640625" style="50" customWidth="1"/>
    <col min="1794" max="1794" width="15.109375" style="50" customWidth="1"/>
    <col min="1795" max="1795" width="15" style="50" customWidth="1"/>
    <col min="1796" max="1796" width="15.6640625" style="50" customWidth="1"/>
    <col min="1797" max="2045" width="8.88671875" style="50"/>
    <col min="2046" max="2046" width="51.5546875" style="50" customWidth="1"/>
    <col min="2047" max="2047" width="14.44140625" style="50" customWidth="1"/>
    <col min="2048" max="2048" width="15.5546875" style="50" customWidth="1"/>
    <col min="2049" max="2049" width="13.6640625" style="50" customWidth="1"/>
    <col min="2050" max="2050" width="15.109375" style="50" customWidth="1"/>
    <col min="2051" max="2051" width="15" style="50" customWidth="1"/>
    <col min="2052" max="2052" width="15.6640625" style="50" customWidth="1"/>
    <col min="2053" max="2301" width="8.88671875" style="50"/>
    <col min="2302" max="2302" width="51.5546875" style="50" customWidth="1"/>
    <col min="2303" max="2303" width="14.44140625" style="50" customWidth="1"/>
    <col min="2304" max="2304" width="15.5546875" style="50" customWidth="1"/>
    <col min="2305" max="2305" width="13.6640625" style="50" customWidth="1"/>
    <col min="2306" max="2306" width="15.109375" style="50" customWidth="1"/>
    <col min="2307" max="2307" width="15" style="50" customWidth="1"/>
    <col min="2308" max="2308" width="15.6640625" style="50" customWidth="1"/>
    <col min="2309" max="2557" width="8.88671875" style="50"/>
    <col min="2558" max="2558" width="51.5546875" style="50" customWidth="1"/>
    <col min="2559" max="2559" width="14.44140625" style="50" customWidth="1"/>
    <col min="2560" max="2560" width="15.5546875" style="50" customWidth="1"/>
    <col min="2561" max="2561" width="13.6640625" style="50" customWidth="1"/>
    <col min="2562" max="2562" width="15.109375" style="50" customWidth="1"/>
    <col min="2563" max="2563" width="15" style="50" customWidth="1"/>
    <col min="2564" max="2564" width="15.6640625" style="50" customWidth="1"/>
    <col min="2565" max="2813" width="8.88671875" style="50"/>
    <col min="2814" max="2814" width="51.5546875" style="50" customWidth="1"/>
    <col min="2815" max="2815" width="14.44140625" style="50" customWidth="1"/>
    <col min="2816" max="2816" width="15.5546875" style="50" customWidth="1"/>
    <col min="2817" max="2817" width="13.6640625" style="50" customWidth="1"/>
    <col min="2818" max="2818" width="15.109375" style="50" customWidth="1"/>
    <col min="2819" max="2819" width="15" style="50" customWidth="1"/>
    <col min="2820" max="2820" width="15.6640625" style="50" customWidth="1"/>
    <col min="2821" max="3069" width="8.88671875" style="50"/>
    <col min="3070" max="3070" width="51.5546875" style="50" customWidth="1"/>
    <col min="3071" max="3071" width="14.44140625" style="50" customWidth="1"/>
    <col min="3072" max="3072" width="15.5546875" style="50" customWidth="1"/>
    <col min="3073" max="3073" width="13.6640625" style="50" customWidth="1"/>
    <col min="3074" max="3074" width="15.109375" style="50" customWidth="1"/>
    <col min="3075" max="3075" width="15" style="50" customWidth="1"/>
    <col min="3076" max="3076" width="15.6640625" style="50" customWidth="1"/>
    <col min="3077" max="3325" width="8.88671875" style="50"/>
    <col min="3326" max="3326" width="51.5546875" style="50" customWidth="1"/>
    <col min="3327" max="3327" width="14.44140625" style="50" customWidth="1"/>
    <col min="3328" max="3328" width="15.5546875" style="50" customWidth="1"/>
    <col min="3329" max="3329" width="13.6640625" style="50" customWidth="1"/>
    <col min="3330" max="3330" width="15.109375" style="50" customWidth="1"/>
    <col min="3331" max="3331" width="15" style="50" customWidth="1"/>
    <col min="3332" max="3332" width="15.6640625" style="50" customWidth="1"/>
    <col min="3333" max="3581" width="8.88671875" style="50"/>
    <col min="3582" max="3582" width="51.5546875" style="50" customWidth="1"/>
    <col min="3583" max="3583" width="14.44140625" style="50" customWidth="1"/>
    <col min="3584" max="3584" width="15.5546875" style="50" customWidth="1"/>
    <col min="3585" max="3585" width="13.6640625" style="50" customWidth="1"/>
    <col min="3586" max="3586" width="15.109375" style="50" customWidth="1"/>
    <col min="3587" max="3587" width="15" style="50" customWidth="1"/>
    <col min="3588" max="3588" width="15.6640625" style="50" customWidth="1"/>
    <col min="3589" max="3837" width="8.88671875" style="50"/>
    <col min="3838" max="3838" width="51.5546875" style="50" customWidth="1"/>
    <col min="3839" max="3839" width="14.44140625" style="50" customWidth="1"/>
    <col min="3840" max="3840" width="15.5546875" style="50" customWidth="1"/>
    <col min="3841" max="3841" width="13.6640625" style="50" customWidth="1"/>
    <col min="3842" max="3842" width="15.109375" style="50" customWidth="1"/>
    <col min="3843" max="3843" width="15" style="50" customWidth="1"/>
    <col min="3844" max="3844" width="15.6640625" style="50" customWidth="1"/>
    <col min="3845" max="4093" width="8.88671875" style="50"/>
    <col min="4094" max="4094" width="51.5546875" style="50" customWidth="1"/>
    <col min="4095" max="4095" width="14.44140625" style="50" customWidth="1"/>
    <col min="4096" max="4096" width="15.5546875" style="50" customWidth="1"/>
    <col min="4097" max="4097" width="13.6640625" style="50" customWidth="1"/>
    <col min="4098" max="4098" width="15.109375" style="50" customWidth="1"/>
    <col min="4099" max="4099" width="15" style="50" customWidth="1"/>
    <col min="4100" max="4100" width="15.6640625" style="50" customWidth="1"/>
    <col min="4101" max="4349" width="8.88671875" style="50"/>
    <col min="4350" max="4350" width="51.5546875" style="50" customWidth="1"/>
    <col min="4351" max="4351" width="14.44140625" style="50" customWidth="1"/>
    <col min="4352" max="4352" width="15.5546875" style="50" customWidth="1"/>
    <col min="4353" max="4353" width="13.6640625" style="50" customWidth="1"/>
    <col min="4354" max="4354" width="15.109375" style="50" customWidth="1"/>
    <col min="4355" max="4355" width="15" style="50" customWidth="1"/>
    <col min="4356" max="4356" width="15.6640625" style="50" customWidth="1"/>
    <col min="4357" max="4605" width="8.88671875" style="50"/>
    <col min="4606" max="4606" width="51.5546875" style="50" customWidth="1"/>
    <col min="4607" max="4607" width="14.44140625" style="50" customWidth="1"/>
    <col min="4608" max="4608" width="15.5546875" style="50" customWidth="1"/>
    <col min="4609" max="4609" width="13.6640625" style="50" customWidth="1"/>
    <col min="4610" max="4610" width="15.109375" style="50" customWidth="1"/>
    <col min="4611" max="4611" width="15" style="50" customWidth="1"/>
    <col min="4612" max="4612" width="15.6640625" style="50" customWidth="1"/>
    <col min="4613" max="4861" width="8.88671875" style="50"/>
    <col min="4862" max="4862" width="51.5546875" style="50" customWidth="1"/>
    <col min="4863" max="4863" width="14.44140625" style="50" customWidth="1"/>
    <col min="4864" max="4864" width="15.5546875" style="50" customWidth="1"/>
    <col min="4865" max="4865" width="13.6640625" style="50" customWidth="1"/>
    <col min="4866" max="4866" width="15.109375" style="50" customWidth="1"/>
    <col min="4867" max="4867" width="15" style="50" customWidth="1"/>
    <col min="4868" max="4868" width="15.6640625" style="50" customWidth="1"/>
    <col min="4869" max="5117" width="8.88671875" style="50"/>
    <col min="5118" max="5118" width="51.5546875" style="50" customWidth="1"/>
    <col min="5119" max="5119" width="14.44140625" style="50" customWidth="1"/>
    <col min="5120" max="5120" width="15.5546875" style="50" customWidth="1"/>
    <col min="5121" max="5121" width="13.6640625" style="50" customWidth="1"/>
    <col min="5122" max="5122" width="15.109375" style="50" customWidth="1"/>
    <col min="5123" max="5123" width="15" style="50" customWidth="1"/>
    <col min="5124" max="5124" width="15.6640625" style="50" customWidth="1"/>
    <col min="5125" max="5373" width="8.88671875" style="50"/>
    <col min="5374" max="5374" width="51.5546875" style="50" customWidth="1"/>
    <col min="5375" max="5375" width="14.44140625" style="50" customWidth="1"/>
    <col min="5376" max="5376" width="15.5546875" style="50" customWidth="1"/>
    <col min="5377" max="5377" width="13.6640625" style="50" customWidth="1"/>
    <col min="5378" max="5378" width="15.109375" style="50" customWidth="1"/>
    <col min="5379" max="5379" width="15" style="50" customWidth="1"/>
    <col min="5380" max="5380" width="15.6640625" style="50" customWidth="1"/>
    <col min="5381" max="5629" width="8.88671875" style="50"/>
    <col min="5630" max="5630" width="51.5546875" style="50" customWidth="1"/>
    <col min="5631" max="5631" width="14.44140625" style="50" customWidth="1"/>
    <col min="5632" max="5632" width="15.5546875" style="50" customWidth="1"/>
    <col min="5633" max="5633" width="13.6640625" style="50" customWidth="1"/>
    <col min="5634" max="5634" width="15.109375" style="50" customWidth="1"/>
    <col min="5635" max="5635" width="15" style="50" customWidth="1"/>
    <col min="5636" max="5636" width="15.6640625" style="50" customWidth="1"/>
    <col min="5637" max="5885" width="8.88671875" style="50"/>
    <col min="5886" max="5886" width="51.5546875" style="50" customWidth="1"/>
    <col min="5887" max="5887" width="14.44140625" style="50" customWidth="1"/>
    <col min="5888" max="5888" width="15.5546875" style="50" customWidth="1"/>
    <col min="5889" max="5889" width="13.6640625" style="50" customWidth="1"/>
    <col min="5890" max="5890" width="15.109375" style="50" customWidth="1"/>
    <col min="5891" max="5891" width="15" style="50" customWidth="1"/>
    <col min="5892" max="5892" width="15.6640625" style="50" customWidth="1"/>
    <col min="5893" max="6141" width="8.88671875" style="50"/>
    <col min="6142" max="6142" width="51.5546875" style="50" customWidth="1"/>
    <col min="6143" max="6143" width="14.44140625" style="50" customWidth="1"/>
    <col min="6144" max="6144" width="15.5546875" style="50" customWidth="1"/>
    <col min="6145" max="6145" width="13.6640625" style="50" customWidth="1"/>
    <col min="6146" max="6146" width="15.109375" style="50" customWidth="1"/>
    <col min="6147" max="6147" width="15" style="50" customWidth="1"/>
    <col min="6148" max="6148" width="15.6640625" style="50" customWidth="1"/>
    <col min="6149" max="6397" width="8.88671875" style="50"/>
    <col min="6398" max="6398" width="51.5546875" style="50" customWidth="1"/>
    <col min="6399" max="6399" width="14.44140625" style="50" customWidth="1"/>
    <col min="6400" max="6400" width="15.5546875" style="50" customWidth="1"/>
    <col min="6401" max="6401" width="13.6640625" style="50" customWidth="1"/>
    <col min="6402" max="6402" width="15.109375" style="50" customWidth="1"/>
    <col min="6403" max="6403" width="15" style="50" customWidth="1"/>
    <col min="6404" max="6404" width="15.6640625" style="50" customWidth="1"/>
    <col min="6405" max="6653" width="8.88671875" style="50"/>
    <col min="6654" max="6654" width="51.5546875" style="50" customWidth="1"/>
    <col min="6655" max="6655" width="14.44140625" style="50" customWidth="1"/>
    <col min="6656" max="6656" width="15.5546875" style="50" customWidth="1"/>
    <col min="6657" max="6657" width="13.6640625" style="50" customWidth="1"/>
    <col min="6658" max="6658" width="15.109375" style="50" customWidth="1"/>
    <col min="6659" max="6659" width="15" style="50" customWidth="1"/>
    <col min="6660" max="6660" width="15.6640625" style="50" customWidth="1"/>
    <col min="6661" max="6909" width="8.88671875" style="50"/>
    <col min="6910" max="6910" width="51.5546875" style="50" customWidth="1"/>
    <col min="6911" max="6911" width="14.44140625" style="50" customWidth="1"/>
    <col min="6912" max="6912" width="15.5546875" style="50" customWidth="1"/>
    <col min="6913" max="6913" width="13.6640625" style="50" customWidth="1"/>
    <col min="6914" max="6914" width="15.109375" style="50" customWidth="1"/>
    <col min="6915" max="6915" width="15" style="50" customWidth="1"/>
    <col min="6916" max="6916" width="15.6640625" style="50" customWidth="1"/>
    <col min="6917" max="7165" width="8.88671875" style="50"/>
    <col min="7166" max="7166" width="51.5546875" style="50" customWidth="1"/>
    <col min="7167" max="7167" width="14.44140625" style="50" customWidth="1"/>
    <col min="7168" max="7168" width="15.5546875" style="50" customWidth="1"/>
    <col min="7169" max="7169" width="13.6640625" style="50" customWidth="1"/>
    <col min="7170" max="7170" width="15.109375" style="50" customWidth="1"/>
    <col min="7171" max="7171" width="15" style="50" customWidth="1"/>
    <col min="7172" max="7172" width="15.6640625" style="50" customWidth="1"/>
    <col min="7173" max="7421" width="8.88671875" style="50"/>
    <col min="7422" max="7422" width="51.5546875" style="50" customWidth="1"/>
    <col min="7423" max="7423" width="14.44140625" style="50" customWidth="1"/>
    <col min="7424" max="7424" width="15.5546875" style="50" customWidth="1"/>
    <col min="7425" max="7425" width="13.6640625" style="50" customWidth="1"/>
    <col min="7426" max="7426" width="15.109375" style="50" customWidth="1"/>
    <col min="7427" max="7427" width="15" style="50" customWidth="1"/>
    <col min="7428" max="7428" width="15.6640625" style="50" customWidth="1"/>
    <col min="7429" max="7677" width="8.88671875" style="50"/>
    <col min="7678" max="7678" width="51.5546875" style="50" customWidth="1"/>
    <col min="7679" max="7679" width="14.44140625" style="50" customWidth="1"/>
    <col min="7680" max="7680" width="15.5546875" style="50" customWidth="1"/>
    <col min="7681" max="7681" width="13.6640625" style="50" customWidth="1"/>
    <col min="7682" max="7682" width="15.109375" style="50" customWidth="1"/>
    <col min="7683" max="7683" width="15" style="50" customWidth="1"/>
    <col min="7684" max="7684" width="15.6640625" style="50" customWidth="1"/>
    <col min="7685" max="7933" width="8.88671875" style="50"/>
    <col min="7934" max="7934" width="51.5546875" style="50" customWidth="1"/>
    <col min="7935" max="7935" width="14.44140625" style="50" customWidth="1"/>
    <col min="7936" max="7936" width="15.5546875" style="50" customWidth="1"/>
    <col min="7937" max="7937" width="13.6640625" style="50" customWidth="1"/>
    <col min="7938" max="7938" width="15.109375" style="50" customWidth="1"/>
    <col min="7939" max="7939" width="15" style="50" customWidth="1"/>
    <col min="7940" max="7940" width="15.6640625" style="50" customWidth="1"/>
    <col min="7941" max="8189" width="8.88671875" style="50"/>
    <col min="8190" max="8190" width="51.5546875" style="50" customWidth="1"/>
    <col min="8191" max="8191" width="14.44140625" style="50" customWidth="1"/>
    <col min="8192" max="8192" width="15.5546875" style="50" customWidth="1"/>
    <col min="8193" max="8193" width="13.6640625" style="50" customWidth="1"/>
    <col min="8194" max="8194" width="15.109375" style="50" customWidth="1"/>
    <col min="8195" max="8195" width="15" style="50" customWidth="1"/>
    <col min="8196" max="8196" width="15.6640625" style="50" customWidth="1"/>
    <col min="8197" max="8445" width="8.88671875" style="50"/>
    <col min="8446" max="8446" width="51.5546875" style="50" customWidth="1"/>
    <col min="8447" max="8447" width="14.44140625" style="50" customWidth="1"/>
    <col min="8448" max="8448" width="15.5546875" style="50" customWidth="1"/>
    <col min="8449" max="8449" width="13.6640625" style="50" customWidth="1"/>
    <col min="8450" max="8450" width="15.109375" style="50" customWidth="1"/>
    <col min="8451" max="8451" width="15" style="50" customWidth="1"/>
    <col min="8452" max="8452" width="15.6640625" style="50" customWidth="1"/>
    <col min="8453" max="8701" width="8.88671875" style="50"/>
    <col min="8702" max="8702" width="51.5546875" style="50" customWidth="1"/>
    <col min="8703" max="8703" width="14.44140625" style="50" customWidth="1"/>
    <col min="8704" max="8704" width="15.5546875" style="50" customWidth="1"/>
    <col min="8705" max="8705" width="13.6640625" style="50" customWidth="1"/>
    <col min="8706" max="8706" width="15.109375" style="50" customWidth="1"/>
    <col min="8707" max="8707" width="15" style="50" customWidth="1"/>
    <col min="8708" max="8708" width="15.6640625" style="50" customWidth="1"/>
    <col min="8709" max="8957" width="8.88671875" style="50"/>
    <col min="8958" max="8958" width="51.5546875" style="50" customWidth="1"/>
    <col min="8959" max="8959" width="14.44140625" style="50" customWidth="1"/>
    <col min="8960" max="8960" width="15.5546875" style="50" customWidth="1"/>
    <col min="8961" max="8961" width="13.6640625" style="50" customWidth="1"/>
    <col min="8962" max="8962" width="15.109375" style="50" customWidth="1"/>
    <col min="8963" max="8963" width="15" style="50" customWidth="1"/>
    <col min="8964" max="8964" width="15.6640625" style="50" customWidth="1"/>
    <col min="8965" max="9213" width="8.88671875" style="50"/>
    <col min="9214" max="9214" width="51.5546875" style="50" customWidth="1"/>
    <col min="9215" max="9215" width="14.44140625" style="50" customWidth="1"/>
    <col min="9216" max="9216" width="15.5546875" style="50" customWidth="1"/>
    <col min="9217" max="9217" width="13.6640625" style="50" customWidth="1"/>
    <col min="9218" max="9218" width="15.109375" style="50" customWidth="1"/>
    <col min="9219" max="9219" width="15" style="50" customWidth="1"/>
    <col min="9220" max="9220" width="15.6640625" style="50" customWidth="1"/>
    <col min="9221" max="9469" width="8.88671875" style="50"/>
    <col min="9470" max="9470" width="51.5546875" style="50" customWidth="1"/>
    <col min="9471" max="9471" width="14.44140625" style="50" customWidth="1"/>
    <col min="9472" max="9472" width="15.5546875" style="50" customWidth="1"/>
    <col min="9473" max="9473" width="13.6640625" style="50" customWidth="1"/>
    <col min="9474" max="9474" width="15.109375" style="50" customWidth="1"/>
    <col min="9475" max="9475" width="15" style="50" customWidth="1"/>
    <col min="9476" max="9476" width="15.6640625" style="50" customWidth="1"/>
    <col min="9477" max="9725" width="8.88671875" style="50"/>
    <col min="9726" max="9726" width="51.5546875" style="50" customWidth="1"/>
    <col min="9727" max="9727" width="14.44140625" style="50" customWidth="1"/>
    <col min="9728" max="9728" width="15.5546875" style="50" customWidth="1"/>
    <col min="9729" max="9729" width="13.6640625" style="50" customWidth="1"/>
    <col min="9730" max="9730" width="15.109375" style="50" customWidth="1"/>
    <col min="9731" max="9731" width="15" style="50" customWidth="1"/>
    <col min="9732" max="9732" width="15.6640625" style="50" customWidth="1"/>
    <col min="9733" max="9981" width="8.88671875" style="50"/>
    <col min="9982" max="9982" width="51.5546875" style="50" customWidth="1"/>
    <col min="9983" max="9983" width="14.44140625" style="50" customWidth="1"/>
    <col min="9984" max="9984" width="15.5546875" style="50" customWidth="1"/>
    <col min="9985" max="9985" width="13.6640625" style="50" customWidth="1"/>
    <col min="9986" max="9986" width="15.109375" style="50" customWidth="1"/>
    <col min="9987" max="9987" width="15" style="50" customWidth="1"/>
    <col min="9988" max="9988" width="15.6640625" style="50" customWidth="1"/>
    <col min="9989" max="10237" width="8.88671875" style="50"/>
    <col min="10238" max="10238" width="51.5546875" style="50" customWidth="1"/>
    <col min="10239" max="10239" width="14.44140625" style="50" customWidth="1"/>
    <col min="10240" max="10240" width="15.5546875" style="50" customWidth="1"/>
    <col min="10241" max="10241" width="13.6640625" style="50" customWidth="1"/>
    <col min="10242" max="10242" width="15.109375" style="50" customWidth="1"/>
    <col min="10243" max="10243" width="15" style="50" customWidth="1"/>
    <col min="10244" max="10244" width="15.6640625" style="50" customWidth="1"/>
    <col min="10245" max="10493" width="8.88671875" style="50"/>
    <col min="10494" max="10494" width="51.5546875" style="50" customWidth="1"/>
    <col min="10495" max="10495" width="14.44140625" style="50" customWidth="1"/>
    <col min="10496" max="10496" width="15.5546875" style="50" customWidth="1"/>
    <col min="10497" max="10497" width="13.6640625" style="50" customWidth="1"/>
    <col min="10498" max="10498" width="15.109375" style="50" customWidth="1"/>
    <col min="10499" max="10499" width="15" style="50" customWidth="1"/>
    <col min="10500" max="10500" width="15.6640625" style="50" customWidth="1"/>
    <col min="10501" max="10749" width="8.88671875" style="50"/>
    <col min="10750" max="10750" width="51.5546875" style="50" customWidth="1"/>
    <col min="10751" max="10751" width="14.44140625" style="50" customWidth="1"/>
    <col min="10752" max="10752" width="15.5546875" style="50" customWidth="1"/>
    <col min="10753" max="10753" width="13.6640625" style="50" customWidth="1"/>
    <col min="10754" max="10754" width="15.109375" style="50" customWidth="1"/>
    <col min="10755" max="10755" width="15" style="50" customWidth="1"/>
    <col min="10756" max="10756" width="15.6640625" style="50" customWidth="1"/>
    <col min="10757" max="11005" width="8.88671875" style="50"/>
    <col min="11006" max="11006" width="51.5546875" style="50" customWidth="1"/>
    <col min="11007" max="11007" width="14.44140625" style="50" customWidth="1"/>
    <col min="11008" max="11008" width="15.5546875" style="50" customWidth="1"/>
    <col min="11009" max="11009" width="13.6640625" style="50" customWidth="1"/>
    <col min="11010" max="11010" width="15.109375" style="50" customWidth="1"/>
    <col min="11011" max="11011" width="15" style="50" customWidth="1"/>
    <col min="11012" max="11012" width="15.6640625" style="50" customWidth="1"/>
    <col min="11013" max="11261" width="8.88671875" style="50"/>
    <col min="11262" max="11262" width="51.5546875" style="50" customWidth="1"/>
    <col min="11263" max="11263" width="14.44140625" style="50" customWidth="1"/>
    <col min="11264" max="11264" width="15.5546875" style="50" customWidth="1"/>
    <col min="11265" max="11265" width="13.6640625" style="50" customWidth="1"/>
    <col min="11266" max="11266" width="15.109375" style="50" customWidth="1"/>
    <col min="11267" max="11267" width="15" style="50" customWidth="1"/>
    <col min="11268" max="11268" width="15.6640625" style="50" customWidth="1"/>
    <col min="11269" max="11517" width="8.88671875" style="50"/>
    <col min="11518" max="11518" width="51.5546875" style="50" customWidth="1"/>
    <col min="11519" max="11519" width="14.44140625" style="50" customWidth="1"/>
    <col min="11520" max="11520" width="15.5546875" style="50" customWidth="1"/>
    <col min="11521" max="11521" width="13.6640625" style="50" customWidth="1"/>
    <col min="11522" max="11522" width="15.109375" style="50" customWidth="1"/>
    <col min="11523" max="11523" width="15" style="50" customWidth="1"/>
    <col min="11524" max="11524" width="15.6640625" style="50" customWidth="1"/>
    <col min="11525" max="11773" width="8.88671875" style="50"/>
    <col min="11774" max="11774" width="51.5546875" style="50" customWidth="1"/>
    <col min="11775" max="11775" width="14.44140625" style="50" customWidth="1"/>
    <col min="11776" max="11776" width="15.5546875" style="50" customWidth="1"/>
    <col min="11777" max="11777" width="13.6640625" style="50" customWidth="1"/>
    <col min="11778" max="11778" width="15.109375" style="50" customWidth="1"/>
    <col min="11779" max="11779" width="15" style="50" customWidth="1"/>
    <col min="11780" max="11780" width="15.6640625" style="50" customWidth="1"/>
    <col min="11781" max="12029" width="8.88671875" style="50"/>
    <col min="12030" max="12030" width="51.5546875" style="50" customWidth="1"/>
    <col min="12031" max="12031" width="14.44140625" style="50" customWidth="1"/>
    <col min="12032" max="12032" width="15.5546875" style="50" customWidth="1"/>
    <col min="12033" max="12033" width="13.6640625" style="50" customWidth="1"/>
    <col min="12034" max="12034" width="15.109375" style="50" customWidth="1"/>
    <col min="12035" max="12035" width="15" style="50" customWidth="1"/>
    <col min="12036" max="12036" width="15.6640625" style="50" customWidth="1"/>
    <col min="12037" max="12285" width="8.88671875" style="50"/>
    <col min="12286" max="12286" width="51.5546875" style="50" customWidth="1"/>
    <col min="12287" max="12287" width="14.44140625" style="50" customWidth="1"/>
    <col min="12288" max="12288" width="15.5546875" style="50" customWidth="1"/>
    <col min="12289" max="12289" width="13.6640625" style="50" customWidth="1"/>
    <col min="12290" max="12290" width="15.109375" style="50" customWidth="1"/>
    <col min="12291" max="12291" width="15" style="50" customWidth="1"/>
    <col min="12292" max="12292" width="15.6640625" style="50" customWidth="1"/>
    <col min="12293" max="12541" width="8.88671875" style="50"/>
    <col min="12542" max="12542" width="51.5546875" style="50" customWidth="1"/>
    <col min="12543" max="12543" width="14.44140625" style="50" customWidth="1"/>
    <col min="12544" max="12544" width="15.5546875" style="50" customWidth="1"/>
    <col min="12545" max="12545" width="13.6640625" style="50" customWidth="1"/>
    <col min="12546" max="12546" width="15.109375" style="50" customWidth="1"/>
    <col min="12547" max="12547" width="15" style="50" customWidth="1"/>
    <col min="12548" max="12548" width="15.6640625" style="50" customWidth="1"/>
    <col min="12549" max="12797" width="8.88671875" style="50"/>
    <col min="12798" max="12798" width="51.5546875" style="50" customWidth="1"/>
    <col min="12799" max="12799" width="14.44140625" style="50" customWidth="1"/>
    <col min="12800" max="12800" width="15.5546875" style="50" customWidth="1"/>
    <col min="12801" max="12801" width="13.6640625" style="50" customWidth="1"/>
    <col min="12802" max="12802" width="15.109375" style="50" customWidth="1"/>
    <col min="12803" max="12803" width="15" style="50" customWidth="1"/>
    <col min="12804" max="12804" width="15.6640625" style="50" customWidth="1"/>
    <col min="12805" max="13053" width="8.88671875" style="50"/>
    <col min="13054" max="13054" width="51.5546875" style="50" customWidth="1"/>
    <col min="13055" max="13055" width="14.44140625" style="50" customWidth="1"/>
    <col min="13056" max="13056" width="15.5546875" style="50" customWidth="1"/>
    <col min="13057" max="13057" width="13.6640625" style="50" customWidth="1"/>
    <col min="13058" max="13058" width="15.109375" style="50" customWidth="1"/>
    <col min="13059" max="13059" width="15" style="50" customWidth="1"/>
    <col min="13060" max="13060" width="15.6640625" style="50" customWidth="1"/>
    <col min="13061" max="13309" width="8.88671875" style="50"/>
    <col min="13310" max="13310" width="51.5546875" style="50" customWidth="1"/>
    <col min="13311" max="13311" width="14.44140625" style="50" customWidth="1"/>
    <col min="13312" max="13312" width="15.5546875" style="50" customWidth="1"/>
    <col min="13313" max="13313" width="13.6640625" style="50" customWidth="1"/>
    <col min="13314" max="13314" width="15.109375" style="50" customWidth="1"/>
    <col min="13315" max="13315" width="15" style="50" customWidth="1"/>
    <col min="13316" max="13316" width="15.6640625" style="50" customWidth="1"/>
    <col min="13317" max="13565" width="8.88671875" style="50"/>
    <col min="13566" max="13566" width="51.5546875" style="50" customWidth="1"/>
    <col min="13567" max="13567" width="14.44140625" style="50" customWidth="1"/>
    <col min="13568" max="13568" width="15.5546875" style="50" customWidth="1"/>
    <col min="13569" max="13569" width="13.6640625" style="50" customWidth="1"/>
    <col min="13570" max="13570" width="15.109375" style="50" customWidth="1"/>
    <col min="13571" max="13571" width="15" style="50" customWidth="1"/>
    <col min="13572" max="13572" width="15.6640625" style="50" customWidth="1"/>
    <col min="13573" max="13821" width="8.88671875" style="50"/>
    <col min="13822" max="13822" width="51.5546875" style="50" customWidth="1"/>
    <col min="13823" max="13823" width="14.44140625" style="50" customWidth="1"/>
    <col min="13824" max="13824" width="15.5546875" style="50" customWidth="1"/>
    <col min="13825" max="13825" width="13.6640625" style="50" customWidth="1"/>
    <col min="13826" max="13826" width="15.109375" style="50" customWidth="1"/>
    <col min="13827" max="13827" width="15" style="50" customWidth="1"/>
    <col min="13828" max="13828" width="15.6640625" style="50" customWidth="1"/>
    <col min="13829" max="14077" width="8.88671875" style="50"/>
    <col min="14078" max="14078" width="51.5546875" style="50" customWidth="1"/>
    <col min="14079" max="14079" width="14.44140625" style="50" customWidth="1"/>
    <col min="14080" max="14080" width="15.5546875" style="50" customWidth="1"/>
    <col min="14081" max="14081" width="13.6640625" style="50" customWidth="1"/>
    <col min="14082" max="14082" width="15.109375" style="50" customWidth="1"/>
    <col min="14083" max="14083" width="15" style="50" customWidth="1"/>
    <col min="14084" max="14084" width="15.6640625" style="50" customWidth="1"/>
    <col min="14085" max="14333" width="8.88671875" style="50"/>
    <col min="14334" max="14334" width="51.5546875" style="50" customWidth="1"/>
    <col min="14335" max="14335" width="14.44140625" style="50" customWidth="1"/>
    <col min="14336" max="14336" width="15.5546875" style="50" customWidth="1"/>
    <col min="14337" max="14337" width="13.6640625" style="50" customWidth="1"/>
    <col min="14338" max="14338" width="15.109375" style="50" customWidth="1"/>
    <col min="14339" max="14339" width="15" style="50" customWidth="1"/>
    <col min="14340" max="14340" width="15.6640625" style="50" customWidth="1"/>
    <col min="14341" max="14589" width="8.88671875" style="50"/>
    <col min="14590" max="14590" width="51.5546875" style="50" customWidth="1"/>
    <col min="14591" max="14591" width="14.44140625" style="50" customWidth="1"/>
    <col min="14592" max="14592" width="15.5546875" style="50" customWidth="1"/>
    <col min="14593" max="14593" width="13.6640625" style="50" customWidth="1"/>
    <col min="14594" max="14594" width="15.109375" style="50" customWidth="1"/>
    <col min="14595" max="14595" width="15" style="50" customWidth="1"/>
    <col min="14596" max="14596" width="15.6640625" style="50" customWidth="1"/>
    <col min="14597" max="14845" width="8.88671875" style="50"/>
    <col min="14846" max="14846" width="51.5546875" style="50" customWidth="1"/>
    <col min="14847" max="14847" width="14.44140625" style="50" customWidth="1"/>
    <col min="14848" max="14848" width="15.5546875" style="50" customWidth="1"/>
    <col min="14849" max="14849" width="13.6640625" style="50" customWidth="1"/>
    <col min="14850" max="14850" width="15.109375" style="50" customWidth="1"/>
    <col min="14851" max="14851" width="15" style="50" customWidth="1"/>
    <col min="14852" max="14852" width="15.6640625" style="50" customWidth="1"/>
    <col min="14853" max="15101" width="8.88671875" style="50"/>
    <col min="15102" max="15102" width="51.5546875" style="50" customWidth="1"/>
    <col min="15103" max="15103" width="14.44140625" style="50" customWidth="1"/>
    <col min="15104" max="15104" width="15.5546875" style="50" customWidth="1"/>
    <col min="15105" max="15105" width="13.6640625" style="50" customWidth="1"/>
    <col min="15106" max="15106" width="15.109375" style="50" customWidth="1"/>
    <col min="15107" max="15107" width="15" style="50" customWidth="1"/>
    <col min="15108" max="15108" width="15.6640625" style="50" customWidth="1"/>
    <col min="15109" max="15357" width="8.88671875" style="50"/>
    <col min="15358" max="15358" width="51.5546875" style="50" customWidth="1"/>
    <col min="15359" max="15359" width="14.44140625" style="50" customWidth="1"/>
    <col min="15360" max="15360" width="15.5546875" style="50" customWidth="1"/>
    <col min="15361" max="15361" width="13.6640625" style="50" customWidth="1"/>
    <col min="15362" max="15362" width="15.109375" style="50" customWidth="1"/>
    <col min="15363" max="15363" width="15" style="50" customWidth="1"/>
    <col min="15364" max="15364" width="15.6640625" style="50" customWidth="1"/>
    <col min="15365" max="15613" width="8.88671875" style="50"/>
    <col min="15614" max="15614" width="51.5546875" style="50" customWidth="1"/>
    <col min="15615" max="15615" width="14.44140625" style="50" customWidth="1"/>
    <col min="15616" max="15616" width="15.5546875" style="50" customWidth="1"/>
    <col min="15617" max="15617" width="13.6640625" style="50" customWidth="1"/>
    <col min="15618" max="15618" width="15.109375" style="50" customWidth="1"/>
    <col min="15619" max="15619" width="15" style="50" customWidth="1"/>
    <col min="15620" max="15620" width="15.6640625" style="50" customWidth="1"/>
    <col min="15621" max="15869" width="8.88671875" style="50"/>
    <col min="15870" max="15870" width="51.5546875" style="50" customWidth="1"/>
    <col min="15871" max="15871" width="14.44140625" style="50" customWidth="1"/>
    <col min="15872" max="15872" width="15.5546875" style="50" customWidth="1"/>
    <col min="15873" max="15873" width="13.6640625" style="50" customWidth="1"/>
    <col min="15874" max="15874" width="15.109375" style="50" customWidth="1"/>
    <col min="15875" max="15875" width="15" style="50" customWidth="1"/>
    <col min="15876" max="15876" width="15.6640625" style="50" customWidth="1"/>
    <col min="15877" max="16125" width="8.88671875" style="50"/>
    <col min="16126" max="16126" width="51.5546875" style="50" customWidth="1"/>
    <col min="16127" max="16127" width="14.44140625" style="50" customWidth="1"/>
    <col min="16128" max="16128" width="15.5546875" style="50" customWidth="1"/>
    <col min="16129" max="16129" width="13.6640625" style="50" customWidth="1"/>
    <col min="16130" max="16130" width="15.109375" style="50" customWidth="1"/>
    <col min="16131" max="16131" width="15" style="50" customWidth="1"/>
    <col min="16132" max="16132" width="15.6640625" style="50" customWidth="1"/>
    <col min="16133" max="16384" width="8.88671875" style="50"/>
  </cols>
  <sheetData>
    <row r="1" spans="1:24" s="33" customFormat="1" ht="22.5" customHeight="1">
      <c r="A1" s="386" t="s">
        <v>161</v>
      </c>
      <c r="B1" s="386"/>
      <c r="C1" s="386"/>
      <c r="D1" s="386"/>
      <c r="E1" s="386"/>
      <c r="F1" s="386"/>
      <c r="G1" s="386"/>
      <c r="H1" s="386"/>
      <c r="I1" s="386"/>
    </row>
    <row r="2" spans="1:24" s="33" customFormat="1" ht="19.5" customHeight="1">
      <c r="A2" s="384" t="s">
        <v>33</v>
      </c>
      <c r="B2" s="384"/>
      <c r="C2" s="384"/>
      <c r="D2" s="384"/>
      <c r="E2" s="384"/>
      <c r="F2" s="384"/>
      <c r="G2" s="384"/>
      <c r="H2" s="384"/>
      <c r="I2" s="384"/>
    </row>
    <row r="3" spans="1:24" s="36" customFormat="1" ht="15.75" customHeight="1">
      <c r="A3" s="34"/>
      <c r="B3" s="133"/>
      <c r="C3" s="133"/>
      <c r="D3" s="133"/>
      <c r="E3" s="133"/>
      <c r="F3" s="133"/>
      <c r="G3" s="133"/>
      <c r="H3" s="133"/>
      <c r="I3" s="223" t="s">
        <v>97</v>
      </c>
    </row>
    <row r="4" spans="1:24" s="36" customFormat="1" ht="36" customHeight="1">
      <c r="A4" s="415"/>
      <c r="B4" s="406" t="s">
        <v>465</v>
      </c>
      <c r="C4" s="407"/>
      <c r="D4" s="407"/>
      <c r="E4" s="408"/>
      <c r="F4" s="409" t="s">
        <v>533</v>
      </c>
      <c r="G4" s="410"/>
      <c r="H4" s="410"/>
      <c r="I4" s="411"/>
    </row>
    <row r="5" spans="1:24" s="36" customFormat="1" ht="69.75" customHeight="1">
      <c r="A5" s="415"/>
      <c r="B5" s="224" t="s">
        <v>162</v>
      </c>
      <c r="C5" s="224" t="s">
        <v>163</v>
      </c>
      <c r="D5" s="224" t="s">
        <v>164</v>
      </c>
      <c r="E5" s="224" t="s">
        <v>163</v>
      </c>
      <c r="F5" s="224" t="s">
        <v>162</v>
      </c>
      <c r="G5" s="224" t="s">
        <v>163</v>
      </c>
      <c r="H5" s="224" t="s">
        <v>164</v>
      </c>
      <c r="I5" s="224" t="s">
        <v>163</v>
      </c>
    </row>
    <row r="6" spans="1:24" s="36" customFormat="1" ht="39" customHeight="1">
      <c r="A6" s="71" t="s">
        <v>203</v>
      </c>
      <c r="B6" s="225">
        <v>8759</v>
      </c>
      <c r="C6" s="508">
        <v>57.606050641236436</v>
      </c>
      <c r="D6" s="225">
        <v>6446</v>
      </c>
      <c r="E6" s="509">
        <v>42.393949358763564</v>
      </c>
      <c r="F6" s="225">
        <v>6549</v>
      </c>
      <c r="G6" s="509">
        <v>56.942874532649334</v>
      </c>
      <c r="H6" s="225">
        <v>4952</v>
      </c>
      <c r="I6" s="509">
        <v>43.057125467350666</v>
      </c>
      <c r="J6" s="85">
        <v>17203</v>
      </c>
      <c r="K6" s="36">
        <v>540903</v>
      </c>
      <c r="L6" s="36">
        <v>488038</v>
      </c>
      <c r="M6" s="36">
        <f>ROUND(B6/J6*100,1)</f>
        <v>50.9</v>
      </c>
      <c r="N6" s="36">
        <f>ROUND(D6/J6*100,1)</f>
        <v>37.5</v>
      </c>
      <c r="T6" s="36">
        <v>15126</v>
      </c>
      <c r="V6" s="36">
        <f>ROUND(F6/T6*100,1)</f>
        <v>43.3</v>
      </c>
      <c r="X6" s="36">
        <f>ROUND(H6/T6*100,1)</f>
        <v>32.700000000000003</v>
      </c>
    </row>
    <row r="7" spans="1:24" s="36" customFormat="1" ht="18.75" customHeight="1">
      <c r="A7" s="149" t="s">
        <v>173</v>
      </c>
      <c r="B7" s="510"/>
      <c r="C7" s="329" t="e">
        <v>#DIV/0!</v>
      </c>
      <c r="D7" s="511"/>
      <c r="E7" s="509"/>
      <c r="F7" s="512"/>
      <c r="G7" s="329" t="e">
        <v>#DIV/0!</v>
      </c>
      <c r="H7" s="511"/>
      <c r="I7" s="509"/>
      <c r="M7" s="36" t="e">
        <f t="shared" ref="M7:M16" si="0">ROUND(B7/J7*100,1)</f>
        <v>#DIV/0!</v>
      </c>
      <c r="N7" s="36" t="e">
        <f t="shared" ref="N7:N16" si="1">ROUND(D7/J7*100,1)</f>
        <v>#DIV/0!</v>
      </c>
      <c r="V7" s="36" t="e">
        <f t="shared" ref="V7:V16" si="2">ROUND(F7/T7*100,1)</f>
        <v>#DIV/0!</v>
      </c>
      <c r="X7" s="36" t="e">
        <f t="shared" ref="X7:X16" si="3">ROUND(H7/T7*100,1)</f>
        <v>#DIV/0!</v>
      </c>
    </row>
    <row r="8" spans="1:24" s="61" customFormat="1" ht="45.75" customHeight="1">
      <c r="A8" s="147" t="s">
        <v>35</v>
      </c>
      <c r="B8" s="513">
        <v>1025</v>
      </c>
      <c r="C8" s="514">
        <v>61.635598316295848</v>
      </c>
      <c r="D8" s="515">
        <v>638</v>
      </c>
      <c r="E8" s="235">
        <f>100-C8</f>
        <v>38.364401683704152</v>
      </c>
      <c r="F8" s="516">
        <v>720</v>
      </c>
      <c r="G8" s="514">
        <v>60.75949367088608</v>
      </c>
      <c r="H8" s="515">
        <v>465</v>
      </c>
      <c r="I8" s="235">
        <f>100-G8</f>
        <v>39.24050632911392</v>
      </c>
      <c r="J8" s="87">
        <v>2064</v>
      </c>
      <c r="K8" s="36">
        <v>76403</v>
      </c>
      <c r="L8" s="36">
        <v>67888</v>
      </c>
      <c r="M8" s="36">
        <f t="shared" si="0"/>
        <v>49.7</v>
      </c>
      <c r="N8" s="36">
        <f t="shared" si="1"/>
        <v>30.9</v>
      </c>
      <c r="T8" s="61">
        <v>1798</v>
      </c>
      <c r="V8" s="36">
        <f t="shared" si="2"/>
        <v>40</v>
      </c>
      <c r="X8" s="36">
        <f t="shared" si="3"/>
        <v>25.9</v>
      </c>
    </row>
    <row r="9" spans="1:24" s="61" customFormat="1" ht="30" customHeight="1">
      <c r="A9" s="86" t="s">
        <v>36</v>
      </c>
      <c r="B9" s="234">
        <v>849</v>
      </c>
      <c r="C9" s="514">
        <v>71.224832214765101</v>
      </c>
      <c r="D9" s="234">
        <v>343</v>
      </c>
      <c r="E9" s="235">
        <f t="shared" ref="E9:E16" si="4">100-C9</f>
        <v>28.775167785234899</v>
      </c>
      <c r="F9" s="239">
        <v>602</v>
      </c>
      <c r="G9" s="514">
        <v>70.081490104772996</v>
      </c>
      <c r="H9" s="234">
        <v>257</v>
      </c>
      <c r="I9" s="235">
        <f t="shared" ref="I9:I16" si="5">100-G9</f>
        <v>29.918509895227004</v>
      </c>
      <c r="J9" s="61">
        <v>1602</v>
      </c>
      <c r="K9" s="87">
        <v>49463</v>
      </c>
      <c r="L9" s="87">
        <v>43537</v>
      </c>
      <c r="M9" s="36">
        <f t="shared" si="0"/>
        <v>53</v>
      </c>
      <c r="N9" s="36">
        <f t="shared" si="1"/>
        <v>21.4</v>
      </c>
      <c r="T9" s="61">
        <v>1365</v>
      </c>
      <c r="V9" s="36">
        <f t="shared" si="2"/>
        <v>44.1</v>
      </c>
      <c r="X9" s="36">
        <f t="shared" si="3"/>
        <v>18.8</v>
      </c>
    </row>
    <row r="10" spans="1:24" ht="33" customHeight="1">
      <c r="A10" s="86" t="s">
        <v>37</v>
      </c>
      <c r="B10" s="47">
        <v>1127</v>
      </c>
      <c r="C10" s="517">
        <v>74.193548387096769</v>
      </c>
      <c r="D10" s="234">
        <v>392</v>
      </c>
      <c r="E10" s="235">
        <f t="shared" si="4"/>
        <v>25.806451612903231</v>
      </c>
      <c r="F10" s="46">
        <v>836</v>
      </c>
      <c r="G10" s="517">
        <v>75.247524752475243</v>
      </c>
      <c r="H10" s="234">
        <v>275</v>
      </c>
      <c r="I10" s="235">
        <f t="shared" si="5"/>
        <v>24.752475247524757</v>
      </c>
      <c r="J10" s="50">
        <v>1618</v>
      </c>
      <c r="K10" s="61">
        <v>56985</v>
      </c>
      <c r="L10" s="61">
        <v>50429</v>
      </c>
      <c r="M10" s="36">
        <f t="shared" si="0"/>
        <v>69.7</v>
      </c>
      <c r="N10" s="36">
        <f t="shared" si="1"/>
        <v>24.2</v>
      </c>
      <c r="T10" s="50">
        <v>1406</v>
      </c>
      <c r="V10" s="36">
        <f t="shared" si="2"/>
        <v>59.5</v>
      </c>
      <c r="X10" s="36">
        <f t="shared" si="3"/>
        <v>19.600000000000001</v>
      </c>
    </row>
    <row r="11" spans="1:24" ht="28.5" customHeight="1">
      <c r="A11" s="86" t="s">
        <v>38</v>
      </c>
      <c r="B11" s="46">
        <v>981</v>
      </c>
      <c r="C11" s="517">
        <v>89.507299270072991</v>
      </c>
      <c r="D11" s="234">
        <v>115</v>
      </c>
      <c r="E11" s="235">
        <f t="shared" si="4"/>
        <v>10.492700729927009</v>
      </c>
      <c r="F11" s="46">
        <v>733</v>
      </c>
      <c r="G11" s="517">
        <v>88.956310679611647</v>
      </c>
      <c r="H11" s="234">
        <v>91</v>
      </c>
      <c r="I11" s="235">
        <f t="shared" si="5"/>
        <v>11.043689320388353</v>
      </c>
      <c r="J11" s="50">
        <v>1025</v>
      </c>
      <c r="K11" s="50">
        <v>31129</v>
      </c>
      <c r="L11" s="50">
        <v>27810</v>
      </c>
      <c r="M11" s="36">
        <f t="shared" si="0"/>
        <v>95.7</v>
      </c>
      <c r="N11" s="36">
        <f t="shared" si="1"/>
        <v>11.2</v>
      </c>
      <c r="T11" s="50">
        <v>886</v>
      </c>
      <c r="V11" s="36">
        <f t="shared" si="2"/>
        <v>82.7</v>
      </c>
      <c r="X11" s="36">
        <f t="shared" si="3"/>
        <v>10.3</v>
      </c>
    </row>
    <row r="12" spans="1:24" s="53" customFormat="1" ht="31.5" customHeight="1">
      <c r="A12" s="86" t="s">
        <v>39</v>
      </c>
      <c r="B12" s="46">
        <v>2479</v>
      </c>
      <c r="C12" s="517">
        <v>79.024545744341722</v>
      </c>
      <c r="D12" s="234">
        <v>658</v>
      </c>
      <c r="E12" s="235">
        <f t="shared" si="4"/>
        <v>20.975454255658278</v>
      </c>
      <c r="F12" s="46">
        <v>1902</v>
      </c>
      <c r="G12" s="517">
        <v>78.953922789539234</v>
      </c>
      <c r="H12" s="234">
        <v>507</v>
      </c>
      <c r="I12" s="235">
        <f t="shared" si="5"/>
        <v>21.046077210460766</v>
      </c>
      <c r="J12" s="53">
        <v>3040</v>
      </c>
      <c r="K12" s="50">
        <v>91835</v>
      </c>
      <c r="L12" s="50">
        <v>81618</v>
      </c>
      <c r="M12" s="36">
        <f t="shared" si="0"/>
        <v>81.5</v>
      </c>
      <c r="N12" s="36">
        <f t="shared" si="1"/>
        <v>21.6</v>
      </c>
      <c r="T12" s="53">
        <v>2620</v>
      </c>
      <c r="V12" s="36">
        <f t="shared" si="2"/>
        <v>72.599999999999994</v>
      </c>
      <c r="X12" s="36">
        <f t="shared" si="3"/>
        <v>19.399999999999999</v>
      </c>
    </row>
    <row r="13" spans="1:24" ht="51.75" customHeight="1">
      <c r="A13" s="86" t="s">
        <v>40</v>
      </c>
      <c r="B13" s="46">
        <v>184</v>
      </c>
      <c r="C13" s="517">
        <v>71.595330739299612</v>
      </c>
      <c r="D13" s="234">
        <v>73</v>
      </c>
      <c r="E13" s="235">
        <f t="shared" si="4"/>
        <v>28.404669260700388</v>
      </c>
      <c r="F13" s="46">
        <v>157</v>
      </c>
      <c r="G13" s="517">
        <v>72.018348623853214</v>
      </c>
      <c r="H13" s="234">
        <v>61</v>
      </c>
      <c r="I13" s="235">
        <f t="shared" si="5"/>
        <v>27.981651376146786</v>
      </c>
      <c r="J13" s="50">
        <v>428</v>
      </c>
      <c r="K13" s="53">
        <v>20531</v>
      </c>
      <c r="L13" s="53">
        <v>19360</v>
      </c>
      <c r="M13" s="36">
        <f t="shared" si="0"/>
        <v>43</v>
      </c>
      <c r="N13" s="36">
        <f t="shared" si="1"/>
        <v>17.100000000000001</v>
      </c>
      <c r="T13" s="50">
        <v>384</v>
      </c>
      <c r="V13" s="36">
        <f t="shared" si="2"/>
        <v>40.9</v>
      </c>
      <c r="X13" s="36">
        <f t="shared" si="3"/>
        <v>15.9</v>
      </c>
    </row>
    <row r="14" spans="1:24" ht="30.75" customHeight="1">
      <c r="A14" s="86" t="s">
        <v>41</v>
      </c>
      <c r="B14" s="46">
        <v>395</v>
      </c>
      <c r="C14" s="517">
        <v>22.253521126760564</v>
      </c>
      <c r="D14" s="234">
        <v>1380</v>
      </c>
      <c r="E14" s="235">
        <f t="shared" si="4"/>
        <v>77.74647887323944</v>
      </c>
      <c r="F14" s="46">
        <v>301</v>
      </c>
      <c r="G14" s="517">
        <v>22.23042836041359</v>
      </c>
      <c r="H14" s="234">
        <v>1053</v>
      </c>
      <c r="I14" s="235">
        <f t="shared" si="5"/>
        <v>77.769571639586417</v>
      </c>
      <c r="J14" s="50">
        <v>1305</v>
      </c>
      <c r="K14" s="50">
        <v>50041</v>
      </c>
      <c r="L14" s="50">
        <v>44940</v>
      </c>
      <c r="M14" s="36">
        <f t="shared" si="0"/>
        <v>30.3</v>
      </c>
      <c r="N14" s="36">
        <f t="shared" si="1"/>
        <v>105.7</v>
      </c>
      <c r="T14" s="50">
        <v>1102</v>
      </c>
      <c r="V14" s="36">
        <f t="shared" si="2"/>
        <v>27.3</v>
      </c>
      <c r="X14" s="36">
        <f t="shared" si="3"/>
        <v>95.6</v>
      </c>
    </row>
    <row r="15" spans="1:24" ht="66.75" customHeight="1">
      <c r="A15" s="86" t="s">
        <v>42</v>
      </c>
      <c r="B15" s="46">
        <v>504</v>
      </c>
      <c r="C15" s="517">
        <v>20.306204673650281</v>
      </c>
      <c r="D15" s="234">
        <v>1978</v>
      </c>
      <c r="E15" s="235">
        <f t="shared" si="4"/>
        <v>79.693795326349715</v>
      </c>
      <c r="F15" s="46">
        <v>343</v>
      </c>
      <c r="G15" s="517">
        <v>18.043135192004208</v>
      </c>
      <c r="H15" s="234">
        <v>1558</v>
      </c>
      <c r="I15" s="235">
        <f t="shared" si="5"/>
        <v>81.9568648079958</v>
      </c>
      <c r="J15" s="50">
        <v>3691</v>
      </c>
      <c r="K15" s="50">
        <v>98596</v>
      </c>
      <c r="L15" s="50">
        <v>92241</v>
      </c>
      <c r="M15" s="36">
        <f t="shared" si="0"/>
        <v>13.7</v>
      </c>
      <c r="N15" s="36">
        <f t="shared" si="1"/>
        <v>53.6</v>
      </c>
      <c r="T15" s="50">
        <v>3393</v>
      </c>
      <c r="V15" s="36">
        <f t="shared" si="2"/>
        <v>10.1</v>
      </c>
      <c r="X15" s="36">
        <f t="shared" si="3"/>
        <v>45.9</v>
      </c>
    </row>
    <row r="16" spans="1:24" ht="30" customHeight="1">
      <c r="A16" s="86" t="s">
        <v>43</v>
      </c>
      <c r="B16" s="46">
        <v>1215</v>
      </c>
      <c r="C16" s="517">
        <v>58.301343570057583</v>
      </c>
      <c r="D16" s="234">
        <v>869</v>
      </c>
      <c r="E16" s="235">
        <f t="shared" si="4"/>
        <v>41.698656429942417</v>
      </c>
      <c r="F16" s="46">
        <v>955</v>
      </c>
      <c r="G16" s="517">
        <v>58.231707317073166</v>
      </c>
      <c r="H16" s="234">
        <v>685</v>
      </c>
      <c r="I16" s="235">
        <f t="shared" si="5"/>
        <v>41.768292682926834</v>
      </c>
      <c r="J16" s="50">
        <v>2430</v>
      </c>
      <c r="K16" s="50">
        <v>65920</v>
      </c>
      <c r="L16" s="50">
        <v>60215</v>
      </c>
      <c r="M16" s="36">
        <f t="shared" si="0"/>
        <v>50</v>
      </c>
      <c r="N16" s="36">
        <f t="shared" si="1"/>
        <v>35.799999999999997</v>
      </c>
      <c r="T16" s="50">
        <v>2172</v>
      </c>
      <c r="V16" s="36">
        <f t="shared" si="2"/>
        <v>44</v>
      </c>
      <c r="X16" s="36">
        <f t="shared" si="3"/>
        <v>31.5</v>
      </c>
    </row>
    <row r="17" spans="2:22" ht="15.6">
      <c r="B17" s="327"/>
      <c r="C17" s="135"/>
      <c r="D17" s="135"/>
      <c r="E17" s="135"/>
      <c r="F17" s="135"/>
      <c r="G17" s="135"/>
      <c r="H17" s="135"/>
      <c r="I17" s="135"/>
      <c r="V17" s="36"/>
    </row>
    <row r="18" spans="2:22">
      <c r="B18" s="135"/>
      <c r="C18" s="135"/>
      <c r="D18" s="238"/>
      <c r="E18" s="238"/>
      <c r="F18" s="135"/>
      <c r="G18" s="135"/>
      <c r="H18" s="135"/>
      <c r="I18" s="135"/>
    </row>
    <row r="19" spans="2:22">
      <c r="B19" s="135"/>
      <c r="C19" s="135"/>
      <c r="D19" s="135"/>
      <c r="E19" s="135"/>
      <c r="F19" s="135"/>
      <c r="G19" s="135"/>
      <c r="H19" s="135"/>
      <c r="I19" s="13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7"/>
  <sheetViews>
    <sheetView zoomScaleNormal="100" zoomScaleSheetLayoutView="90" workbookViewId="0">
      <selection activeCell="E12" sqref="E12"/>
    </sheetView>
  </sheetViews>
  <sheetFormatPr defaultColWidth="9.109375" defaultRowHeight="15.6"/>
  <cols>
    <col min="1" max="1" width="3.109375" style="103" customWidth="1"/>
    <col min="2" max="2" width="37.33203125" style="114" customWidth="1"/>
    <col min="3" max="3" width="12.88671875" style="104" customWidth="1"/>
    <col min="4" max="4" width="10.109375" style="104" customWidth="1"/>
    <col min="5" max="5" width="12.44140625" style="115" customWidth="1"/>
    <col min="6" max="6" width="12.88671875" style="104" customWidth="1"/>
    <col min="7" max="7" width="10.109375" style="104" customWidth="1"/>
    <col min="8" max="8" width="12.44140625" style="115" customWidth="1"/>
    <col min="9" max="16384" width="9.109375" style="104"/>
  </cols>
  <sheetData>
    <row r="1" spans="1:8" ht="41.4" customHeight="1">
      <c r="B1" s="390" t="s">
        <v>207</v>
      </c>
      <c r="C1" s="390"/>
      <c r="D1" s="390"/>
      <c r="E1" s="390"/>
      <c r="F1" s="390"/>
      <c r="G1" s="390"/>
      <c r="H1" s="390"/>
    </row>
    <row r="2" spans="1:8" ht="20.25" customHeight="1">
      <c r="B2" s="390" t="s">
        <v>85</v>
      </c>
      <c r="C2" s="390"/>
      <c r="D2" s="390"/>
      <c r="E2" s="390"/>
      <c r="F2" s="390"/>
      <c r="G2" s="390"/>
      <c r="H2" s="390"/>
    </row>
    <row r="4" spans="1:8" s="105" customFormat="1" ht="35.4" customHeight="1">
      <c r="A4" s="391"/>
      <c r="B4" s="394" t="s">
        <v>86</v>
      </c>
      <c r="C4" s="395" t="s">
        <v>555</v>
      </c>
      <c r="D4" s="395"/>
      <c r="E4" s="395"/>
      <c r="F4" s="389" t="s">
        <v>538</v>
      </c>
      <c r="G4" s="389"/>
      <c r="H4" s="389"/>
    </row>
    <row r="5" spans="1:8" ht="15.6" customHeight="1">
      <c r="A5" s="392"/>
      <c r="B5" s="394"/>
      <c r="C5" s="388" t="s">
        <v>87</v>
      </c>
      <c r="D5" s="388" t="s">
        <v>89</v>
      </c>
      <c r="E5" s="416" t="s">
        <v>88</v>
      </c>
      <c r="F5" s="388" t="s">
        <v>87</v>
      </c>
      <c r="G5" s="388" t="s">
        <v>89</v>
      </c>
      <c r="H5" s="388" t="s">
        <v>88</v>
      </c>
    </row>
    <row r="6" spans="1:8" ht="51.6" customHeight="1">
      <c r="A6" s="393"/>
      <c r="B6" s="394"/>
      <c r="C6" s="388"/>
      <c r="D6" s="388"/>
      <c r="E6" s="416"/>
      <c r="F6" s="388"/>
      <c r="G6" s="388"/>
      <c r="H6" s="388"/>
    </row>
    <row r="7" spans="1:8" s="118" customFormat="1" ht="13.2">
      <c r="A7" s="152" t="s">
        <v>91</v>
      </c>
      <c r="B7" s="153" t="s">
        <v>4</v>
      </c>
      <c r="C7" s="119">
        <v>1</v>
      </c>
      <c r="D7" s="119">
        <v>2</v>
      </c>
      <c r="E7" s="119">
        <v>3</v>
      </c>
      <c r="F7" s="119">
        <v>4</v>
      </c>
      <c r="G7" s="119">
        <v>5</v>
      </c>
      <c r="H7" s="119">
        <v>6</v>
      </c>
    </row>
    <row r="8" spans="1:8">
      <c r="A8" s="106">
        <v>1</v>
      </c>
      <c r="B8" s="107" t="s">
        <v>292</v>
      </c>
      <c r="C8" s="130">
        <v>913</v>
      </c>
      <c r="D8" s="130">
        <v>20</v>
      </c>
      <c r="E8" s="143">
        <f>D8-C8</f>
        <v>-893</v>
      </c>
      <c r="F8" s="130">
        <v>692</v>
      </c>
      <c r="G8" s="130">
        <v>7</v>
      </c>
      <c r="H8" s="143">
        <f>G8-F8</f>
        <v>-685</v>
      </c>
    </row>
    <row r="9" spans="1:8">
      <c r="A9" s="106">
        <v>2</v>
      </c>
      <c r="B9" s="107" t="s">
        <v>306</v>
      </c>
      <c r="C9" s="130">
        <v>726</v>
      </c>
      <c r="D9" s="130">
        <v>7</v>
      </c>
      <c r="E9" s="143">
        <f t="shared" ref="E9:E57" si="0">D9-C9</f>
        <v>-719</v>
      </c>
      <c r="F9" s="130">
        <v>622</v>
      </c>
      <c r="G9" s="130">
        <v>3</v>
      </c>
      <c r="H9" s="143">
        <f t="shared" ref="H9:H57" si="1">G9-F9</f>
        <v>-619</v>
      </c>
    </row>
    <row r="10" spans="1:8">
      <c r="A10" s="106">
        <v>3</v>
      </c>
      <c r="B10" s="107" t="s">
        <v>284</v>
      </c>
      <c r="C10" s="130">
        <v>572</v>
      </c>
      <c r="D10" s="130">
        <v>22</v>
      </c>
      <c r="E10" s="143">
        <f t="shared" si="0"/>
        <v>-550</v>
      </c>
      <c r="F10" s="130">
        <v>436</v>
      </c>
      <c r="G10" s="130">
        <v>15</v>
      </c>
      <c r="H10" s="143">
        <f t="shared" si="1"/>
        <v>-421</v>
      </c>
    </row>
    <row r="11" spans="1:8" s="108" customFormat="1">
      <c r="A11" s="106">
        <v>4</v>
      </c>
      <c r="B11" s="107" t="s">
        <v>322</v>
      </c>
      <c r="C11" s="130">
        <v>460</v>
      </c>
      <c r="D11" s="130">
        <v>3</v>
      </c>
      <c r="E11" s="143">
        <f t="shared" si="0"/>
        <v>-457</v>
      </c>
      <c r="F11" s="130">
        <v>357</v>
      </c>
      <c r="G11" s="130">
        <v>0</v>
      </c>
      <c r="H11" s="143">
        <f t="shared" si="1"/>
        <v>-357</v>
      </c>
    </row>
    <row r="12" spans="1:8" s="108" customFormat="1" ht="46.8">
      <c r="A12" s="106">
        <v>5</v>
      </c>
      <c r="B12" s="107" t="s">
        <v>479</v>
      </c>
      <c r="C12" s="130">
        <v>416</v>
      </c>
      <c r="D12" s="130">
        <v>3</v>
      </c>
      <c r="E12" s="143">
        <f t="shared" si="0"/>
        <v>-413</v>
      </c>
      <c r="F12" s="130">
        <v>370</v>
      </c>
      <c r="G12" s="130">
        <v>2</v>
      </c>
      <c r="H12" s="143">
        <f t="shared" si="1"/>
        <v>-368</v>
      </c>
    </row>
    <row r="13" spans="1:8" s="108" customFormat="1">
      <c r="A13" s="106">
        <v>6</v>
      </c>
      <c r="B13" s="107" t="s">
        <v>467</v>
      </c>
      <c r="C13" s="130">
        <v>407</v>
      </c>
      <c r="D13" s="130">
        <v>14</v>
      </c>
      <c r="E13" s="143">
        <f t="shared" si="0"/>
        <v>-393</v>
      </c>
      <c r="F13" s="130">
        <v>301</v>
      </c>
      <c r="G13" s="130">
        <v>5</v>
      </c>
      <c r="H13" s="143">
        <f t="shared" si="1"/>
        <v>-296</v>
      </c>
    </row>
    <row r="14" spans="1:8" s="108" customFormat="1">
      <c r="A14" s="106">
        <v>7</v>
      </c>
      <c r="B14" s="107" t="s">
        <v>283</v>
      </c>
      <c r="C14" s="130">
        <v>389</v>
      </c>
      <c r="D14" s="130">
        <v>36</v>
      </c>
      <c r="E14" s="143">
        <f t="shared" si="0"/>
        <v>-353</v>
      </c>
      <c r="F14" s="130">
        <v>281</v>
      </c>
      <c r="G14" s="130">
        <v>21</v>
      </c>
      <c r="H14" s="143">
        <f t="shared" si="1"/>
        <v>-260</v>
      </c>
    </row>
    <row r="15" spans="1:8" s="108" customFormat="1">
      <c r="A15" s="106">
        <v>8</v>
      </c>
      <c r="B15" s="107" t="s">
        <v>297</v>
      </c>
      <c r="C15" s="130">
        <v>363</v>
      </c>
      <c r="D15" s="130">
        <v>9</v>
      </c>
      <c r="E15" s="143">
        <f t="shared" si="0"/>
        <v>-354</v>
      </c>
      <c r="F15" s="130">
        <v>292</v>
      </c>
      <c r="G15" s="130">
        <v>2</v>
      </c>
      <c r="H15" s="143">
        <f t="shared" si="1"/>
        <v>-290</v>
      </c>
    </row>
    <row r="16" spans="1:8" s="108" customFormat="1">
      <c r="A16" s="106">
        <v>9</v>
      </c>
      <c r="B16" s="107" t="s">
        <v>302</v>
      </c>
      <c r="C16" s="130">
        <v>304</v>
      </c>
      <c r="D16" s="130">
        <v>8</v>
      </c>
      <c r="E16" s="143">
        <f t="shared" si="0"/>
        <v>-296</v>
      </c>
      <c r="F16" s="130">
        <v>242</v>
      </c>
      <c r="G16" s="130">
        <v>7</v>
      </c>
      <c r="H16" s="143">
        <f t="shared" si="1"/>
        <v>-235</v>
      </c>
    </row>
    <row r="17" spans="1:8" s="108" customFormat="1" ht="31.2">
      <c r="A17" s="106">
        <v>10</v>
      </c>
      <c r="B17" s="107" t="s">
        <v>286</v>
      </c>
      <c r="C17" s="130">
        <v>295</v>
      </c>
      <c r="D17" s="130">
        <v>18</v>
      </c>
      <c r="E17" s="143">
        <f t="shared" si="0"/>
        <v>-277</v>
      </c>
      <c r="F17" s="130">
        <v>226</v>
      </c>
      <c r="G17" s="130">
        <v>5</v>
      </c>
      <c r="H17" s="143">
        <f t="shared" si="1"/>
        <v>-221</v>
      </c>
    </row>
    <row r="18" spans="1:8" s="108" customFormat="1">
      <c r="A18" s="106">
        <v>11</v>
      </c>
      <c r="B18" s="107" t="s">
        <v>323</v>
      </c>
      <c r="C18" s="130">
        <v>211</v>
      </c>
      <c r="D18" s="130">
        <v>3</v>
      </c>
      <c r="E18" s="143">
        <f t="shared" si="0"/>
        <v>-208</v>
      </c>
      <c r="F18" s="130">
        <v>168</v>
      </c>
      <c r="G18" s="130">
        <v>1</v>
      </c>
      <c r="H18" s="143">
        <f t="shared" si="1"/>
        <v>-167</v>
      </c>
    </row>
    <row r="19" spans="1:8" s="108" customFormat="1">
      <c r="A19" s="106">
        <v>12</v>
      </c>
      <c r="B19" s="107" t="s">
        <v>287</v>
      </c>
      <c r="C19" s="130">
        <v>206</v>
      </c>
      <c r="D19" s="125">
        <v>11</v>
      </c>
      <c r="E19" s="143">
        <f t="shared" si="0"/>
        <v>-195</v>
      </c>
      <c r="F19" s="130">
        <v>160</v>
      </c>
      <c r="G19" s="130">
        <v>9</v>
      </c>
      <c r="H19" s="143">
        <f t="shared" si="1"/>
        <v>-151</v>
      </c>
    </row>
    <row r="20" spans="1:8" s="108" customFormat="1">
      <c r="A20" s="106">
        <v>13</v>
      </c>
      <c r="B20" s="107" t="s">
        <v>468</v>
      </c>
      <c r="C20" s="130">
        <v>146</v>
      </c>
      <c r="D20" s="130">
        <v>1</v>
      </c>
      <c r="E20" s="143">
        <f t="shared" si="0"/>
        <v>-145</v>
      </c>
      <c r="F20" s="130">
        <v>119</v>
      </c>
      <c r="G20" s="130">
        <v>1</v>
      </c>
      <c r="H20" s="143">
        <f t="shared" si="1"/>
        <v>-118</v>
      </c>
    </row>
    <row r="21" spans="1:8" s="108" customFormat="1">
      <c r="A21" s="106">
        <v>14</v>
      </c>
      <c r="B21" s="107" t="s">
        <v>300</v>
      </c>
      <c r="C21" s="130">
        <v>132</v>
      </c>
      <c r="D21" s="130">
        <v>5</v>
      </c>
      <c r="E21" s="143">
        <f t="shared" si="0"/>
        <v>-127</v>
      </c>
      <c r="F21" s="130">
        <v>88</v>
      </c>
      <c r="G21" s="130">
        <v>3</v>
      </c>
      <c r="H21" s="143">
        <f t="shared" si="1"/>
        <v>-85</v>
      </c>
    </row>
    <row r="22" spans="1:8" s="108" customFormat="1">
      <c r="A22" s="106">
        <v>15</v>
      </c>
      <c r="B22" s="107" t="s">
        <v>324</v>
      </c>
      <c r="C22" s="130">
        <v>128</v>
      </c>
      <c r="D22" s="130">
        <v>4</v>
      </c>
      <c r="E22" s="143">
        <f t="shared" si="0"/>
        <v>-124</v>
      </c>
      <c r="F22" s="130">
        <v>85</v>
      </c>
      <c r="G22" s="130">
        <v>1</v>
      </c>
      <c r="H22" s="143">
        <f t="shared" si="1"/>
        <v>-84</v>
      </c>
    </row>
    <row r="23" spans="1:8" s="108" customFormat="1">
      <c r="A23" s="106">
        <v>16</v>
      </c>
      <c r="B23" s="107" t="s">
        <v>316</v>
      </c>
      <c r="C23" s="130">
        <v>127</v>
      </c>
      <c r="D23" s="130">
        <v>5</v>
      </c>
      <c r="E23" s="143">
        <f t="shared" si="0"/>
        <v>-122</v>
      </c>
      <c r="F23" s="130">
        <v>87</v>
      </c>
      <c r="G23" s="130">
        <v>2</v>
      </c>
      <c r="H23" s="143">
        <f t="shared" si="1"/>
        <v>-85</v>
      </c>
    </row>
    <row r="24" spans="1:8" s="108" customFormat="1">
      <c r="A24" s="106">
        <v>17</v>
      </c>
      <c r="B24" s="107" t="s">
        <v>308</v>
      </c>
      <c r="C24" s="130">
        <v>118</v>
      </c>
      <c r="D24" s="130">
        <v>7</v>
      </c>
      <c r="E24" s="143">
        <f t="shared" si="0"/>
        <v>-111</v>
      </c>
      <c r="F24" s="130">
        <v>84</v>
      </c>
      <c r="G24" s="130">
        <v>3</v>
      </c>
      <c r="H24" s="143">
        <f t="shared" si="1"/>
        <v>-81</v>
      </c>
    </row>
    <row r="25" spans="1:8" s="108" customFormat="1">
      <c r="A25" s="106">
        <v>18</v>
      </c>
      <c r="B25" s="107" t="s">
        <v>315</v>
      </c>
      <c r="C25" s="130">
        <v>117</v>
      </c>
      <c r="D25" s="130">
        <v>5</v>
      </c>
      <c r="E25" s="143">
        <f t="shared" si="0"/>
        <v>-112</v>
      </c>
      <c r="F25" s="130">
        <v>84</v>
      </c>
      <c r="G25" s="130">
        <v>1</v>
      </c>
      <c r="H25" s="143">
        <f t="shared" si="1"/>
        <v>-83</v>
      </c>
    </row>
    <row r="26" spans="1:8" s="108" customFormat="1">
      <c r="A26" s="106">
        <v>19</v>
      </c>
      <c r="B26" s="107" t="s">
        <v>480</v>
      </c>
      <c r="C26" s="130">
        <v>117</v>
      </c>
      <c r="D26" s="130">
        <v>5</v>
      </c>
      <c r="E26" s="143">
        <f t="shared" si="0"/>
        <v>-112</v>
      </c>
      <c r="F26" s="130">
        <v>89</v>
      </c>
      <c r="G26" s="130">
        <v>5</v>
      </c>
      <c r="H26" s="143">
        <f t="shared" si="1"/>
        <v>-84</v>
      </c>
    </row>
    <row r="27" spans="1:8" s="108" customFormat="1" ht="93.6">
      <c r="A27" s="106">
        <v>20</v>
      </c>
      <c r="B27" s="107" t="s">
        <v>469</v>
      </c>
      <c r="C27" s="130">
        <v>116</v>
      </c>
      <c r="D27" s="130">
        <v>10</v>
      </c>
      <c r="E27" s="143">
        <f t="shared" si="0"/>
        <v>-106</v>
      </c>
      <c r="F27" s="130">
        <v>86</v>
      </c>
      <c r="G27" s="130">
        <v>2</v>
      </c>
      <c r="H27" s="143">
        <f t="shared" si="1"/>
        <v>-84</v>
      </c>
    </row>
    <row r="28" spans="1:8" s="108" customFormat="1" ht="31.2">
      <c r="A28" s="106">
        <v>21</v>
      </c>
      <c r="B28" s="107" t="s">
        <v>470</v>
      </c>
      <c r="C28" s="130">
        <v>115</v>
      </c>
      <c r="D28" s="130">
        <v>15</v>
      </c>
      <c r="E28" s="143">
        <f t="shared" si="0"/>
        <v>-100</v>
      </c>
      <c r="F28" s="130">
        <v>80</v>
      </c>
      <c r="G28" s="130">
        <v>6</v>
      </c>
      <c r="H28" s="143">
        <f t="shared" si="1"/>
        <v>-74</v>
      </c>
    </row>
    <row r="29" spans="1:8" s="108" customFormat="1">
      <c r="A29" s="106">
        <v>22</v>
      </c>
      <c r="B29" s="107" t="s">
        <v>289</v>
      </c>
      <c r="C29" s="130">
        <v>114</v>
      </c>
      <c r="D29" s="130">
        <v>13</v>
      </c>
      <c r="E29" s="143">
        <f t="shared" si="0"/>
        <v>-101</v>
      </c>
      <c r="F29" s="130">
        <v>87</v>
      </c>
      <c r="G29" s="130">
        <v>8</v>
      </c>
      <c r="H29" s="143">
        <f t="shared" si="1"/>
        <v>-79</v>
      </c>
    </row>
    <row r="30" spans="1:8" s="108" customFormat="1">
      <c r="A30" s="106">
        <v>23</v>
      </c>
      <c r="B30" s="107" t="s">
        <v>325</v>
      </c>
      <c r="C30" s="130">
        <v>109</v>
      </c>
      <c r="D30" s="130">
        <v>6</v>
      </c>
      <c r="E30" s="143">
        <f t="shared" si="0"/>
        <v>-103</v>
      </c>
      <c r="F30" s="130">
        <v>74</v>
      </c>
      <c r="G30" s="130">
        <v>4</v>
      </c>
      <c r="H30" s="143">
        <f t="shared" si="1"/>
        <v>-70</v>
      </c>
    </row>
    <row r="31" spans="1:8" s="108" customFormat="1" ht="31.2">
      <c r="A31" s="106">
        <v>24</v>
      </c>
      <c r="B31" s="107" t="s">
        <v>288</v>
      </c>
      <c r="C31" s="130">
        <v>96</v>
      </c>
      <c r="D31" s="130">
        <v>13</v>
      </c>
      <c r="E31" s="143">
        <f t="shared" si="0"/>
        <v>-83</v>
      </c>
      <c r="F31" s="130">
        <v>70</v>
      </c>
      <c r="G31" s="130">
        <v>9</v>
      </c>
      <c r="H31" s="143">
        <f t="shared" si="1"/>
        <v>-61</v>
      </c>
    </row>
    <row r="32" spans="1:8" s="108" customFormat="1">
      <c r="A32" s="106">
        <v>25</v>
      </c>
      <c r="B32" s="107" t="s">
        <v>296</v>
      </c>
      <c r="C32" s="130">
        <v>94</v>
      </c>
      <c r="D32" s="130">
        <v>7</v>
      </c>
      <c r="E32" s="143">
        <f t="shared" si="0"/>
        <v>-87</v>
      </c>
      <c r="F32" s="130">
        <v>68</v>
      </c>
      <c r="G32" s="130">
        <v>5</v>
      </c>
      <c r="H32" s="143">
        <f t="shared" si="1"/>
        <v>-63</v>
      </c>
    </row>
    <row r="33" spans="1:8" s="108" customFormat="1">
      <c r="A33" s="106">
        <v>26</v>
      </c>
      <c r="B33" s="107" t="s">
        <v>472</v>
      </c>
      <c r="C33" s="130">
        <v>92</v>
      </c>
      <c r="D33" s="130">
        <v>4</v>
      </c>
      <c r="E33" s="143">
        <f t="shared" si="0"/>
        <v>-88</v>
      </c>
      <c r="F33" s="130">
        <v>68</v>
      </c>
      <c r="G33" s="130">
        <v>3</v>
      </c>
      <c r="H33" s="143">
        <f t="shared" si="1"/>
        <v>-65</v>
      </c>
    </row>
    <row r="34" spans="1:8" s="108" customFormat="1">
      <c r="A34" s="106">
        <v>27</v>
      </c>
      <c r="B34" s="107" t="s">
        <v>290</v>
      </c>
      <c r="C34" s="130">
        <v>92</v>
      </c>
      <c r="D34" s="130">
        <v>16</v>
      </c>
      <c r="E34" s="143">
        <f t="shared" si="0"/>
        <v>-76</v>
      </c>
      <c r="F34" s="130">
        <v>69</v>
      </c>
      <c r="G34" s="130">
        <v>7</v>
      </c>
      <c r="H34" s="143">
        <f t="shared" si="1"/>
        <v>-62</v>
      </c>
    </row>
    <row r="35" spans="1:8" s="108" customFormat="1">
      <c r="A35" s="106">
        <v>28</v>
      </c>
      <c r="B35" s="107" t="s">
        <v>299</v>
      </c>
      <c r="C35" s="130">
        <v>90</v>
      </c>
      <c r="D35" s="130">
        <v>5</v>
      </c>
      <c r="E35" s="143">
        <f t="shared" si="0"/>
        <v>-85</v>
      </c>
      <c r="F35" s="130">
        <v>39</v>
      </c>
      <c r="G35" s="130">
        <v>2</v>
      </c>
      <c r="H35" s="143">
        <f t="shared" si="1"/>
        <v>-37</v>
      </c>
    </row>
    <row r="36" spans="1:8" s="108" customFormat="1">
      <c r="A36" s="106">
        <v>29</v>
      </c>
      <c r="B36" s="107" t="s">
        <v>471</v>
      </c>
      <c r="C36" s="130">
        <v>83</v>
      </c>
      <c r="D36" s="130">
        <v>9</v>
      </c>
      <c r="E36" s="143">
        <f t="shared" si="0"/>
        <v>-74</v>
      </c>
      <c r="F36" s="130">
        <v>62</v>
      </c>
      <c r="G36" s="130">
        <v>5</v>
      </c>
      <c r="H36" s="143">
        <f t="shared" si="1"/>
        <v>-57</v>
      </c>
    </row>
    <row r="37" spans="1:8" s="108" customFormat="1">
      <c r="A37" s="106">
        <v>30</v>
      </c>
      <c r="B37" s="107" t="s">
        <v>326</v>
      </c>
      <c r="C37" s="130">
        <v>83</v>
      </c>
      <c r="D37" s="130">
        <v>1</v>
      </c>
      <c r="E37" s="143">
        <f t="shared" si="0"/>
        <v>-82</v>
      </c>
      <c r="F37" s="130">
        <v>73</v>
      </c>
      <c r="G37" s="130">
        <v>0</v>
      </c>
      <c r="H37" s="143">
        <f t="shared" si="1"/>
        <v>-73</v>
      </c>
    </row>
    <row r="38" spans="1:8" s="108" customFormat="1">
      <c r="A38" s="106">
        <v>31</v>
      </c>
      <c r="B38" s="109" t="s">
        <v>327</v>
      </c>
      <c r="C38" s="130">
        <v>80</v>
      </c>
      <c r="D38" s="130">
        <v>0</v>
      </c>
      <c r="E38" s="143">
        <f t="shared" si="0"/>
        <v>-80</v>
      </c>
      <c r="F38" s="130">
        <v>60</v>
      </c>
      <c r="G38" s="130">
        <v>0</v>
      </c>
      <c r="H38" s="143">
        <f t="shared" si="1"/>
        <v>-60</v>
      </c>
    </row>
    <row r="39" spans="1:8" s="108" customFormat="1">
      <c r="A39" s="106">
        <v>32</v>
      </c>
      <c r="B39" s="107" t="s">
        <v>318</v>
      </c>
      <c r="C39" s="130">
        <v>77</v>
      </c>
      <c r="D39" s="130">
        <v>4</v>
      </c>
      <c r="E39" s="143">
        <f t="shared" si="0"/>
        <v>-73</v>
      </c>
      <c r="F39" s="130">
        <v>62</v>
      </c>
      <c r="G39" s="130">
        <v>3</v>
      </c>
      <c r="H39" s="143">
        <f t="shared" si="1"/>
        <v>-59</v>
      </c>
    </row>
    <row r="40" spans="1:8" s="108" customFormat="1">
      <c r="A40" s="106">
        <v>33</v>
      </c>
      <c r="B40" s="107" t="s">
        <v>328</v>
      </c>
      <c r="C40" s="130">
        <v>76</v>
      </c>
      <c r="D40" s="130">
        <v>2</v>
      </c>
      <c r="E40" s="143">
        <f t="shared" si="0"/>
        <v>-74</v>
      </c>
      <c r="F40" s="130">
        <v>51</v>
      </c>
      <c r="G40" s="130">
        <v>1</v>
      </c>
      <c r="H40" s="143">
        <f t="shared" si="1"/>
        <v>-50</v>
      </c>
    </row>
    <row r="41" spans="1:8" s="108" customFormat="1">
      <c r="A41" s="106">
        <v>34</v>
      </c>
      <c r="B41" s="107" t="s">
        <v>319</v>
      </c>
      <c r="C41" s="130">
        <v>76</v>
      </c>
      <c r="D41" s="130">
        <v>6</v>
      </c>
      <c r="E41" s="143">
        <f t="shared" si="0"/>
        <v>-70</v>
      </c>
      <c r="F41" s="130">
        <v>66</v>
      </c>
      <c r="G41" s="130">
        <v>3</v>
      </c>
      <c r="H41" s="143">
        <f t="shared" si="1"/>
        <v>-63</v>
      </c>
    </row>
    <row r="42" spans="1:8" s="108" customFormat="1">
      <c r="A42" s="106">
        <v>35</v>
      </c>
      <c r="B42" s="107" t="s">
        <v>329</v>
      </c>
      <c r="C42" s="130">
        <v>69</v>
      </c>
      <c r="D42" s="130">
        <v>1</v>
      </c>
      <c r="E42" s="143">
        <f t="shared" si="0"/>
        <v>-68</v>
      </c>
      <c r="F42" s="130">
        <v>52</v>
      </c>
      <c r="G42" s="130">
        <v>0</v>
      </c>
      <c r="H42" s="143">
        <f t="shared" si="1"/>
        <v>-52</v>
      </c>
    </row>
    <row r="43" spans="1:8" s="108" customFormat="1" ht="31.2">
      <c r="A43" s="106">
        <v>36</v>
      </c>
      <c r="B43" s="107" t="s">
        <v>305</v>
      </c>
      <c r="C43" s="130">
        <v>66</v>
      </c>
      <c r="D43" s="130">
        <v>9</v>
      </c>
      <c r="E43" s="143">
        <f t="shared" si="0"/>
        <v>-57</v>
      </c>
      <c r="F43" s="130">
        <v>51</v>
      </c>
      <c r="G43" s="130">
        <v>4</v>
      </c>
      <c r="H43" s="143">
        <f t="shared" si="1"/>
        <v>-47</v>
      </c>
    </row>
    <row r="44" spans="1:8">
      <c r="A44" s="106">
        <v>37</v>
      </c>
      <c r="B44" s="110" t="s">
        <v>307</v>
      </c>
      <c r="C44" s="111">
        <v>65</v>
      </c>
      <c r="D44" s="111">
        <v>5</v>
      </c>
      <c r="E44" s="143">
        <f t="shared" si="0"/>
        <v>-60</v>
      </c>
      <c r="F44" s="111">
        <v>45</v>
      </c>
      <c r="G44" s="111">
        <v>1</v>
      </c>
      <c r="H44" s="143">
        <f t="shared" si="1"/>
        <v>-44</v>
      </c>
    </row>
    <row r="45" spans="1:8">
      <c r="A45" s="106">
        <v>38</v>
      </c>
      <c r="B45" s="112" t="s">
        <v>330</v>
      </c>
      <c r="C45" s="111">
        <v>64</v>
      </c>
      <c r="D45" s="111">
        <v>2</v>
      </c>
      <c r="E45" s="143">
        <f t="shared" si="0"/>
        <v>-62</v>
      </c>
      <c r="F45" s="111">
        <v>48</v>
      </c>
      <c r="G45" s="111">
        <v>0</v>
      </c>
      <c r="H45" s="143">
        <f t="shared" si="1"/>
        <v>-48</v>
      </c>
    </row>
    <row r="46" spans="1:8">
      <c r="A46" s="106">
        <v>39</v>
      </c>
      <c r="B46" s="107" t="s">
        <v>332</v>
      </c>
      <c r="C46" s="111">
        <v>63</v>
      </c>
      <c r="D46" s="111">
        <v>3</v>
      </c>
      <c r="E46" s="143">
        <f t="shared" si="0"/>
        <v>-60</v>
      </c>
      <c r="F46" s="111">
        <v>49</v>
      </c>
      <c r="G46" s="111">
        <v>1</v>
      </c>
      <c r="H46" s="143">
        <f t="shared" si="1"/>
        <v>-48</v>
      </c>
    </row>
    <row r="47" spans="1:8">
      <c r="A47" s="106">
        <v>40</v>
      </c>
      <c r="B47" s="107" t="s">
        <v>331</v>
      </c>
      <c r="C47" s="111">
        <v>62</v>
      </c>
      <c r="D47" s="111">
        <v>2</v>
      </c>
      <c r="E47" s="143">
        <f t="shared" si="0"/>
        <v>-60</v>
      </c>
      <c r="F47" s="111">
        <v>53</v>
      </c>
      <c r="G47" s="111">
        <v>1</v>
      </c>
      <c r="H47" s="143">
        <f t="shared" si="1"/>
        <v>-52</v>
      </c>
    </row>
    <row r="48" spans="1:8">
      <c r="A48" s="106">
        <v>41</v>
      </c>
      <c r="B48" s="107" t="s">
        <v>482</v>
      </c>
      <c r="C48" s="111">
        <v>59</v>
      </c>
      <c r="D48" s="111">
        <v>3</v>
      </c>
      <c r="E48" s="143">
        <f t="shared" si="0"/>
        <v>-56</v>
      </c>
      <c r="F48" s="111">
        <v>41</v>
      </c>
      <c r="G48" s="111">
        <v>3</v>
      </c>
      <c r="H48" s="143">
        <f t="shared" si="1"/>
        <v>-38</v>
      </c>
    </row>
    <row r="49" spans="1:8">
      <c r="A49" s="106">
        <v>42</v>
      </c>
      <c r="B49" s="107" t="s">
        <v>478</v>
      </c>
      <c r="C49" s="111">
        <v>58</v>
      </c>
      <c r="D49" s="111">
        <v>6</v>
      </c>
      <c r="E49" s="143">
        <f t="shared" si="0"/>
        <v>-52</v>
      </c>
      <c r="F49" s="111">
        <v>47</v>
      </c>
      <c r="G49" s="111">
        <v>3</v>
      </c>
      <c r="H49" s="143">
        <f t="shared" si="1"/>
        <v>-44</v>
      </c>
    </row>
    <row r="50" spans="1:8">
      <c r="A50" s="106">
        <v>43</v>
      </c>
      <c r="B50" s="113" t="s">
        <v>333</v>
      </c>
      <c r="C50" s="111">
        <v>57</v>
      </c>
      <c r="D50" s="111">
        <v>0</v>
      </c>
      <c r="E50" s="143">
        <f t="shared" si="0"/>
        <v>-57</v>
      </c>
      <c r="F50" s="111">
        <v>40</v>
      </c>
      <c r="G50" s="111">
        <v>0</v>
      </c>
      <c r="H50" s="143">
        <f t="shared" si="1"/>
        <v>-40</v>
      </c>
    </row>
    <row r="51" spans="1:8">
      <c r="A51" s="106">
        <v>44</v>
      </c>
      <c r="B51" s="113" t="s">
        <v>294</v>
      </c>
      <c r="C51" s="111">
        <v>56</v>
      </c>
      <c r="D51" s="111">
        <v>8</v>
      </c>
      <c r="E51" s="143">
        <f t="shared" si="0"/>
        <v>-48</v>
      </c>
      <c r="F51" s="111">
        <v>45</v>
      </c>
      <c r="G51" s="111">
        <v>6</v>
      </c>
      <c r="H51" s="143">
        <f t="shared" si="1"/>
        <v>-39</v>
      </c>
    </row>
    <row r="52" spans="1:8">
      <c r="A52" s="106">
        <v>45</v>
      </c>
      <c r="B52" s="113" t="s">
        <v>337</v>
      </c>
      <c r="C52" s="111">
        <v>55</v>
      </c>
      <c r="D52" s="111">
        <v>2</v>
      </c>
      <c r="E52" s="143">
        <f t="shared" si="0"/>
        <v>-53</v>
      </c>
      <c r="F52" s="111">
        <v>43</v>
      </c>
      <c r="G52" s="111">
        <v>1</v>
      </c>
      <c r="H52" s="143">
        <f t="shared" si="1"/>
        <v>-42</v>
      </c>
    </row>
    <row r="53" spans="1:8" ht="31.2">
      <c r="A53" s="106">
        <v>46</v>
      </c>
      <c r="B53" s="113" t="s">
        <v>335</v>
      </c>
      <c r="C53" s="111">
        <v>55</v>
      </c>
      <c r="D53" s="111">
        <v>0</v>
      </c>
      <c r="E53" s="143">
        <f t="shared" si="0"/>
        <v>-55</v>
      </c>
      <c r="F53" s="111">
        <v>40</v>
      </c>
      <c r="G53" s="111">
        <v>0</v>
      </c>
      <c r="H53" s="143">
        <f t="shared" si="1"/>
        <v>-40</v>
      </c>
    </row>
    <row r="54" spans="1:8">
      <c r="A54" s="106">
        <v>47</v>
      </c>
      <c r="B54" s="113" t="s">
        <v>291</v>
      </c>
      <c r="C54" s="111">
        <v>54</v>
      </c>
      <c r="D54" s="111">
        <v>9</v>
      </c>
      <c r="E54" s="143">
        <f t="shared" si="0"/>
        <v>-45</v>
      </c>
      <c r="F54" s="111">
        <v>41</v>
      </c>
      <c r="G54" s="111">
        <v>8</v>
      </c>
      <c r="H54" s="143">
        <f t="shared" si="1"/>
        <v>-33</v>
      </c>
    </row>
    <row r="55" spans="1:8">
      <c r="A55" s="106">
        <v>48</v>
      </c>
      <c r="B55" s="113" t="s">
        <v>336</v>
      </c>
      <c r="C55" s="111">
        <v>54</v>
      </c>
      <c r="D55" s="111">
        <v>0</v>
      </c>
      <c r="E55" s="143">
        <f t="shared" si="0"/>
        <v>-54</v>
      </c>
      <c r="F55" s="111">
        <v>41</v>
      </c>
      <c r="G55" s="111">
        <v>0</v>
      </c>
      <c r="H55" s="143">
        <f t="shared" si="1"/>
        <v>-41</v>
      </c>
    </row>
    <row r="56" spans="1:8" ht="31.2">
      <c r="A56" s="106">
        <v>49</v>
      </c>
      <c r="B56" s="113" t="s">
        <v>334</v>
      </c>
      <c r="C56" s="111">
        <v>54</v>
      </c>
      <c r="D56" s="111">
        <v>1</v>
      </c>
      <c r="E56" s="143">
        <f t="shared" si="0"/>
        <v>-53</v>
      </c>
      <c r="F56" s="111">
        <v>42</v>
      </c>
      <c r="G56" s="111">
        <v>1</v>
      </c>
      <c r="H56" s="143">
        <f t="shared" si="1"/>
        <v>-41</v>
      </c>
    </row>
    <row r="57" spans="1:8">
      <c r="A57" s="106">
        <v>50</v>
      </c>
      <c r="B57" s="112" t="s">
        <v>338</v>
      </c>
      <c r="C57" s="111">
        <v>53</v>
      </c>
      <c r="D57" s="111">
        <v>1</v>
      </c>
      <c r="E57" s="143">
        <f t="shared" si="0"/>
        <v>-52</v>
      </c>
      <c r="F57" s="111">
        <v>40</v>
      </c>
      <c r="G57" s="111">
        <v>1</v>
      </c>
      <c r="H57" s="143">
        <f t="shared" si="1"/>
        <v>-39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9" fitToHeight="2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52"/>
  <sheetViews>
    <sheetView view="pageBreakPreview" topLeftCell="A61" zoomScale="90" zoomScaleNormal="90" zoomScaleSheetLayoutView="90" workbookViewId="0">
      <selection activeCell="A78" sqref="A78"/>
    </sheetView>
  </sheetViews>
  <sheetFormatPr defaultColWidth="8.88671875" defaultRowHeight="13.2"/>
  <cols>
    <col min="1" max="1" width="37" style="118" customWidth="1"/>
    <col min="2" max="2" width="13" style="128" customWidth="1"/>
    <col min="3" max="3" width="9.6640625" style="128" customWidth="1"/>
    <col min="4" max="4" width="12.5546875" style="129" customWidth="1"/>
    <col min="5" max="5" width="12.88671875" style="128" customWidth="1"/>
    <col min="6" max="6" width="9.6640625" style="128" customWidth="1"/>
    <col min="7" max="7" width="12.44140625" style="129" customWidth="1"/>
    <col min="8" max="8" width="8.88671875" style="118"/>
    <col min="9" max="9" width="64" style="118" customWidth="1"/>
    <col min="10" max="16384" width="8.88671875" style="118"/>
  </cols>
  <sheetData>
    <row r="1" spans="1:13" s="116" customFormat="1" ht="46.2" customHeight="1">
      <c r="A1" s="397" t="s">
        <v>207</v>
      </c>
      <c r="B1" s="397"/>
      <c r="C1" s="397"/>
      <c r="D1" s="397"/>
      <c r="E1" s="397"/>
      <c r="F1" s="397"/>
      <c r="G1" s="397"/>
    </row>
    <row r="2" spans="1:13" s="116" customFormat="1" ht="20.399999999999999">
      <c r="A2" s="398" t="s">
        <v>92</v>
      </c>
      <c r="B2" s="398"/>
      <c r="C2" s="398"/>
      <c r="D2" s="398"/>
      <c r="E2" s="398"/>
      <c r="F2" s="398"/>
      <c r="G2" s="398"/>
    </row>
    <row r="4" spans="1:13" s="105" customFormat="1" ht="35.4" customHeight="1">
      <c r="A4" s="394" t="s">
        <v>86</v>
      </c>
      <c r="B4" s="395" t="s">
        <v>555</v>
      </c>
      <c r="C4" s="395"/>
      <c r="D4" s="395"/>
      <c r="E4" s="389" t="s">
        <v>538</v>
      </c>
      <c r="F4" s="389"/>
      <c r="G4" s="389"/>
    </row>
    <row r="5" spans="1:13" ht="18.600000000000001" customHeight="1">
      <c r="A5" s="394"/>
      <c r="B5" s="388" t="s">
        <v>87</v>
      </c>
      <c r="C5" s="388" t="s">
        <v>89</v>
      </c>
      <c r="D5" s="417" t="s">
        <v>88</v>
      </c>
      <c r="E5" s="388" t="s">
        <v>87</v>
      </c>
      <c r="F5" s="388" t="s">
        <v>89</v>
      </c>
      <c r="G5" s="417" t="s">
        <v>88</v>
      </c>
    </row>
    <row r="6" spans="1:13" ht="52.2" customHeight="1">
      <c r="A6" s="394"/>
      <c r="B6" s="388"/>
      <c r="C6" s="388"/>
      <c r="D6" s="417"/>
      <c r="E6" s="388"/>
      <c r="F6" s="388"/>
      <c r="G6" s="417"/>
    </row>
    <row r="7" spans="1:13">
      <c r="A7" s="119" t="s">
        <v>4</v>
      </c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>
        <v>6</v>
      </c>
    </row>
    <row r="8" spans="1:13" ht="38.4" customHeight="1">
      <c r="A8" s="399" t="s">
        <v>93</v>
      </c>
      <c r="B8" s="400"/>
      <c r="C8" s="400"/>
      <c r="D8" s="400"/>
      <c r="E8" s="400"/>
      <c r="F8" s="400"/>
      <c r="G8" s="400"/>
      <c r="M8" s="121"/>
    </row>
    <row r="9" spans="1:13" ht="15.6">
      <c r="A9" s="122" t="s">
        <v>300</v>
      </c>
      <c r="B9" s="154">
        <v>132</v>
      </c>
      <c r="C9" s="154">
        <v>5</v>
      </c>
      <c r="D9" s="155">
        <f>C9-B9</f>
        <v>-127</v>
      </c>
      <c r="E9" s="156">
        <v>88</v>
      </c>
      <c r="F9" s="154">
        <v>3</v>
      </c>
      <c r="G9" s="155">
        <f>F9-E9</f>
        <v>-85</v>
      </c>
      <c r="H9" s="157"/>
      <c r="M9" s="121"/>
    </row>
    <row r="10" spans="1:13" ht="15.6">
      <c r="A10" s="123" t="s">
        <v>289</v>
      </c>
      <c r="B10" s="130">
        <v>114</v>
      </c>
      <c r="C10" s="130">
        <v>13</v>
      </c>
      <c r="D10" s="155">
        <f t="shared" ref="D10:D23" si="0">C10-B10</f>
        <v>-101</v>
      </c>
      <c r="E10" s="159">
        <v>87</v>
      </c>
      <c r="F10" s="130">
        <v>8</v>
      </c>
      <c r="G10" s="155">
        <f t="shared" ref="G10:G23" si="1">F10-E10</f>
        <v>-79</v>
      </c>
    </row>
    <row r="11" spans="1:13" ht="15.6">
      <c r="A11" s="123" t="s">
        <v>472</v>
      </c>
      <c r="B11" s="130">
        <v>92</v>
      </c>
      <c r="C11" s="130">
        <v>4</v>
      </c>
      <c r="D11" s="155">
        <f t="shared" si="0"/>
        <v>-88</v>
      </c>
      <c r="E11" s="159">
        <v>68</v>
      </c>
      <c r="F11" s="130">
        <v>3</v>
      </c>
      <c r="G11" s="155">
        <f t="shared" si="1"/>
        <v>-65</v>
      </c>
    </row>
    <row r="12" spans="1:13" ht="15.6">
      <c r="A12" s="123" t="s">
        <v>327</v>
      </c>
      <c r="B12" s="130">
        <v>80</v>
      </c>
      <c r="C12" s="130">
        <v>0</v>
      </c>
      <c r="D12" s="155">
        <f t="shared" si="0"/>
        <v>-80</v>
      </c>
      <c r="E12" s="159">
        <v>60</v>
      </c>
      <c r="F12" s="130">
        <v>0</v>
      </c>
      <c r="G12" s="155">
        <f t="shared" si="1"/>
        <v>-60</v>
      </c>
    </row>
    <row r="13" spans="1:13" ht="31.2">
      <c r="A13" s="123" t="s">
        <v>333</v>
      </c>
      <c r="B13" s="130">
        <v>57</v>
      </c>
      <c r="C13" s="130">
        <v>0</v>
      </c>
      <c r="D13" s="155">
        <f t="shared" si="0"/>
        <v>-57</v>
      </c>
      <c r="E13" s="159">
        <v>40</v>
      </c>
      <c r="F13" s="130">
        <v>0</v>
      </c>
      <c r="G13" s="155">
        <f t="shared" si="1"/>
        <v>-40</v>
      </c>
    </row>
    <row r="14" spans="1:13" ht="31.2">
      <c r="A14" s="123" t="s">
        <v>351</v>
      </c>
      <c r="B14" s="130">
        <v>49</v>
      </c>
      <c r="C14" s="130">
        <v>1</v>
      </c>
      <c r="D14" s="155">
        <f t="shared" si="0"/>
        <v>-48</v>
      </c>
      <c r="E14" s="159">
        <v>37</v>
      </c>
      <c r="F14" s="130">
        <v>0</v>
      </c>
      <c r="G14" s="155">
        <f t="shared" si="1"/>
        <v>-37</v>
      </c>
    </row>
    <row r="15" spans="1:13" ht="15.6">
      <c r="A15" s="123" t="s">
        <v>320</v>
      </c>
      <c r="B15" s="130">
        <v>45</v>
      </c>
      <c r="C15" s="130">
        <v>6</v>
      </c>
      <c r="D15" s="155">
        <f t="shared" si="0"/>
        <v>-39</v>
      </c>
      <c r="E15" s="159">
        <v>31</v>
      </c>
      <c r="F15" s="130">
        <v>2</v>
      </c>
      <c r="G15" s="155">
        <f t="shared" si="1"/>
        <v>-29</v>
      </c>
    </row>
    <row r="16" spans="1:13" ht="15.6">
      <c r="A16" s="124" t="s">
        <v>357</v>
      </c>
      <c r="B16" s="130">
        <v>44</v>
      </c>
      <c r="C16" s="130">
        <v>2</v>
      </c>
      <c r="D16" s="155">
        <f t="shared" si="0"/>
        <v>-42</v>
      </c>
      <c r="E16" s="159">
        <v>30</v>
      </c>
      <c r="F16" s="130">
        <v>1</v>
      </c>
      <c r="G16" s="155">
        <f t="shared" si="1"/>
        <v>-29</v>
      </c>
    </row>
    <row r="17" spans="1:7" ht="15.6">
      <c r="A17" s="124" t="s">
        <v>364</v>
      </c>
      <c r="B17" s="130">
        <v>44</v>
      </c>
      <c r="C17" s="130">
        <v>3</v>
      </c>
      <c r="D17" s="155">
        <f t="shared" si="0"/>
        <v>-41</v>
      </c>
      <c r="E17" s="159">
        <v>30</v>
      </c>
      <c r="F17" s="130">
        <v>2</v>
      </c>
      <c r="G17" s="155">
        <f t="shared" si="1"/>
        <v>-28</v>
      </c>
    </row>
    <row r="18" spans="1:7" ht="15.6">
      <c r="A18" s="124" t="s">
        <v>382</v>
      </c>
      <c r="B18" s="130">
        <v>33</v>
      </c>
      <c r="C18" s="130">
        <v>0</v>
      </c>
      <c r="D18" s="155">
        <f t="shared" si="0"/>
        <v>-33</v>
      </c>
      <c r="E18" s="159">
        <v>20</v>
      </c>
      <c r="F18" s="130">
        <v>0</v>
      </c>
      <c r="G18" s="155">
        <f t="shared" si="1"/>
        <v>-20</v>
      </c>
    </row>
    <row r="19" spans="1:7" ht="15.6">
      <c r="A19" s="124" t="s">
        <v>383</v>
      </c>
      <c r="B19" s="130">
        <v>30</v>
      </c>
      <c r="C19" s="130">
        <v>1</v>
      </c>
      <c r="D19" s="155">
        <f t="shared" si="0"/>
        <v>-29</v>
      </c>
      <c r="E19" s="159">
        <v>25</v>
      </c>
      <c r="F19" s="130">
        <v>0</v>
      </c>
      <c r="G19" s="155">
        <f t="shared" si="1"/>
        <v>-25</v>
      </c>
    </row>
    <row r="20" spans="1:7" ht="31.2">
      <c r="A20" s="122" t="s">
        <v>485</v>
      </c>
      <c r="B20" s="130">
        <v>29</v>
      </c>
      <c r="C20" s="372">
        <v>0</v>
      </c>
      <c r="D20" s="155">
        <f t="shared" si="0"/>
        <v>-29</v>
      </c>
      <c r="E20" s="159">
        <v>16</v>
      </c>
      <c r="F20" s="130">
        <v>0</v>
      </c>
      <c r="G20" s="155">
        <f t="shared" si="1"/>
        <v>-16</v>
      </c>
    </row>
    <row r="21" spans="1:7" ht="15.6">
      <c r="A21" s="123" t="s">
        <v>363</v>
      </c>
      <c r="B21" s="130">
        <v>28</v>
      </c>
      <c r="C21" s="130">
        <v>2</v>
      </c>
      <c r="D21" s="155">
        <f t="shared" si="0"/>
        <v>-26</v>
      </c>
      <c r="E21" s="159">
        <v>16</v>
      </c>
      <c r="F21" s="130">
        <v>1</v>
      </c>
      <c r="G21" s="155">
        <f t="shared" si="1"/>
        <v>-15</v>
      </c>
    </row>
    <row r="22" spans="1:7" ht="30.6" customHeight="1">
      <c r="A22" s="123" t="s">
        <v>486</v>
      </c>
      <c r="B22" s="130">
        <v>27</v>
      </c>
      <c r="C22" s="130">
        <v>0</v>
      </c>
      <c r="D22" s="155">
        <f t="shared" si="0"/>
        <v>-27</v>
      </c>
      <c r="E22" s="159">
        <v>15</v>
      </c>
      <c r="F22" s="130">
        <v>0</v>
      </c>
      <c r="G22" s="155">
        <f t="shared" si="1"/>
        <v>-15</v>
      </c>
    </row>
    <row r="23" spans="1:7" ht="31.2">
      <c r="A23" s="123" t="s">
        <v>384</v>
      </c>
      <c r="B23" s="130">
        <v>26</v>
      </c>
      <c r="C23" s="130">
        <v>3</v>
      </c>
      <c r="D23" s="155">
        <f t="shared" si="0"/>
        <v>-23</v>
      </c>
      <c r="E23" s="159">
        <v>21</v>
      </c>
      <c r="F23" s="130">
        <v>3</v>
      </c>
      <c r="G23" s="155">
        <f t="shared" si="1"/>
        <v>-18</v>
      </c>
    </row>
    <row r="24" spans="1:7" ht="38.4" customHeight="1">
      <c r="A24" s="399" t="s">
        <v>36</v>
      </c>
      <c r="B24" s="400"/>
      <c r="C24" s="400"/>
      <c r="D24" s="400"/>
      <c r="E24" s="400"/>
      <c r="F24" s="400"/>
      <c r="G24" s="400"/>
    </row>
    <row r="25" spans="1:7" ht="31.2">
      <c r="A25" s="123" t="s">
        <v>470</v>
      </c>
      <c r="B25" s="130">
        <v>115</v>
      </c>
      <c r="C25" s="154">
        <v>15</v>
      </c>
      <c r="D25" s="155">
        <f>C25-B25</f>
        <v>-100</v>
      </c>
      <c r="E25" s="156">
        <v>80</v>
      </c>
      <c r="F25" s="154">
        <v>6</v>
      </c>
      <c r="G25" s="155">
        <f>F25-E25</f>
        <v>-74</v>
      </c>
    </row>
    <row r="26" spans="1:7" ht="15.6">
      <c r="A26" s="123" t="s">
        <v>296</v>
      </c>
      <c r="B26" s="130">
        <v>94</v>
      </c>
      <c r="C26" s="130">
        <v>7</v>
      </c>
      <c r="D26" s="155">
        <f t="shared" ref="D26:D39" si="2">C26-B26</f>
        <v>-87</v>
      </c>
      <c r="E26" s="159">
        <v>68</v>
      </c>
      <c r="F26" s="130">
        <v>5</v>
      </c>
      <c r="G26" s="155">
        <f t="shared" ref="G26:G39" si="3">F26-E26</f>
        <v>-63</v>
      </c>
    </row>
    <row r="27" spans="1:7" ht="15.6">
      <c r="A27" s="123" t="s">
        <v>291</v>
      </c>
      <c r="B27" s="130">
        <v>54</v>
      </c>
      <c r="C27" s="130">
        <v>9</v>
      </c>
      <c r="D27" s="155">
        <f t="shared" si="2"/>
        <v>-45</v>
      </c>
      <c r="E27" s="159">
        <v>41</v>
      </c>
      <c r="F27" s="130">
        <v>8</v>
      </c>
      <c r="G27" s="155">
        <f t="shared" si="3"/>
        <v>-33</v>
      </c>
    </row>
    <row r="28" spans="1:7" ht="31.2">
      <c r="A28" s="123" t="s">
        <v>475</v>
      </c>
      <c r="B28" s="130">
        <v>50</v>
      </c>
      <c r="C28" s="130">
        <v>4</v>
      </c>
      <c r="D28" s="155">
        <f t="shared" si="2"/>
        <v>-46</v>
      </c>
      <c r="E28" s="159">
        <v>39</v>
      </c>
      <c r="F28" s="130">
        <v>3</v>
      </c>
      <c r="G28" s="155">
        <f t="shared" si="3"/>
        <v>-36</v>
      </c>
    </row>
    <row r="29" spans="1:7" ht="15.6">
      <c r="A29" s="123" t="s">
        <v>473</v>
      </c>
      <c r="B29" s="130">
        <v>46</v>
      </c>
      <c r="C29" s="130">
        <v>1</v>
      </c>
      <c r="D29" s="155">
        <f t="shared" si="2"/>
        <v>-45</v>
      </c>
      <c r="E29" s="159">
        <v>36</v>
      </c>
      <c r="F29" s="130">
        <v>1</v>
      </c>
      <c r="G29" s="155">
        <f t="shared" si="3"/>
        <v>-35</v>
      </c>
    </row>
    <row r="30" spans="1:7" ht="15.75" customHeight="1">
      <c r="A30" s="123" t="s">
        <v>295</v>
      </c>
      <c r="B30" s="130">
        <v>37</v>
      </c>
      <c r="C30" s="130">
        <v>9</v>
      </c>
      <c r="D30" s="155">
        <f t="shared" si="2"/>
        <v>-28</v>
      </c>
      <c r="E30" s="159">
        <v>27</v>
      </c>
      <c r="F30" s="130">
        <v>7</v>
      </c>
      <c r="G30" s="155">
        <f t="shared" si="3"/>
        <v>-20</v>
      </c>
    </row>
    <row r="31" spans="1:7" ht="15.6">
      <c r="A31" s="123" t="s">
        <v>309</v>
      </c>
      <c r="B31" s="130">
        <v>31</v>
      </c>
      <c r="C31" s="130">
        <v>4</v>
      </c>
      <c r="D31" s="155">
        <f t="shared" si="2"/>
        <v>-27</v>
      </c>
      <c r="E31" s="159">
        <v>24</v>
      </c>
      <c r="F31" s="130">
        <v>3</v>
      </c>
      <c r="G31" s="155">
        <f t="shared" si="3"/>
        <v>-21</v>
      </c>
    </row>
    <row r="32" spans="1:7" ht="15.6">
      <c r="A32" s="123" t="s">
        <v>385</v>
      </c>
      <c r="B32" s="130">
        <v>28</v>
      </c>
      <c r="C32" s="130">
        <v>3</v>
      </c>
      <c r="D32" s="155">
        <f t="shared" si="2"/>
        <v>-25</v>
      </c>
      <c r="E32" s="159">
        <v>25</v>
      </c>
      <c r="F32" s="130">
        <v>2</v>
      </c>
      <c r="G32" s="155">
        <f t="shared" si="3"/>
        <v>-23</v>
      </c>
    </row>
    <row r="33" spans="1:7" ht="31.2">
      <c r="A33" s="123" t="s">
        <v>487</v>
      </c>
      <c r="B33" s="130">
        <v>26</v>
      </c>
      <c r="C33" s="130">
        <v>1</v>
      </c>
      <c r="D33" s="155">
        <f t="shared" si="2"/>
        <v>-25</v>
      </c>
      <c r="E33" s="159">
        <v>19</v>
      </c>
      <c r="F33" s="130">
        <v>0</v>
      </c>
      <c r="G33" s="155">
        <f t="shared" si="3"/>
        <v>-19</v>
      </c>
    </row>
    <row r="34" spans="1:7" ht="15.6">
      <c r="A34" s="123" t="s">
        <v>310</v>
      </c>
      <c r="B34" s="130">
        <v>24</v>
      </c>
      <c r="C34" s="130">
        <v>5</v>
      </c>
      <c r="D34" s="155">
        <f t="shared" si="2"/>
        <v>-19</v>
      </c>
      <c r="E34" s="159">
        <v>17</v>
      </c>
      <c r="F34" s="130">
        <v>4</v>
      </c>
      <c r="G34" s="155">
        <f t="shared" si="3"/>
        <v>-13</v>
      </c>
    </row>
    <row r="35" spans="1:7" ht="15.6">
      <c r="A35" s="123" t="s">
        <v>386</v>
      </c>
      <c r="B35" s="130">
        <v>20</v>
      </c>
      <c r="C35" s="130">
        <v>0</v>
      </c>
      <c r="D35" s="155">
        <f t="shared" si="2"/>
        <v>-20</v>
      </c>
      <c r="E35" s="159">
        <v>18</v>
      </c>
      <c r="F35" s="130">
        <v>0</v>
      </c>
      <c r="G35" s="155">
        <f t="shared" si="3"/>
        <v>-18</v>
      </c>
    </row>
    <row r="36" spans="1:7" ht="31.2">
      <c r="A36" s="123" t="s">
        <v>488</v>
      </c>
      <c r="B36" s="130">
        <v>19</v>
      </c>
      <c r="C36" s="130">
        <v>1</v>
      </c>
      <c r="D36" s="155">
        <f t="shared" si="2"/>
        <v>-18</v>
      </c>
      <c r="E36" s="159">
        <v>14</v>
      </c>
      <c r="F36" s="130">
        <v>1</v>
      </c>
      <c r="G36" s="155">
        <f t="shared" si="3"/>
        <v>-13</v>
      </c>
    </row>
    <row r="37" spans="1:7" ht="15.6">
      <c r="A37" s="123" t="s">
        <v>508</v>
      </c>
      <c r="B37" s="130">
        <v>19</v>
      </c>
      <c r="C37" s="130">
        <v>0</v>
      </c>
      <c r="D37" s="155">
        <f t="shared" si="2"/>
        <v>-19</v>
      </c>
      <c r="E37" s="159">
        <v>16</v>
      </c>
      <c r="F37" s="130">
        <v>0</v>
      </c>
      <c r="G37" s="155">
        <f t="shared" si="3"/>
        <v>-16</v>
      </c>
    </row>
    <row r="38" spans="1:7" ht="15.6">
      <c r="A38" s="123" t="s">
        <v>489</v>
      </c>
      <c r="B38" s="130">
        <v>17</v>
      </c>
      <c r="C38" s="130">
        <v>0</v>
      </c>
      <c r="D38" s="155">
        <f t="shared" si="2"/>
        <v>-17</v>
      </c>
      <c r="E38" s="159">
        <v>11</v>
      </c>
      <c r="F38" s="130">
        <v>0</v>
      </c>
      <c r="G38" s="155">
        <f t="shared" si="3"/>
        <v>-11</v>
      </c>
    </row>
    <row r="39" spans="1:7" ht="15.6">
      <c r="A39" s="123" t="s">
        <v>509</v>
      </c>
      <c r="B39" s="130">
        <v>14</v>
      </c>
      <c r="C39" s="130">
        <v>1</v>
      </c>
      <c r="D39" s="155">
        <f t="shared" si="2"/>
        <v>-13</v>
      </c>
      <c r="E39" s="159">
        <v>11</v>
      </c>
      <c r="F39" s="130">
        <v>0</v>
      </c>
      <c r="G39" s="155">
        <f t="shared" si="3"/>
        <v>-11</v>
      </c>
    </row>
    <row r="40" spans="1:7" ht="38.4" customHeight="1">
      <c r="A40" s="399" t="s">
        <v>37</v>
      </c>
      <c r="B40" s="400"/>
      <c r="C40" s="400"/>
      <c r="D40" s="400"/>
      <c r="E40" s="400"/>
      <c r="F40" s="400"/>
      <c r="G40" s="400"/>
    </row>
    <row r="41" spans="1:7" ht="15.6">
      <c r="A41" s="124" t="s">
        <v>283</v>
      </c>
      <c r="B41" s="130">
        <v>389</v>
      </c>
      <c r="C41" s="154">
        <v>36</v>
      </c>
      <c r="D41" s="155">
        <f>C41-B41</f>
        <v>-353</v>
      </c>
      <c r="E41" s="156">
        <v>281</v>
      </c>
      <c r="F41" s="154">
        <v>21</v>
      </c>
      <c r="G41" s="155">
        <f>F41-E41</f>
        <v>-260</v>
      </c>
    </row>
    <row r="42" spans="1:7" ht="15.6">
      <c r="A42" s="124" t="s">
        <v>290</v>
      </c>
      <c r="B42" s="130">
        <v>92</v>
      </c>
      <c r="C42" s="130">
        <v>16</v>
      </c>
      <c r="D42" s="155">
        <f t="shared" ref="D42:D55" si="4">C42-B42</f>
        <v>-76</v>
      </c>
      <c r="E42" s="159">
        <v>69</v>
      </c>
      <c r="F42" s="130">
        <v>7</v>
      </c>
      <c r="G42" s="155">
        <f t="shared" ref="G42:G55" si="5">F42-E42</f>
        <v>-62</v>
      </c>
    </row>
    <row r="43" spans="1:7" ht="15.6">
      <c r="A43" s="124" t="s">
        <v>471</v>
      </c>
      <c r="B43" s="130">
        <v>83</v>
      </c>
      <c r="C43" s="130">
        <v>9</v>
      </c>
      <c r="D43" s="155">
        <f t="shared" si="4"/>
        <v>-74</v>
      </c>
      <c r="E43" s="159">
        <v>62</v>
      </c>
      <c r="F43" s="130">
        <v>5</v>
      </c>
      <c r="G43" s="155">
        <f t="shared" si="5"/>
        <v>-57</v>
      </c>
    </row>
    <row r="44" spans="1:7" ht="15.6">
      <c r="A44" s="124" t="s">
        <v>328</v>
      </c>
      <c r="B44" s="130">
        <v>76</v>
      </c>
      <c r="C44" s="130">
        <v>2</v>
      </c>
      <c r="D44" s="155">
        <f t="shared" si="4"/>
        <v>-74</v>
      </c>
      <c r="E44" s="159">
        <v>51</v>
      </c>
      <c r="F44" s="130">
        <v>1</v>
      </c>
      <c r="G44" s="155">
        <f t="shared" si="5"/>
        <v>-50</v>
      </c>
    </row>
    <row r="45" spans="1:7" ht="15.6">
      <c r="A45" s="124" t="s">
        <v>474</v>
      </c>
      <c r="B45" s="130">
        <v>51</v>
      </c>
      <c r="C45" s="130">
        <v>0</v>
      </c>
      <c r="D45" s="155">
        <f t="shared" si="4"/>
        <v>-51</v>
      </c>
      <c r="E45" s="159">
        <v>38</v>
      </c>
      <c r="F45" s="130">
        <v>0</v>
      </c>
      <c r="G45" s="155">
        <f t="shared" si="5"/>
        <v>-38</v>
      </c>
    </row>
    <row r="46" spans="1:7" ht="15.6">
      <c r="A46" s="124" t="s">
        <v>314</v>
      </c>
      <c r="B46" s="130">
        <v>43</v>
      </c>
      <c r="C46" s="130">
        <v>5</v>
      </c>
      <c r="D46" s="155">
        <f t="shared" si="4"/>
        <v>-38</v>
      </c>
      <c r="E46" s="159">
        <v>31</v>
      </c>
      <c r="F46" s="130">
        <v>3</v>
      </c>
      <c r="G46" s="155">
        <f t="shared" si="5"/>
        <v>-28</v>
      </c>
    </row>
    <row r="47" spans="1:7" ht="15.6">
      <c r="A47" s="124" t="s">
        <v>301</v>
      </c>
      <c r="B47" s="130">
        <v>40</v>
      </c>
      <c r="C47" s="130">
        <v>5</v>
      </c>
      <c r="D47" s="155">
        <f t="shared" si="4"/>
        <v>-35</v>
      </c>
      <c r="E47" s="159">
        <v>28</v>
      </c>
      <c r="F47" s="130">
        <v>2</v>
      </c>
      <c r="G47" s="155">
        <f t="shared" si="5"/>
        <v>-26</v>
      </c>
    </row>
    <row r="48" spans="1:7" ht="15.6">
      <c r="A48" s="124" t="s">
        <v>387</v>
      </c>
      <c r="B48" s="130">
        <v>34</v>
      </c>
      <c r="C48" s="130">
        <v>1</v>
      </c>
      <c r="D48" s="155">
        <f t="shared" si="4"/>
        <v>-33</v>
      </c>
      <c r="E48" s="159">
        <v>26</v>
      </c>
      <c r="F48" s="130">
        <v>1</v>
      </c>
      <c r="G48" s="155">
        <f t="shared" si="5"/>
        <v>-25</v>
      </c>
    </row>
    <row r="49" spans="1:7" ht="15.6">
      <c r="A49" s="124" t="s">
        <v>388</v>
      </c>
      <c r="B49" s="130">
        <v>28</v>
      </c>
      <c r="C49" s="130">
        <v>0</v>
      </c>
      <c r="D49" s="155">
        <f t="shared" si="4"/>
        <v>-28</v>
      </c>
      <c r="E49" s="159">
        <v>21</v>
      </c>
      <c r="F49" s="130">
        <v>0</v>
      </c>
      <c r="G49" s="155">
        <f t="shared" si="5"/>
        <v>-21</v>
      </c>
    </row>
    <row r="50" spans="1:7" ht="15.6">
      <c r="A50" s="124" t="s">
        <v>313</v>
      </c>
      <c r="B50" s="130">
        <v>25</v>
      </c>
      <c r="C50" s="130">
        <v>4</v>
      </c>
      <c r="D50" s="155">
        <f t="shared" si="4"/>
        <v>-21</v>
      </c>
      <c r="E50" s="159">
        <v>15</v>
      </c>
      <c r="F50" s="130">
        <v>3</v>
      </c>
      <c r="G50" s="155">
        <f t="shared" si="5"/>
        <v>-12</v>
      </c>
    </row>
    <row r="51" spans="1:7" ht="15.6">
      <c r="A51" s="124" t="s">
        <v>492</v>
      </c>
      <c r="B51" s="130">
        <v>20</v>
      </c>
      <c r="C51" s="130">
        <v>1</v>
      </c>
      <c r="D51" s="155">
        <f t="shared" si="4"/>
        <v>-19</v>
      </c>
      <c r="E51" s="159">
        <v>18</v>
      </c>
      <c r="F51" s="130">
        <v>1</v>
      </c>
      <c r="G51" s="155">
        <f t="shared" si="5"/>
        <v>-17</v>
      </c>
    </row>
    <row r="52" spans="1:7" ht="15.6">
      <c r="A52" s="124" t="s">
        <v>391</v>
      </c>
      <c r="B52" s="130">
        <v>20</v>
      </c>
      <c r="C52" s="130">
        <v>0</v>
      </c>
      <c r="D52" s="155">
        <f t="shared" si="4"/>
        <v>-20</v>
      </c>
      <c r="E52" s="159">
        <v>12</v>
      </c>
      <c r="F52" s="130">
        <v>0</v>
      </c>
      <c r="G52" s="155">
        <f t="shared" si="5"/>
        <v>-12</v>
      </c>
    </row>
    <row r="53" spans="1:7" ht="15.6">
      <c r="A53" s="124" t="s">
        <v>390</v>
      </c>
      <c r="B53" s="130">
        <v>19</v>
      </c>
      <c r="C53" s="130">
        <v>0</v>
      </c>
      <c r="D53" s="155">
        <f t="shared" si="4"/>
        <v>-19</v>
      </c>
      <c r="E53" s="159">
        <v>15</v>
      </c>
      <c r="F53" s="130">
        <v>0</v>
      </c>
      <c r="G53" s="155">
        <f t="shared" si="5"/>
        <v>-15</v>
      </c>
    </row>
    <row r="54" spans="1:7" ht="15.6">
      <c r="A54" s="124" t="s">
        <v>389</v>
      </c>
      <c r="B54" s="130">
        <v>18</v>
      </c>
      <c r="C54" s="130">
        <v>0</v>
      </c>
      <c r="D54" s="155">
        <f t="shared" si="4"/>
        <v>-18</v>
      </c>
      <c r="E54" s="159">
        <v>15</v>
      </c>
      <c r="F54" s="130">
        <v>0</v>
      </c>
      <c r="G54" s="155">
        <f t="shared" si="5"/>
        <v>-15</v>
      </c>
    </row>
    <row r="55" spans="1:7" ht="15.6">
      <c r="A55" s="124" t="s">
        <v>436</v>
      </c>
      <c r="B55" s="130">
        <v>18</v>
      </c>
      <c r="C55" s="130">
        <v>0</v>
      </c>
      <c r="D55" s="155">
        <f t="shared" si="4"/>
        <v>-18</v>
      </c>
      <c r="E55" s="159">
        <v>13</v>
      </c>
      <c r="F55" s="130">
        <v>0</v>
      </c>
      <c r="G55" s="155">
        <f t="shared" si="5"/>
        <v>-13</v>
      </c>
    </row>
    <row r="56" spans="1:7" ht="38.4" customHeight="1">
      <c r="A56" s="399" t="s">
        <v>38</v>
      </c>
      <c r="B56" s="400"/>
      <c r="C56" s="400"/>
      <c r="D56" s="400"/>
      <c r="E56" s="400"/>
      <c r="F56" s="400"/>
      <c r="G56" s="400"/>
    </row>
    <row r="57" spans="1:7" ht="15.6">
      <c r="A57" s="123" t="s">
        <v>468</v>
      </c>
      <c r="B57" s="154">
        <v>146</v>
      </c>
      <c r="C57" s="154">
        <v>1</v>
      </c>
      <c r="D57" s="155">
        <f>C57-B57</f>
        <v>-145</v>
      </c>
      <c r="E57" s="156">
        <v>119</v>
      </c>
      <c r="F57" s="154">
        <v>1</v>
      </c>
      <c r="G57" s="155">
        <f>F57-E57</f>
        <v>-118</v>
      </c>
    </row>
    <row r="58" spans="1:7" ht="15.6">
      <c r="A58" s="123" t="s">
        <v>315</v>
      </c>
      <c r="B58" s="130">
        <v>117</v>
      </c>
      <c r="C58" s="130">
        <v>5</v>
      </c>
      <c r="D58" s="155">
        <f t="shared" ref="D58:D71" si="6">C58-B58</f>
        <v>-112</v>
      </c>
      <c r="E58" s="159">
        <v>84</v>
      </c>
      <c r="F58" s="130">
        <v>1</v>
      </c>
      <c r="G58" s="155">
        <f t="shared" ref="G58:G71" si="7">F58-E58</f>
        <v>-83</v>
      </c>
    </row>
    <row r="59" spans="1:7" ht="15.6">
      <c r="A59" s="123" t="s">
        <v>325</v>
      </c>
      <c r="B59" s="130">
        <v>109</v>
      </c>
      <c r="C59" s="130">
        <v>6</v>
      </c>
      <c r="D59" s="155">
        <f t="shared" si="6"/>
        <v>-103</v>
      </c>
      <c r="E59" s="159">
        <v>74</v>
      </c>
      <c r="F59" s="130">
        <v>4</v>
      </c>
      <c r="G59" s="155">
        <f t="shared" si="7"/>
        <v>-70</v>
      </c>
    </row>
    <row r="60" spans="1:7" ht="15.6">
      <c r="A60" s="123" t="s">
        <v>332</v>
      </c>
      <c r="B60" s="125">
        <v>63</v>
      </c>
      <c r="C60" s="130">
        <v>3</v>
      </c>
      <c r="D60" s="155">
        <f t="shared" si="6"/>
        <v>-60</v>
      </c>
      <c r="E60" s="159">
        <v>49</v>
      </c>
      <c r="F60" s="130">
        <v>1</v>
      </c>
      <c r="G60" s="155">
        <f t="shared" si="7"/>
        <v>-48</v>
      </c>
    </row>
    <row r="61" spans="1:7" ht="15.6">
      <c r="A61" s="123" t="s">
        <v>478</v>
      </c>
      <c r="B61" s="130">
        <v>58</v>
      </c>
      <c r="C61" s="130">
        <v>6</v>
      </c>
      <c r="D61" s="155">
        <f t="shared" si="6"/>
        <v>-52</v>
      </c>
      <c r="E61" s="159">
        <v>47</v>
      </c>
      <c r="F61" s="130">
        <v>3</v>
      </c>
      <c r="G61" s="155">
        <f t="shared" si="7"/>
        <v>-44</v>
      </c>
    </row>
    <row r="62" spans="1:7" ht="15.6">
      <c r="A62" s="123" t="s">
        <v>337</v>
      </c>
      <c r="B62" s="130">
        <v>55</v>
      </c>
      <c r="C62" s="130">
        <v>2</v>
      </c>
      <c r="D62" s="155">
        <f t="shared" si="6"/>
        <v>-53</v>
      </c>
      <c r="E62" s="159">
        <v>43</v>
      </c>
      <c r="F62" s="130">
        <v>1</v>
      </c>
      <c r="G62" s="155">
        <f t="shared" si="7"/>
        <v>-42</v>
      </c>
    </row>
    <row r="63" spans="1:7" ht="31.2">
      <c r="A63" s="123" t="s">
        <v>335</v>
      </c>
      <c r="B63" s="130">
        <v>55</v>
      </c>
      <c r="C63" s="130">
        <v>0</v>
      </c>
      <c r="D63" s="155">
        <f t="shared" si="6"/>
        <v>-55</v>
      </c>
      <c r="E63" s="159">
        <v>40</v>
      </c>
      <c r="F63" s="130">
        <v>0</v>
      </c>
      <c r="G63" s="155">
        <f t="shared" si="7"/>
        <v>-40</v>
      </c>
    </row>
    <row r="64" spans="1:7" ht="15.6">
      <c r="A64" s="123" t="s">
        <v>338</v>
      </c>
      <c r="B64" s="130">
        <v>53</v>
      </c>
      <c r="C64" s="130">
        <v>1</v>
      </c>
      <c r="D64" s="155">
        <f t="shared" si="6"/>
        <v>-52</v>
      </c>
      <c r="E64" s="159">
        <v>40</v>
      </c>
      <c r="F64" s="130">
        <v>1</v>
      </c>
      <c r="G64" s="155">
        <f t="shared" si="7"/>
        <v>-39</v>
      </c>
    </row>
    <row r="65" spans="1:9" ht="15.6">
      <c r="A65" s="123" t="s">
        <v>339</v>
      </c>
      <c r="B65" s="130">
        <v>48</v>
      </c>
      <c r="C65" s="130">
        <v>0</v>
      </c>
      <c r="D65" s="155">
        <f t="shared" si="6"/>
        <v>-48</v>
      </c>
      <c r="E65" s="159">
        <v>40</v>
      </c>
      <c r="F65" s="130">
        <v>0</v>
      </c>
      <c r="G65" s="155">
        <f t="shared" si="7"/>
        <v>-40</v>
      </c>
    </row>
    <row r="66" spans="1:9" ht="15.6">
      <c r="A66" s="123" t="s">
        <v>476</v>
      </c>
      <c r="B66" s="130">
        <v>46</v>
      </c>
      <c r="C66" s="130">
        <v>1</v>
      </c>
      <c r="D66" s="155">
        <f t="shared" si="6"/>
        <v>-45</v>
      </c>
      <c r="E66" s="159">
        <v>38</v>
      </c>
      <c r="F66" s="130">
        <v>0</v>
      </c>
      <c r="G66" s="155">
        <f t="shared" si="7"/>
        <v>-38</v>
      </c>
    </row>
    <row r="67" spans="1:9" ht="15.6">
      <c r="A67" s="123" t="s">
        <v>341</v>
      </c>
      <c r="B67" s="130">
        <v>41</v>
      </c>
      <c r="C67" s="130">
        <v>2</v>
      </c>
      <c r="D67" s="155">
        <f t="shared" si="6"/>
        <v>-39</v>
      </c>
      <c r="E67" s="159">
        <v>34</v>
      </c>
      <c r="F67" s="130">
        <v>1</v>
      </c>
      <c r="G67" s="155">
        <f t="shared" si="7"/>
        <v>-33</v>
      </c>
    </row>
    <row r="68" spans="1:9" ht="15.6">
      <c r="A68" s="123" t="s">
        <v>344</v>
      </c>
      <c r="B68" s="130">
        <v>40</v>
      </c>
      <c r="C68" s="130">
        <v>4</v>
      </c>
      <c r="D68" s="155">
        <f t="shared" si="6"/>
        <v>-36</v>
      </c>
      <c r="E68" s="159">
        <v>27</v>
      </c>
      <c r="F68" s="130">
        <v>1</v>
      </c>
      <c r="G68" s="155">
        <f t="shared" si="7"/>
        <v>-26</v>
      </c>
    </row>
    <row r="69" spans="1:9" ht="15.6">
      <c r="A69" s="123" t="s">
        <v>497</v>
      </c>
      <c r="B69" s="130">
        <v>35</v>
      </c>
      <c r="C69" s="130">
        <v>2</v>
      </c>
      <c r="D69" s="155">
        <f t="shared" si="6"/>
        <v>-33</v>
      </c>
      <c r="E69" s="159">
        <v>27</v>
      </c>
      <c r="F69" s="130">
        <v>1</v>
      </c>
      <c r="G69" s="155">
        <f t="shared" si="7"/>
        <v>-26</v>
      </c>
    </row>
    <row r="70" spans="1:9" ht="15.6">
      <c r="A70" s="123" t="s">
        <v>498</v>
      </c>
      <c r="B70" s="130">
        <v>18</v>
      </c>
      <c r="C70" s="130">
        <v>0</v>
      </c>
      <c r="D70" s="155">
        <f t="shared" si="6"/>
        <v>-18</v>
      </c>
      <c r="E70" s="159">
        <v>16</v>
      </c>
      <c r="F70" s="130">
        <v>0</v>
      </c>
      <c r="G70" s="155">
        <f t="shared" si="7"/>
        <v>-16</v>
      </c>
    </row>
    <row r="71" spans="1:9" ht="31.2">
      <c r="A71" s="123" t="s">
        <v>366</v>
      </c>
      <c r="B71" s="130">
        <v>17</v>
      </c>
      <c r="C71" s="130">
        <v>1</v>
      </c>
      <c r="D71" s="155">
        <f t="shared" si="6"/>
        <v>-16</v>
      </c>
      <c r="E71" s="159">
        <v>14</v>
      </c>
      <c r="F71" s="130">
        <v>0</v>
      </c>
      <c r="G71" s="155">
        <f t="shared" si="7"/>
        <v>-14</v>
      </c>
    </row>
    <row r="72" spans="1:9" ht="38.4" customHeight="1">
      <c r="A72" s="399" t="s">
        <v>39</v>
      </c>
      <c r="B72" s="400"/>
      <c r="C72" s="400"/>
      <c r="D72" s="400"/>
      <c r="E72" s="400"/>
      <c r="F72" s="400"/>
      <c r="G72" s="400"/>
    </row>
    <row r="73" spans="1:9" ht="15.6">
      <c r="A73" s="123" t="s">
        <v>292</v>
      </c>
      <c r="B73" s="130">
        <v>913</v>
      </c>
      <c r="C73" s="154">
        <v>20</v>
      </c>
      <c r="D73" s="155">
        <f>C73-B73</f>
        <v>-893</v>
      </c>
      <c r="E73" s="156">
        <v>692</v>
      </c>
      <c r="F73" s="154">
        <v>7</v>
      </c>
      <c r="G73" s="155">
        <f>F73-E73</f>
        <v>-685</v>
      </c>
      <c r="H73" s="157"/>
      <c r="I73" s="157"/>
    </row>
    <row r="74" spans="1:9" ht="15.6">
      <c r="A74" s="123" t="s">
        <v>322</v>
      </c>
      <c r="B74" s="130">
        <v>460</v>
      </c>
      <c r="C74" s="130">
        <v>3</v>
      </c>
      <c r="D74" s="155">
        <f t="shared" ref="D74:D87" si="8">C74-B74</f>
        <v>-457</v>
      </c>
      <c r="E74" s="159">
        <v>357</v>
      </c>
      <c r="F74" s="130">
        <v>0</v>
      </c>
      <c r="G74" s="155">
        <f t="shared" ref="G74:G87" si="9">F74-E74</f>
        <v>-357</v>
      </c>
    </row>
    <row r="75" spans="1:9" ht="15.6">
      <c r="A75" s="123" t="s">
        <v>467</v>
      </c>
      <c r="B75" s="130">
        <v>407</v>
      </c>
      <c r="C75" s="130">
        <v>14</v>
      </c>
      <c r="D75" s="155">
        <f t="shared" si="8"/>
        <v>-393</v>
      </c>
      <c r="E75" s="159">
        <v>301</v>
      </c>
      <c r="F75" s="130">
        <v>5</v>
      </c>
      <c r="G75" s="155">
        <f t="shared" si="9"/>
        <v>-296</v>
      </c>
    </row>
    <row r="76" spans="1:9" ht="15.6">
      <c r="A76" s="123" t="s">
        <v>297</v>
      </c>
      <c r="B76" s="130">
        <v>363</v>
      </c>
      <c r="C76" s="130">
        <v>9</v>
      </c>
      <c r="D76" s="155">
        <f t="shared" si="8"/>
        <v>-354</v>
      </c>
      <c r="E76" s="159">
        <v>292</v>
      </c>
      <c r="F76" s="130">
        <v>2</v>
      </c>
      <c r="G76" s="155">
        <f t="shared" si="9"/>
        <v>-290</v>
      </c>
    </row>
    <row r="77" spans="1:9" ht="15.6">
      <c r="A77" s="123" t="s">
        <v>302</v>
      </c>
      <c r="B77" s="130">
        <v>304</v>
      </c>
      <c r="C77" s="130">
        <v>8</v>
      </c>
      <c r="D77" s="155">
        <f t="shared" si="8"/>
        <v>-296</v>
      </c>
      <c r="E77" s="159">
        <v>242</v>
      </c>
      <c r="F77" s="130">
        <v>7</v>
      </c>
      <c r="G77" s="155">
        <f t="shared" si="9"/>
        <v>-235</v>
      </c>
    </row>
    <row r="78" spans="1:9" ht="95.4" customHeight="1">
      <c r="A78" s="123" t="s">
        <v>469</v>
      </c>
      <c r="B78" s="130">
        <v>116</v>
      </c>
      <c r="C78" s="130">
        <v>10</v>
      </c>
      <c r="D78" s="155">
        <f t="shared" si="8"/>
        <v>-106</v>
      </c>
      <c r="E78" s="159">
        <v>86</v>
      </c>
      <c r="F78" s="130">
        <v>2</v>
      </c>
      <c r="G78" s="155">
        <f t="shared" si="9"/>
        <v>-84</v>
      </c>
    </row>
    <row r="79" spans="1:9" ht="15.6">
      <c r="A79" s="123" t="s">
        <v>326</v>
      </c>
      <c r="B79" s="130">
        <v>83</v>
      </c>
      <c r="C79" s="130">
        <v>1</v>
      </c>
      <c r="D79" s="155">
        <f t="shared" si="8"/>
        <v>-82</v>
      </c>
      <c r="E79" s="159">
        <v>73</v>
      </c>
      <c r="F79" s="130">
        <v>0</v>
      </c>
      <c r="G79" s="155">
        <f t="shared" si="9"/>
        <v>-73</v>
      </c>
    </row>
    <row r="80" spans="1:9" ht="15.6">
      <c r="A80" s="123" t="s">
        <v>336</v>
      </c>
      <c r="B80" s="130">
        <v>54</v>
      </c>
      <c r="C80" s="130">
        <v>0</v>
      </c>
      <c r="D80" s="155">
        <f t="shared" si="8"/>
        <v>-54</v>
      </c>
      <c r="E80" s="159">
        <v>41</v>
      </c>
      <c r="F80" s="130">
        <v>0</v>
      </c>
      <c r="G80" s="155">
        <f t="shared" si="9"/>
        <v>-41</v>
      </c>
    </row>
    <row r="81" spans="1:7" ht="15.6">
      <c r="A81" s="123" t="s">
        <v>347</v>
      </c>
      <c r="B81" s="130">
        <v>50</v>
      </c>
      <c r="C81" s="130">
        <v>0</v>
      </c>
      <c r="D81" s="155">
        <f t="shared" si="8"/>
        <v>-50</v>
      </c>
      <c r="E81" s="159">
        <v>38</v>
      </c>
      <c r="F81" s="130">
        <v>0</v>
      </c>
      <c r="G81" s="155">
        <f t="shared" si="9"/>
        <v>-38</v>
      </c>
    </row>
    <row r="82" spans="1:7" ht="15.6">
      <c r="A82" s="123" t="s">
        <v>340</v>
      </c>
      <c r="B82" s="130">
        <v>46</v>
      </c>
      <c r="C82" s="130">
        <v>2</v>
      </c>
      <c r="D82" s="155">
        <f t="shared" si="8"/>
        <v>-44</v>
      </c>
      <c r="E82" s="159">
        <v>33</v>
      </c>
      <c r="F82" s="130">
        <v>1</v>
      </c>
      <c r="G82" s="155">
        <f t="shared" si="9"/>
        <v>-32</v>
      </c>
    </row>
    <row r="83" spans="1:7" ht="34.799999999999997" customHeight="1">
      <c r="A83" s="123" t="s">
        <v>477</v>
      </c>
      <c r="B83" s="130">
        <v>44</v>
      </c>
      <c r="C83" s="130">
        <v>1</v>
      </c>
      <c r="D83" s="155">
        <f t="shared" si="8"/>
        <v>-43</v>
      </c>
      <c r="E83" s="159">
        <v>29</v>
      </c>
      <c r="F83" s="130">
        <v>1</v>
      </c>
      <c r="G83" s="155">
        <f t="shared" si="9"/>
        <v>-28</v>
      </c>
    </row>
    <row r="84" spans="1:7" ht="15.6">
      <c r="A84" s="123" t="s">
        <v>342</v>
      </c>
      <c r="B84" s="130">
        <v>41</v>
      </c>
      <c r="C84" s="130">
        <v>1</v>
      </c>
      <c r="D84" s="155">
        <f t="shared" si="8"/>
        <v>-40</v>
      </c>
      <c r="E84" s="159">
        <v>33</v>
      </c>
      <c r="F84" s="130">
        <v>1</v>
      </c>
      <c r="G84" s="155">
        <f t="shared" si="9"/>
        <v>-32</v>
      </c>
    </row>
    <row r="85" spans="1:7" ht="15.6">
      <c r="A85" s="123" t="s">
        <v>392</v>
      </c>
      <c r="B85" s="130">
        <v>32</v>
      </c>
      <c r="C85" s="130">
        <v>0</v>
      </c>
      <c r="D85" s="155">
        <f t="shared" si="8"/>
        <v>-32</v>
      </c>
      <c r="E85" s="159">
        <v>24</v>
      </c>
      <c r="F85" s="130">
        <v>0</v>
      </c>
      <c r="G85" s="155">
        <f t="shared" si="9"/>
        <v>-24</v>
      </c>
    </row>
    <row r="86" spans="1:7" ht="15.6">
      <c r="A86" s="123" t="s">
        <v>393</v>
      </c>
      <c r="B86" s="130">
        <v>28</v>
      </c>
      <c r="C86" s="130">
        <v>0</v>
      </c>
      <c r="D86" s="155">
        <f t="shared" si="8"/>
        <v>-28</v>
      </c>
      <c r="E86" s="159">
        <v>22</v>
      </c>
      <c r="F86" s="130">
        <v>0</v>
      </c>
      <c r="G86" s="155">
        <f t="shared" si="9"/>
        <v>-22</v>
      </c>
    </row>
    <row r="87" spans="1:7" ht="31.2">
      <c r="A87" s="123" t="s">
        <v>377</v>
      </c>
      <c r="B87" s="130">
        <v>25</v>
      </c>
      <c r="C87" s="130">
        <v>8</v>
      </c>
      <c r="D87" s="155">
        <f t="shared" si="8"/>
        <v>-17</v>
      </c>
      <c r="E87" s="159">
        <v>20</v>
      </c>
      <c r="F87" s="130">
        <v>3</v>
      </c>
      <c r="G87" s="155">
        <f t="shared" si="9"/>
        <v>-17</v>
      </c>
    </row>
    <row r="88" spans="1:7" ht="38.4" customHeight="1">
      <c r="A88" s="399" t="s">
        <v>94</v>
      </c>
      <c r="B88" s="400"/>
      <c r="C88" s="400"/>
      <c r="D88" s="400"/>
      <c r="E88" s="400"/>
      <c r="F88" s="400"/>
      <c r="G88" s="400"/>
    </row>
    <row r="89" spans="1:7" ht="49.8" customHeight="1">
      <c r="A89" s="123" t="s">
        <v>499</v>
      </c>
      <c r="B89" s="130">
        <v>46</v>
      </c>
      <c r="C89" s="130">
        <v>0</v>
      </c>
      <c r="D89" s="155">
        <f>C89-B89</f>
        <v>-46</v>
      </c>
      <c r="E89" s="159">
        <v>36</v>
      </c>
      <c r="F89" s="130">
        <v>0</v>
      </c>
      <c r="G89" s="155">
        <f>F89-E89</f>
        <v>-36</v>
      </c>
    </row>
    <row r="90" spans="1:7" ht="15.6">
      <c r="A90" s="123" t="s">
        <v>394</v>
      </c>
      <c r="B90" s="130">
        <v>30</v>
      </c>
      <c r="C90" s="130">
        <v>0</v>
      </c>
      <c r="D90" s="155">
        <f t="shared" ref="D90:D103" si="10">C90-B90</f>
        <v>-30</v>
      </c>
      <c r="E90" s="159">
        <v>21</v>
      </c>
      <c r="F90" s="130">
        <v>0</v>
      </c>
      <c r="G90" s="155">
        <f t="shared" ref="G90:G103" si="11">F90-E90</f>
        <v>-21</v>
      </c>
    </row>
    <row r="91" spans="1:7" ht="15.6">
      <c r="A91" s="123" t="s">
        <v>395</v>
      </c>
      <c r="B91" s="130">
        <v>24</v>
      </c>
      <c r="C91" s="130">
        <v>0</v>
      </c>
      <c r="D91" s="155">
        <f t="shared" si="10"/>
        <v>-24</v>
      </c>
      <c r="E91" s="159">
        <v>21</v>
      </c>
      <c r="F91" s="130">
        <v>0</v>
      </c>
      <c r="G91" s="155">
        <f t="shared" si="11"/>
        <v>-21</v>
      </c>
    </row>
    <row r="92" spans="1:7" ht="15.6">
      <c r="A92" s="123" t="s">
        <v>365</v>
      </c>
      <c r="B92" s="130">
        <v>15</v>
      </c>
      <c r="C92" s="372">
        <v>1</v>
      </c>
      <c r="D92" s="155">
        <f t="shared" si="10"/>
        <v>-14</v>
      </c>
      <c r="E92" s="159">
        <v>13</v>
      </c>
      <c r="F92" s="130">
        <v>0</v>
      </c>
      <c r="G92" s="155">
        <f t="shared" si="11"/>
        <v>-13</v>
      </c>
    </row>
    <row r="93" spans="1:7" ht="31.2">
      <c r="A93" s="123" t="s">
        <v>396</v>
      </c>
      <c r="B93" s="130">
        <v>14</v>
      </c>
      <c r="C93" s="130">
        <v>0</v>
      </c>
      <c r="D93" s="155">
        <f t="shared" si="10"/>
        <v>-14</v>
      </c>
      <c r="E93" s="159">
        <v>14</v>
      </c>
      <c r="F93" s="130">
        <v>0</v>
      </c>
      <c r="G93" s="155">
        <f t="shared" si="11"/>
        <v>-14</v>
      </c>
    </row>
    <row r="94" spans="1:7" ht="17.399999999999999" customHeight="1">
      <c r="A94" s="123" t="s">
        <v>397</v>
      </c>
      <c r="B94" s="130">
        <v>14</v>
      </c>
      <c r="C94" s="130">
        <v>1</v>
      </c>
      <c r="D94" s="155">
        <f t="shared" si="10"/>
        <v>-13</v>
      </c>
      <c r="E94" s="159">
        <v>12</v>
      </c>
      <c r="F94" s="130">
        <v>1</v>
      </c>
      <c r="G94" s="155">
        <f t="shared" si="11"/>
        <v>-11</v>
      </c>
    </row>
    <row r="95" spans="1:7" ht="15.6">
      <c r="A95" s="123" t="s">
        <v>399</v>
      </c>
      <c r="B95" s="130">
        <v>13</v>
      </c>
      <c r="C95" s="130">
        <v>0</v>
      </c>
      <c r="D95" s="155">
        <f t="shared" si="10"/>
        <v>-13</v>
      </c>
      <c r="E95" s="159">
        <v>13</v>
      </c>
      <c r="F95" s="130">
        <v>0</v>
      </c>
      <c r="G95" s="155">
        <f t="shared" si="11"/>
        <v>-13</v>
      </c>
    </row>
    <row r="96" spans="1:7" ht="15.6">
      <c r="A96" s="123" t="s">
        <v>398</v>
      </c>
      <c r="B96" s="130">
        <v>13</v>
      </c>
      <c r="C96" s="130">
        <v>0</v>
      </c>
      <c r="D96" s="155">
        <f t="shared" si="10"/>
        <v>-13</v>
      </c>
      <c r="E96" s="159">
        <v>13</v>
      </c>
      <c r="F96" s="130">
        <v>0</v>
      </c>
      <c r="G96" s="155">
        <f t="shared" si="11"/>
        <v>-13</v>
      </c>
    </row>
    <row r="97" spans="1:7" ht="15.6">
      <c r="A97" s="123" t="s">
        <v>379</v>
      </c>
      <c r="B97" s="130">
        <v>11</v>
      </c>
      <c r="C97" s="372">
        <v>2</v>
      </c>
      <c r="D97" s="155">
        <f t="shared" si="10"/>
        <v>-9</v>
      </c>
      <c r="E97" s="159">
        <v>9</v>
      </c>
      <c r="F97" s="130">
        <v>1</v>
      </c>
      <c r="G97" s="155">
        <f t="shared" si="11"/>
        <v>-8</v>
      </c>
    </row>
    <row r="98" spans="1:7" ht="15.6">
      <c r="A98" s="123" t="s">
        <v>380</v>
      </c>
      <c r="B98" s="130">
        <v>10</v>
      </c>
      <c r="C98" s="130">
        <v>1</v>
      </c>
      <c r="D98" s="155">
        <f t="shared" si="10"/>
        <v>-9</v>
      </c>
      <c r="E98" s="159">
        <v>10</v>
      </c>
      <c r="F98" s="130">
        <v>0</v>
      </c>
      <c r="G98" s="155">
        <f t="shared" si="11"/>
        <v>-10</v>
      </c>
    </row>
    <row r="99" spans="1:7" ht="15.6">
      <c r="A99" s="123" t="s">
        <v>400</v>
      </c>
      <c r="B99" s="130">
        <v>10</v>
      </c>
      <c r="C99" s="130">
        <v>0</v>
      </c>
      <c r="D99" s="155">
        <f t="shared" si="10"/>
        <v>-10</v>
      </c>
      <c r="E99" s="159">
        <v>8</v>
      </c>
      <c r="F99" s="130">
        <v>0</v>
      </c>
      <c r="G99" s="155">
        <f t="shared" si="11"/>
        <v>-8</v>
      </c>
    </row>
    <row r="100" spans="1:7" ht="15.6">
      <c r="A100" s="123" t="s">
        <v>401</v>
      </c>
      <c r="B100" s="130">
        <v>8</v>
      </c>
      <c r="C100" s="130">
        <v>0</v>
      </c>
      <c r="D100" s="155">
        <f t="shared" si="10"/>
        <v>-8</v>
      </c>
      <c r="E100" s="159">
        <v>8</v>
      </c>
      <c r="F100" s="130">
        <v>0</v>
      </c>
      <c r="G100" s="155">
        <f t="shared" si="11"/>
        <v>-8</v>
      </c>
    </row>
    <row r="101" spans="1:7" ht="31.2">
      <c r="A101" s="123" t="s">
        <v>520</v>
      </c>
      <c r="B101" s="130">
        <v>7</v>
      </c>
      <c r="C101" s="130">
        <v>0</v>
      </c>
      <c r="D101" s="155">
        <f t="shared" si="10"/>
        <v>-7</v>
      </c>
      <c r="E101" s="159">
        <v>7</v>
      </c>
      <c r="F101" s="130">
        <v>0</v>
      </c>
      <c r="G101" s="155">
        <f t="shared" si="11"/>
        <v>-7</v>
      </c>
    </row>
    <row r="102" spans="1:7" ht="15.6">
      <c r="A102" s="123" t="s">
        <v>402</v>
      </c>
      <c r="B102" s="130">
        <v>6</v>
      </c>
      <c r="C102" s="130">
        <v>0</v>
      </c>
      <c r="D102" s="155">
        <f t="shared" si="10"/>
        <v>-6</v>
      </c>
      <c r="E102" s="159">
        <v>4</v>
      </c>
      <c r="F102" s="130">
        <v>0</v>
      </c>
      <c r="G102" s="155">
        <f t="shared" si="11"/>
        <v>-4</v>
      </c>
    </row>
    <row r="103" spans="1:7" ht="15.6">
      <c r="A103" s="123" t="s">
        <v>501</v>
      </c>
      <c r="B103" s="130">
        <v>5</v>
      </c>
      <c r="C103" s="130">
        <v>0</v>
      </c>
      <c r="D103" s="155">
        <f t="shared" si="10"/>
        <v>-5</v>
      </c>
      <c r="E103" s="159">
        <v>5</v>
      </c>
      <c r="F103" s="130">
        <v>0</v>
      </c>
      <c r="G103" s="155">
        <f t="shared" si="11"/>
        <v>-5</v>
      </c>
    </row>
    <row r="104" spans="1:7" ht="38.4" customHeight="1">
      <c r="A104" s="399" t="s">
        <v>41</v>
      </c>
      <c r="B104" s="400"/>
      <c r="C104" s="400"/>
      <c r="D104" s="400"/>
      <c r="E104" s="400"/>
      <c r="F104" s="400"/>
      <c r="G104" s="400"/>
    </row>
    <row r="105" spans="1:7" ht="15.6">
      <c r="A105" s="123" t="s">
        <v>287</v>
      </c>
      <c r="B105" s="130">
        <v>206</v>
      </c>
      <c r="C105" s="130">
        <v>11</v>
      </c>
      <c r="D105" s="155">
        <f>C105-B105</f>
        <v>-195</v>
      </c>
      <c r="E105" s="159">
        <v>160</v>
      </c>
      <c r="F105" s="130">
        <v>9</v>
      </c>
      <c r="G105" s="155">
        <f>F105-E105</f>
        <v>-151</v>
      </c>
    </row>
    <row r="106" spans="1:7" ht="15.6">
      <c r="A106" s="123" t="s">
        <v>316</v>
      </c>
      <c r="B106" s="130">
        <v>127</v>
      </c>
      <c r="C106" s="130">
        <v>5</v>
      </c>
      <c r="D106" s="155">
        <f t="shared" ref="D106:D119" si="12">C106-B106</f>
        <v>-122</v>
      </c>
      <c r="E106" s="159">
        <v>87</v>
      </c>
      <c r="F106" s="130">
        <v>2</v>
      </c>
      <c r="G106" s="155">
        <f t="shared" ref="G106:G119" si="13">F106-E106</f>
        <v>-85</v>
      </c>
    </row>
    <row r="107" spans="1:7" ht="15.6">
      <c r="A107" s="122" t="s">
        <v>480</v>
      </c>
      <c r="B107" s="130">
        <v>117</v>
      </c>
      <c r="C107" s="130">
        <v>5</v>
      </c>
      <c r="D107" s="155">
        <f t="shared" si="12"/>
        <v>-112</v>
      </c>
      <c r="E107" s="159">
        <v>89</v>
      </c>
      <c r="F107" s="130">
        <v>5</v>
      </c>
      <c r="G107" s="155">
        <f t="shared" si="13"/>
        <v>-84</v>
      </c>
    </row>
    <row r="108" spans="1:7" ht="31.2" customHeight="1">
      <c r="A108" s="123" t="s">
        <v>288</v>
      </c>
      <c r="B108" s="130">
        <v>96</v>
      </c>
      <c r="C108" s="130">
        <v>13</v>
      </c>
      <c r="D108" s="155">
        <f t="shared" si="12"/>
        <v>-83</v>
      </c>
      <c r="E108" s="159">
        <v>70</v>
      </c>
      <c r="F108" s="130">
        <v>9</v>
      </c>
      <c r="G108" s="155">
        <f t="shared" si="13"/>
        <v>-61</v>
      </c>
    </row>
    <row r="109" spans="1:7" ht="15.6">
      <c r="A109" s="123" t="s">
        <v>482</v>
      </c>
      <c r="B109" s="130">
        <v>59</v>
      </c>
      <c r="C109" s="130">
        <v>3</v>
      </c>
      <c r="D109" s="155">
        <f t="shared" si="12"/>
        <v>-56</v>
      </c>
      <c r="E109" s="159">
        <v>41</v>
      </c>
      <c r="F109" s="130">
        <v>3</v>
      </c>
      <c r="G109" s="155">
        <f t="shared" si="13"/>
        <v>-38</v>
      </c>
    </row>
    <row r="110" spans="1:7" ht="31.2">
      <c r="A110" s="123" t="s">
        <v>334</v>
      </c>
      <c r="B110" s="130">
        <v>54</v>
      </c>
      <c r="C110" s="130">
        <v>1</v>
      </c>
      <c r="D110" s="155">
        <f t="shared" si="12"/>
        <v>-53</v>
      </c>
      <c r="E110" s="159">
        <v>42</v>
      </c>
      <c r="F110" s="130">
        <v>1</v>
      </c>
      <c r="G110" s="155">
        <f t="shared" si="13"/>
        <v>-41</v>
      </c>
    </row>
    <row r="111" spans="1:7" ht="15.6">
      <c r="A111" s="123" t="s">
        <v>303</v>
      </c>
      <c r="B111" s="130">
        <v>50</v>
      </c>
      <c r="C111" s="130">
        <v>4</v>
      </c>
      <c r="D111" s="155">
        <f t="shared" si="12"/>
        <v>-46</v>
      </c>
      <c r="E111" s="159">
        <v>37</v>
      </c>
      <c r="F111" s="130">
        <v>3</v>
      </c>
      <c r="G111" s="155">
        <f t="shared" si="13"/>
        <v>-34</v>
      </c>
    </row>
    <row r="112" spans="1:7" ht="31.2">
      <c r="A112" s="123" t="s">
        <v>481</v>
      </c>
      <c r="B112" s="130">
        <v>47</v>
      </c>
      <c r="C112" s="130">
        <v>9</v>
      </c>
      <c r="D112" s="155">
        <f t="shared" si="12"/>
        <v>-38</v>
      </c>
      <c r="E112" s="159">
        <v>38</v>
      </c>
      <c r="F112" s="130">
        <v>8</v>
      </c>
      <c r="G112" s="155">
        <f t="shared" si="13"/>
        <v>-30</v>
      </c>
    </row>
    <row r="113" spans="1:7" ht="15.6">
      <c r="A113" s="123" t="s">
        <v>293</v>
      </c>
      <c r="B113" s="130">
        <v>41</v>
      </c>
      <c r="C113" s="130">
        <v>7</v>
      </c>
      <c r="D113" s="155">
        <f t="shared" si="12"/>
        <v>-34</v>
      </c>
      <c r="E113" s="159">
        <v>30</v>
      </c>
      <c r="F113" s="130">
        <v>5</v>
      </c>
      <c r="G113" s="155">
        <f t="shared" si="13"/>
        <v>-25</v>
      </c>
    </row>
    <row r="114" spans="1:7" ht="15.6">
      <c r="A114" s="123" t="s">
        <v>285</v>
      </c>
      <c r="B114" s="130">
        <v>41</v>
      </c>
      <c r="C114" s="130">
        <v>15</v>
      </c>
      <c r="D114" s="155">
        <f t="shared" si="12"/>
        <v>-26</v>
      </c>
      <c r="E114" s="159">
        <v>33</v>
      </c>
      <c r="F114" s="130">
        <v>11</v>
      </c>
      <c r="G114" s="155">
        <f t="shared" si="13"/>
        <v>-22</v>
      </c>
    </row>
    <row r="115" spans="1:7" ht="15.6">
      <c r="A115" s="123" t="s">
        <v>502</v>
      </c>
      <c r="B115" s="130">
        <v>35</v>
      </c>
      <c r="C115" s="130">
        <v>0</v>
      </c>
      <c r="D115" s="155">
        <f t="shared" si="12"/>
        <v>-35</v>
      </c>
      <c r="E115" s="159">
        <v>28</v>
      </c>
      <c r="F115" s="130">
        <v>0</v>
      </c>
      <c r="G115" s="155">
        <f t="shared" si="13"/>
        <v>-28</v>
      </c>
    </row>
    <row r="116" spans="1:7" ht="31.2">
      <c r="A116" s="123" t="s">
        <v>350</v>
      </c>
      <c r="B116" s="130">
        <v>31</v>
      </c>
      <c r="C116" s="130">
        <v>5</v>
      </c>
      <c r="D116" s="155">
        <f t="shared" si="12"/>
        <v>-26</v>
      </c>
      <c r="E116" s="159">
        <v>25</v>
      </c>
      <c r="F116" s="130">
        <v>2</v>
      </c>
      <c r="G116" s="155">
        <f t="shared" si="13"/>
        <v>-23</v>
      </c>
    </row>
    <row r="117" spans="1:7" ht="46.8">
      <c r="A117" s="123" t="s">
        <v>349</v>
      </c>
      <c r="B117" s="130">
        <v>30</v>
      </c>
      <c r="C117" s="130">
        <v>3</v>
      </c>
      <c r="D117" s="155">
        <f t="shared" si="12"/>
        <v>-27</v>
      </c>
      <c r="E117" s="159">
        <v>27</v>
      </c>
      <c r="F117" s="130">
        <v>0</v>
      </c>
      <c r="G117" s="155">
        <f t="shared" si="13"/>
        <v>-27</v>
      </c>
    </row>
    <row r="118" spans="1:7" ht="31.2">
      <c r="A118" s="123" t="s">
        <v>483</v>
      </c>
      <c r="B118" s="130">
        <v>27</v>
      </c>
      <c r="C118" s="130">
        <v>3</v>
      </c>
      <c r="D118" s="155">
        <f t="shared" si="12"/>
        <v>-24</v>
      </c>
      <c r="E118" s="159">
        <v>22</v>
      </c>
      <c r="F118" s="130">
        <v>1</v>
      </c>
      <c r="G118" s="155">
        <f t="shared" si="13"/>
        <v>-21</v>
      </c>
    </row>
    <row r="119" spans="1:7" ht="15.6">
      <c r="A119" s="123" t="s">
        <v>352</v>
      </c>
      <c r="B119" s="130">
        <v>26</v>
      </c>
      <c r="C119" s="130">
        <v>1</v>
      </c>
      <c r="D119" s="155">
        <f t="shared" si="12"/>
        <v>-25</v>
      </c>
      <c r="E119" s="159">
        <v>19</v>
      </c>
      <c r="F119" s="130">
        <v>1</v>
      </c>
      <c r="G119" s="155">
        <f t="shared" si="13"/>
        <v>-18</v>
      </c>
    </row>
    <row r="120" spans="1:7" ht="38.4" customHeight="1">
      <c r="A120" s="399" t="s">
        <v>95</v>
      </c>
      <c r="B120" s="400"/>
      <c r="C120" s="400"/>
      <c r="D120" s="400"/>
      <c r="E120" s="400"/>
      <c r="F120" s="400"/>
      <c r="G120" s="400"/>
    </row>
    <row r="121" spans="1:7" ht="15.6">
      <c r="A121" s="123" t="s">
        <v>284</v>
      </c>
      <c r="B121" s="130">
        <v>572</v>
      </c>
      <c r="C121" s="130">
        <v>22</v>
      </c>
      <c r="D121" s="155">
        <f>C121-B121</f>
        <v>-550</v>
      </c>
      <c r="E121" s="159">
        <v>436</v>
      </c>
      <c r="F121" s="130">
        <v>15</v>
      </c>
      <c r="G121" s="155">
        <f>F121-E121</f>
        <v>-421</v>
      </c>
    </row>
    <row r="122" spans="1:7" ht="46.8">
      <c r="A122" s="123" t="s">
        <v>479</v>
      </c>
      <c r="B122" s="130">
        <v>416</v>
      </c>
      <c r="C122" s="130">
        <v>3</v>
      </c>
      <c r="D122" s="155">
        <f t="shared" ref="D122:D135" si="14">C122-B122</f>
        <v>-413</v>
      </c>
      <c r="E122" s="159">
        <v>370</v>
      </c>
      <c r="F122" s="130">
        <v>2</v>
      </c>
      <c r="G122" s="155">
        <f t="shared" ref="G122:G135" si="15">F122-E122</f>
        <v>-368</v>
      </c>
    </row>
    <row r="123" spans="1:7" ht="15.6">
      <c r="A123" s="123" t="s">
        <v>324</v>
      </c>
      <c r="B123" s="130">
        <v>128</v>
      </c>
      <c r="C123" s="130">
        <v>4</v>
      </c>
      <c r="D123" s="155">
        <f t="shared" si="14"/>
        <v>-124</v>
      </c>
      <c r="E123" s="159">
        <v>85</v>
      </c>
      <c r="F123" s="130">
        <v>1</v>
      </c>
      <c r="G123" s="155">
        <f t="shared" si="15"/>
        <v>-84</v>
      </c>
    </row>
    <row r="124" spans="1:7" ht="15.6">
      <c r="A124" s="123" t="s">
        <v>318</v>
      </c>
      <c r="B124" s="130">
        <v>77</v>
      </c>
      <c r="C124" s="130">
        <v>4</v>
      </c>
      <c r="D124" s="155">
        <f t="shared" si="14"/>
        <v>-73</v>
      </c>
      <c r="E124" s="159">
        <v>62</v>
      </c>
      <c r="F124" s="130">
        <v>3</v>
      </c>
      <c r="G124" s="155">
        <f t="shared" si="15"/>
        <v>-59</v>
      </c>
    </row>
    <row r="125" spans="1:7" ht="15.6">
      <c r="A125" s="123" t="s">
        <v>330</v>
      </c>
      <c r="B125" s="130">
        <v>64</v>
      </c>
      <c r="C125" s="130">
        <v>2</v>
      </c>
      <c r="D125" s="155">
        <f t="shared" si="14"/>
        <v>-62</v>
      </c>
      <c r="E125" s="159">
        <v>48</v>
      </c>
      <c r="F125" s="130">
        <v>0</v>
      </c>
      <c r="G125" s="155">
        <f t="shared" si="15"/>
        <v>-48</v>
      </c>
    </row>
    <row r="126" spans="1:7" ht="15.6">
      <c r="A126" s="123" t="s">
        <v>331</v>
      </c>
      <c r="B126" s="130">
        <v>62</v>
      </c>
      <c r="C126" s="130">
        <v>2</v>
      </c>
      <c r="D126" s="155">
        <f t="shared" si="14"/>
        <v>-60</v>
      </c>
      <c r="E126" s="159">
        <v>53</v>
      </c>
      <c r="F126" s="130">
        <v>1</v>
      </c>
      <c r="G126" s="155">
        <f t="shared" si="15"/>
        <v>-52</v>
      </c>
    </row>
    <row r="127" spans="1:7" ht="15.6">
      <c r="A127" s="123" t="s">
        <v>294</v>
      </c>
      <c r="B127" s="130">
        <v>56</v>
      </c>
      <c r="C127" s="130">
        <v>8</v>
      </c>
      <c r="D127" s="155">
        <f t="shared" si="14"/>
        <v>-48</v>
      </c>
      <c r="E127" s="159">
        <v>45</v>
      </c>
      <c r="F127" s="130">
        <v>6</v>
      </c>
      <c r="G127" s="155">
        <f t="shared" si="15"/>
        <v>-39</v>
      </c>
    </row>
    <row r="128" spans="1:7" ht="31.2">
      <c r="A128" s="123" t="s">
        <v>346</v>
      </c>
      <c r="B128" s="130">
        <v>48</v>
      </c>
      <c r="C128" s="130">
        <v>4</v>
      </c>
      <c r="D128" s="155">
        <f t="shared" si="14"/>
        <v>-44</v>
      </c>
      <c r="E128" s="159">
        <v>38</v>
      </c>
      <c r="F128" s="130">
        <v>3</v>
      </c>
      <c r="G128" s="155">
        <f t="shared" si="15"/>
        <v>-35</v>
      </c>
    </row>
    <row r="129" spans="1:7" ht="15.6">
      <c r="A129" s="123" t="s">
        <v>343</v>
      </c>
      <c r="B129" s="130">
        <v>39</v>
      </c>
      <c r="C129" s="130">
        <v>1</v>
      </c>
      <c r="D129" s="155">
        <f t="shared" si="14"/>
        <v>-38</v>
      </c>
      <c r="E129" s="159">
        <v>27</v>
      </c>
      <c r="F129" s="130">
        <v>1</v>
      </c>
      <c r="G129" s="155">
        <f t="shared" si="15"/>
        <v>-26</v>
      </c>
    </row>
    <row r="130" spans="1:7" ht="15.6">
      <c r="A130" s="123" t="s">
        <v>403</v>
      </c>
      <c r="B130" s="130">
        <v>35</v>
      </c>
      <c r="C130" s="130">
        <v>3</v>
      </c>
      <c r="D130" s="155">
        <f t="shared" si="14"/>
        <v>-32</v>
      </c>
      <c r="E130" s="159">
        <v>21</v>
      </c>
      <c r="F130" s="130">
        <v>2</v>
      </c>
      <c r="G130" s="155">
        <f t="shared" si="15"/>
        <v>-19</v>
      </c>
    </row>
    <row r="131" spans="1:7" ht="15.6">
      <c r="A131" s="123" t="s">
        <v>348</v>
      </c>
      <c r="B131" s="130">
        <v>31</v>
      </c>
      <c r="C131" s="130">
        <v>2</v>
      </c>
      <c r="D131" s="155">
        <f t="shared" si="14"/>
        <v>-29</v>
      </c>
      <c r="E131" s="159">
        <v>17</v>
      </c>
      <c r="F131" s="130">
        <v>1</v>
      </c>
      <c r="G131" s="155">
        <f t="shared" si="15"/>
        <v>-16</v>
      </c>
    </row>
    <row r="132" spans="1:7" ht="15.6">
      <c r="A132" s="123" t="s">
        <v>404</v>
      </c>
      <c r="B132" s="130">
        <v>30</v>
      </c>
      <c r="C132" s="130">
        <v>0</v>
      </c>
      <c r="D132" s="155">
        <f t="shared" si="14"/>
        <v>-30</v>
      </c>
      <c r="E132" s="159">
        <v>12</v>
      </c>
      <c r="F132" s="130">
        <v>0</v>
      </c>
      <c r="G132" s="155">
        <f t="shared" si="15"/>
        <v>-12</v>
      </c>
    </row>
    <row r="133" spans="1:7" ht="15.6">
      <c r="A133" s="123" t="s">
        <v>356</v>
      </c>
      <c r="B133" s="130">
        <v>27</v>
      </c>
      <c r="C133" s="130">
        <v>1</v>
      </c>
      <c r="D133" s="155">
        <f t="shared" si="14"/>
        <v>-26</v>
      </c>
      <c r="E133" s="159">
        <v>20</v>
      </c>
      <c r="F133" s="130">
        <v>0</v>
      </c>
      <c r="G133" s="155">
        <f t="shared" si="15"/>
        <v>-20</v>
      </c>
    </row>
    <row r="134" spans="1:7" ht="15.6">
      <c r="A134" s="123" t="s">
        <v>354</v>
      </c>
      <c r="B134" s="130">
        <v>24</v>
      </c>
      <c r="C134" s="130">
        <v>0</v>
      </c>
      <c r="D134" s="155">
        <f t="shared" si="14"/>
        <v>-24</v>
      </c>
      <c r="E134" s="159">
        <v>20</v>
      </c>
      <c r="F134" s="130">
        <v>0</v>
      </c>
      <c r="G134" s="155">
        <f t="shared" si="15"/>
        <v>-20</v>
      </c>
    </row>
    <row r="135" spans="1:7" ht="31.2">
      <c r="A135" s="123" t="s">
        <v>355</v>
      </c>
      <c r="B135" s="130">
        <v>20</v>
      </c>
      <c r="C135" s="130">
        <v>0</v>
      </c>
      <c r="D135" s="155">
        <f t="shared" si="14"/>
        <v>-20</v>
      </c>
      <c r="E135" s="159">
        <v>18</v>
      </c>
      <c r="F135" s="130">
        <v>0</v>
      </c>
      <c r="G135" s="155">
        <f t="shared" si="15"/>
        <v>-18</v>
      </c>
    </row>
    <row r="136" spans="1:7" ht="38.4" customHeight="1">
      <c r="A136" s="399" t="s">
        <v>96</v>
      </c>
      <c r="B136" s="400"/>
      <c r="C136" s="400"/>
      <c r="D136" s="400"/>
      <c r="E136" s="400"/>
      <c r="F136" s="400"/>
      <c r="G136" s="400"/>
    </row>
    <row r="137" spans="1:7" ht="15.6">
      <c r="A137" s="123" t="s">
        <v>306</v>
      </c>
      <c r="B137" s="130">
        <v>726</v>
      </c>
      <c r="C137" s="130">
        <v>7</v>
      </c>
      <c r="D137" s="155">
        <f>C137-B137</f>
        <v>-719</v>
      </c>
      <c r="E137" s="159">
        <v>622</v>
      </c>
      <c r="F137" s="130">
        <v>3</v>
      </c>
      <c r="G137" s="155">
        <f>F137-E137</f>
        <v>-619</v>
      </c>
    </row>
    <row r="138" spans="1:7" ht="18" customHeight="1">
      <c r="A138" s="123" t="s">
        <v>286</v>
      </c>
      <c r="B138" s="130">
        <v>295</v>
      </c>
      <c r="C138" s="130">
        <v>18</v>
      </c>
      <c r="D138" s="155">
        <f t="shared" ref="D138:D151" si="16">C138-B138</f>
        <v>-277</v>
      </c>
      <c r="E138" s="159">
        <v>226</v>
      </c>
      <c r="F138" s="130">
        <v>5</v>
      </c>
      <c r="G138" s="155">
        <f t="shared" ref="G138:G151" si="17">F138-E138</f>
        <v>-221</v>
      </c>
    </row>
    <row r="139" spans="1:7" ht="15.6">
      <c r="A139" s="123" t="s">
        <v>323</v>
      </c>
      <c r="B139" s="130">
        <v>211</v>
      </c>
      <c r="C139" s="130">
        <v>3</v>
      </c>
      <c r="D139" s="155">
        <f t="shared" si="16"/>
        <v>-208</v>
      </c>
      <c r="E139" s="159">
        <v>168</v>
      </c>
      <c r="F139" s="130">
        <v>1</v>
      </c>
      <c r="G139" s="155">
        <f t="shared" si="17"/>
        <v>-167</v>
      </c>
    </row>
    <row r="140" spans="1:7" ht="15.6">
      <c r="A140" s="123" t="s">
        <v>308</v>
      </c>
      <c r="B140" s="130">
        <v>118</v>
      </c>
      <c r="C140" s="130">
        <v>7</v>
      </c>
      <c r="D140" s="155">
        <f t="shared" si="16"/>
        <v>-111</v>
      </c>
      <c r="E140" s="159">
        <v>84</v>
      </c>
      <c r="F140" s="130">
        <v>3</v>
      </c>
      <c r="G140" s="155">
        <f t="shared" si="17"/>
        <v>-81</v>
      </c>
    </row>
    <row r="141" spans="1:7" ht="15.6">
      <c r="A141" s="122" t="s">
        <v>299</v>
      </c>
      <c r="B141" s="130">
        <v>90</v>
      </c>
      <c r="C141" s="130">
        <v>5</v>
      </c>
      <c r="D141" s="155">
        <f t="shared" si="16"/>
        <v>-85</v>
      </c>
      <c r="E141" s="159">
        <v>39</v>
      </c>
      <c r="F141" s="130">
        <v>2</v>
      </c>
      <c r="G141" s="155">
        <f t="shared" si="17"/>
        <v>-37</v>
      </c>
    </row>
    <row r="142" spans="1:7" ht="15.6">
      <c r="A142" s="123" t="s">
        <v>319</v>
      </c>
      <c r="B142" s="130">
        <v>76</v>
      </c>
      <c r="C142" s="130">
        <v>6</v>
      </c>
      <c r="D142" s="155">
        <f t="shared" si="16"/>
        <v>-70</v>
      </c>
      <c r="E142" s="159">
        <v>66</v>
      </c>
      <c r="F142" s="130">
        <v>3</v>
      </c>
      <c r="G142" s="155">
        <f t="shared" si="17"/>
        <v>-63</v>
      </c>
    </row>
    <row r="143" spans="1:7" ht="15.6">
      <c r="A143" s="123" t="s">
        <v>329</v>
      </c>
      <c r="B143" s="130">
        <v>69</v>
      </c>
      <c r="C143" s="130">
        <v>1</v>
      </c>
      <c r="D143" s="155">
        <f t="shared" si="16"/>
        <v>-68</v>
      </c>
      <c r="E143" s="159">
        <v>52</v>
      </c>
      <c r="F143" s="130">
        <v>0</v>
      </c>
      <c r="G143" s="155">
        <f t="shared" si="17"/>
        <v>-52</v>
      </c>
    </row>
    <row r="144" spans="1:7" ht="31.2">
      <c r="A144" s="123" t="s">
        <v>305</v>
      </c>
      <c r="B144" s="130">
        <v>66</v>
      </c>
      <c r="C144" s="130">
        <v>9</v>
      </c>
      <c r="D144" s="155">
        <f t="shared" si="16"/>
        <v>-57</v>
      </c>
      <c r="E144" s="159">
        <v>51</v>
      </c>
      <c r="F144" s="130">
        <v>4</v>
      </c>
      <c r="G144" s="155">
        <f t="shared" si="17"/>
        <v>-47</v>
      </c>
    </row>
    <row r="145" spans="1:7" ht="15.6">
      <c r="A145" s="123" t="s">
        <v>307</v>
      </c>
      <c r="B145" s="130">
        <v>65</v>
      </c>
      <c r="C145" s="130">
        <v>5</v>
      </c>
      <c r="D145" s="155">
        <f t="shared" si="16"/>
        <v>-60</v>
      </c>
      <c r="E145" s="159">
        <v>45</v>
      </c>
      <c r="F145" s="130">
        <v>1</v>
      </c>
      <c r="G145" s="155">
        <f t="shared" si="17"/>
        <v>-44</v>
      </c>
    </row>
    <row r="146" spans="1:7" ht="15.6">
      <c r="A146" s="123" t="s">
        <v>345</v>
      </c>
      <c r="B146" s="130">
        <v>52</v>
      </c>
      <c r="C146" s="130">
        <v>1</v>
      </c>
      <c r="D146" s="155">
        <f t="shared" si="16"/>
        <v>-51</v>
      </c>
      <c r="E146" s="159">
        <v>44</v>
      </c>
      <c r="F146" s="130">
        <v>0</v>
      </c>
      <c r="G146" s="155">
        <f t="shared" si="17"/>
        <v>-44</v>
      </c>
    </row>
    <row r="147" spans="1:7" ht="15.6">
      <c r="A147" s="123" t="s">
        <v>381</v>
      </c>
      <c r="B147" s="130">
        <v>50</v>
      </c>
      <c r="C147" s="130">
        <v>1</v>
      </c>
      <c r="D147" s="155">
        <f t="shared" si="16"/>
        <v>-49</v>
      </c>
      <c r="E147" s="159">
        <v>37</v>
      </c>
      <c r="F147" s="130">
        <v>0</v>
      </c>
      <c r="G147" s="155">
        <f t="shared" si="17"/>
        <v>-37</v>
      </c>
    </row>
    <row r="148" spans="1:7" ht="15.6">
      <c r="A148" s="123" t="s">
        <v>361</v>
      </c>
      <c r="B148" s="130">
        <v>48</v>
      </c>
      <c r="C148" s="130">
        <v>2</v>
      </c>
      <c r="D148" s="155">
        <f t="shared" si="16"/>
        <v>-46</v>
      </c>
      <c r="E148" s="159">
        <v>39</v>
      </c>
      <c r="F148" s="130">
        <v>0</v>
      </c>
      <c r="G148" s="155">
        <f t="shared" si="17"/>
        <v>-39</v>
      </c>
    </row>
    <row r="149" spans="1:7" ht="15.6">
      <c r="A149" s="123" t="s">
        <v>405</v>
      </c>
      <c r="B149" s="130">
        <v>22</v>
      </c>
      <c r="C149" s="130">
        <v>0</v>
      </c>
      <c r="D149" s="155">
        <f t="shared" si="16"/>
        <v>-22</v>
      </c>
      <c r="E149" s="159">
        <v>19</v>
      </c>
      <c r="F149" s="130">
        <v>0</v>
      </c>
      <c r="G149" s="155">
        <f t="shared" si="17"/>
        <v>-19</v>
      </c>
    </row>
    <row r="150" spans="1:7" ht="15.6">
      <c r="A150" s="123" t="s">
        <v>406</v>
      </c>
      <c r="B150" s="130">
        <v>20</v>
      </c>
      <c r="C150" s="130">
        <v>1</v>
      </c>
      <c r="D150" s="155">
        <f t="shared" si="16"/>
        <v>-19</v>
      </c>
      <c r="E150" s="159">
        <v>14</v>
      </c>
      <c r="F150" s="130">
        <v>0</v>
      </c>
      <c r="G150" s="155">
        <f t="shared" si="17"/>
        <v>-14</v>
      </c>
    </row>
    <row r="151" spans="1:7" ht="46.8">
      <c r="A151" s="123" t="s">
        <v>371</v>
      </c>
      <c r="B151" s="130">
        <v>17</v>
      </c>
      <c r="C151" s="130">
        <v>4</v>
      </c>
      <c r="D151" s="155">
        <f t="shared" si="16"/>
        <v>-13</v>
      </c>
      <c r="E151" s="159">
        <v>15</v>
      </c>
      <c r="F151" s="130">
        <v>4</v>
      </c>
      <c r="G151" s="155">
        <f t="shared" si="17"/>
        <v>-11</v>
      </c>
    </row>
    <row r="152" spans="1:7" ht="15.6">
      <c r="A152" s="104"/>
      <c r="B152" s="126"/>
      <c r="C152" s="126"/>
      <c r="D152" s="127"/>
      <c r="E152" s="126"/>
      <c r="F152" s="126"/>
      <c r="G152" s="127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80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9"/>
  <sheetViews>
    <sheetView view="pageBreakPreview" topLeftCell="B1" zoomScale="80" zoomScaleNormal="55" zoomScaleSheetLayoutView="80" workbookViewId="0">
      <selection activeCell="E25" sqref="E25"/>
    </sheetView>
  </sheetViews>
  <sheetFormatPr defaultRowHeight="18"/>
  <cols>
    <col min="1" max="1" width="1.33203125" style="30" hidden="1" customWidth="1"/>
    <col min="2" max="2" width="87.33203125" style="30" customWidth="1"/>
    <col min="3" max="6" width="11.6640625" style="30" customWidth="1"/>
    <col min="7" max="7" width="8.88671875" style="30"/>
    <col min="8" max="10" width="9.109375" style="30" customWidth="1"/>
    <col min="11" max="256" width="8.88671875" style="30"/>
    <col min="257" max="257" width="0" style="30" hidden="1" customWidth="1"/>
    <col min="258" max="258" width="87.33203125" style="30" customWidth="1"/>
    <col min="259" max="262" width="11.6640625" style="30" customWidth="1"/>
    <col min="263" max="263" width="8.88671875" style="30"/>
    <col min="264" max="266" width="9.109375" style="30" customWidth="1"/>
    <col min="267" max="512" width="8.88671875" style="30"/>
    <col min="513" max="513" width="0" style="30" hidden="1" customWidth="1"/>
    <col min="514" max="514" width="87.33203125" style="30" customWidth="1"/>
    <col min="515" max="518" width="11.6640625" style="30" customWidth="1"/>
    <col min="519" max="519" width="8.88671875" style="30"/>
    <col min="520" max="522" width="9.109375" style="30" customWidth="1"/>
    <col min="523" max="768" width="8.88671875" style="30"/>
    <col min="769" max="769" width="0" style="30" hidden="1" customWidth="1"/>
    <col min="770" max="770" width="87.33203125" style="30" customWidth="1"/>
    <col min="771" max="774" width="11.6640625" style="30" customWidth="1"/>
    <col min="775" max="775" width="8.88671875" style="30"/>
    <col min="776" max="778" width="9.109375" style="30" customWidth="1"/>
    <col min="779" max="1024" width="8.88671875" style="30"/>
    <col min="1025" max="1025" width="0" style="30" hidden="1" customWidth="1"/>
    <col min="1026" max="1026" width="87.33203125" style="30" customWidth="1"/>
    <col min="1027" max="1030" width="11.6640625" style="30" customWidth="1"/>
    <col min="1031" max="1031" width="8.88671875" style="30"/>
    <col min="1032" max="1034" width="9.109375" style="30" customWidth="1"/>
    <col min="1035" max="1280" width="8.88671875" style="30"/>
    <col min="1281" max="1281" width="0" style="30" hidden="1" customWidth="1"/>
    <col min="1282" max="1282" width="87.33203125" style="30" customWidth="1"/>
    <col min="1283" max="1286" width="11.6640625" style="30" customWidth="1"/>
    <col min="1287" max="1287" width="8.88671875" style="30"/>
    <col min="1288" max="1290" width="9.109375" style="30" customWidth="1"/>
    <col min="1291" max="1536" width="8.88671875" style="30"/>
    <col min="1537" max="1537" width="0" style="30" hidden="1" customWidth="1"/>
    <col min="1538" max="1538" width="87.33203125" style="30" customWidth="1"/>
    <col min="1539" max="1542" width="11.6640625" style="30" customWidth="1"/>
    <col min="1543" max="1543" width="8.88671875" style="30"/>
    <col min="1544" max="1546" width="9.109375" style="30" customWidth="1"/>
    <col min="1547" max="1792" width="8.88671875" style="30"/>
    <col min="1793" max="1793" width="0" style="30" hidden="1" customWidth="1"/>
    <col min="1794" max="1794" width="87.33203125" style="30" customWidth="1"/>
    <col min="1795" max="1798" width="11.6640625" style="30" customWidth="1"/>
    <col min="1799" max="1799" width="8.88671875" style="30"/>
    <col min="1800" max="1802" width="9.109375" style="30" customWidth="1"/>
    <col min="1803" max="2048" width="8.88671875" style="30"/>
    <col min="2049" max="2049" width="0" style="30" hidden="1" customWidth="1"/>
    <col min="2050" max="2050" width="87.33203125" style="30" customWidth="1"/>
    <col min="2051" max="2054" width="11.6640625" style="30" customWidth="1"/>
    <col min="2055" max="2055" width="8.88671875" style="30"/>
    <col min="2056" max="2058" width="9.109375" style="30" customWidth="1"/>
    <col min="2059" max="2304" width="8.88671875" style="30"/>
    <col min="2305" max="2305" width="0" style="30" hidden="1" customWidth="1"/>
    <col min="2306" max="2306" width="87.33203125" style="30" customWidth="1"/>
    <col min="2307" max="2310" width="11.6640625" style="30" customWidth="1"/>
    <col min="2311" max="2311" width="8.88671875" style="30"/>
    <col min="2312" max="2314" width="9.109375" style="30" customWidth="1"/>
    <col min="2315" max="2560" width="8.88671875" style="30"/>
    <col min="2561" max="2561" width="0" style="30" hidden="1" customWidth="1"/>
    <col min="2562" max="2562" width="87.33203125" style="30" customWidth="1"/>
    <col min="2563" max="2566" width="11.6640625" style="30" customWidth="1"/>
    <col min="2567" max="2567" width="8.88671875" style="30"/>
    <col min="2568" max="2570" width="9.109375" style="30" customWidth="1"/>
    <col min="2571" max="2816" width="8.88671875" style="30"/>
    <col min="2817" max="2817" width="0" style="30" hidden="1" customWidth="1"/>
    <col min="2818" max="2818" width="87.33203125" style="30" customWidth="1"/>
    <col min="2819" max="2822" width="11.6640625" style="30" customWidth="1"/>
    <col min="2823" max="2823" width="8.88671875" style="30"/>
    <col min="2824" max="2826" width="9.109375" style="30" customWidth="1"/>
    <col min="2827" max="3072" width="8.88671875" style="30"/>
    <col min="3073" max="3073" width="0" style="30" hidden="1" customWidth="1"/>
    <col min="3074" max="3074" width="87.33203125" style="30" customWidth="1"/>
    <col min="3075" max="3078" width="11.6640625" style="30" customWidth="1"/>
    <col min="3079" max="3079" width="8.88671875" style="30"/>
    <col min="3080" max="3082" width="9.109375" style="30" customWidth="1"/>
    <col min="3083" max="3328" width="8.88671875" style="30"/>
    <col min="3329" max="3329" width="0" style="30" hidden="1" customWidth="1"/>
    <col min="3330" max="3330" width="87.33203125" style="30" customWidth="1"/>
    <col min="3331" max="3334" width="11.6640625" style="30" customWidth="1"/>
    <col min="3335" max="3335" width="8.88671875" style="30"/>
    <col min="3336" max="3338" width="9.109375" style="30" customWidth="1"/>
    <col min="3339" max="3584" width="8.88671875" style="30"/>
    <col min="3585" max="3585" width="0" style="30" hidden="1" customWidth="1"/>
    <col min="3586" max="3586" width="87.33203125" style="30" customWidth="1"/>
    <col min="3587" max="3590" width="11.6640625" style="30" customWidth="1"/>
    <col min="3591" max="3591" width="8.88671875" style="30"/>
    <col min="3592" max="3594" width="9.109375" style="30" customWidth="1"/>
    <col min="3595" max="3840" width="8.88671875" style="30"/>
    <col min="3841" max="3841" width="0" style="30" hidden="1" customWidth="1"/>
    <col min="3842" max="3842" width="87.33203125" style="30" customWidth="1"/>
    <col min="3843" max="3846" width="11.6640625" style="30" customWidth="1"/>
    <col min="3847" max="3847" width="8.88671875" style="30"/>
    <col min="3848" max="3850" width="9.109375" style="30" customWidth="1"/>
    <col min="3851" max="4096" width="8.88671875" style="30"/>
    <col min="4097" max="4097" width="0" style="30" hidden="1" customWidth="1"/>
    <col min="4098" max="4098" width="87.33203125" style="30" customWidth="1"/>
    <col min="4099" max="4102" width="11.6640625" style="30" customWidth="1"/>
    <col min="4103" max="4103" width="8.88671875" style="30"/>
    <col min="4104" max="4106" width="9.109375" style="30" customWidth="1"/>
    <col min="4107" max="4352" width="8.88671875" style="30"/>
    <col min="4353" max="4353" width="0" style="30" hidden="1" customWidth="1"/>
    <col min="4354" max="4354" width="87.33203125" style="30" customWidth="1"/>
    <col min="4355" max="4358" width="11.6640625" style="30" customWidth="1"/>
    <col min="4359" max="4359" width="8.88671875" style="30"/>
    <col min="4360" max="4362" width="9.109375" style="30" customWidth="1"/>
    <col min="4363" max="4608" width="8.88671875" style="30"/>
    <col min="4609" max="4609" width="0" style="30" hidden="1" customWidth="1"/>
    <col min="4610" max="4610" width="87.33203125" style="30" customWidth="1"/>
    <col min="4611" max="4614" width="11.6640625" style="30" customWidth="1"/>
    <col min="4615" max="4615" width="8.88671875" style="30"/>
    <col min="4616" max="4618" width="9.109375" style="30" customWidth="1"/>
    <col min="4619" max="4864" width="8.88671875" style="30"/>
    <col min="4865" max="4865" width="0" style="30" hidden="1" customWidth="1"/>
    <col min="4866" max="4866" width="87.33203125" style="30" customWidth="1"/>
    <col min="4867" max="4870" width="11.6640625" style="30" customWidth="1"/>
    <col min="4871" max="4871" width="8.88671875" style="30"/>
    <col min="4872" max="4874" width="9.109375" style="30" customWidth="1"/>
    <col min="4875" max="5120" width="8.88671875" style="30"/>
    <col min="5121" max="5121" width="0" style="30" hidden="1" customWidth="1"/>
    <col min="5122" max="5122" width="87.33203125" style="30" customWidth="1"/>
    <col min="5123" max="5126" width="11.6640625" style="30" customWidth="1"/>
    <col min="5127" max="5127" width="8.88671875" style="30"/>
    <col min="5128" max="5130" width="9.109375" style="30" customWidth="1"/>
    <col min="5131" max="5376" width="8.88671875" style="30"/>
    <col min="5377" max="5377" width="0" style="30" hidden="1" customWidth="1"/>
    <col min="5378" max="5378" width="87.33203125" style="30" customWidth="1"/>
    <col min="5379" max="5382" width="11.6640625" style="30" customWidth="1"/>
    <col min="5383" max="5383" width="8.88671875" style="30"/>
    <col min="5384" max="5386" width="9.109375" style="30" customWidth="1"/>
    <col min="5387" max="5632" width="8.88671875" style="30"/>
    <col min="5633" max="5633" width="0" style="30" hidden="1" customWidth="1"/>
    <col min="5634" max="5634" width="87.33203125" style="30" customWidth="1"/>
    <col min="5635" max="5638" width="11.6640625" style="30" customWidth="1"/>
    <col min="5639" max="5639" width="8.88671875" style="30"/>
    <col min="5640" max="5642" width="9.109375" style="30" customWidth="1"/>
    <col min="5643" max="5888" width="8.88671875" style="30"/>
    <col min="5889" max="5889" width="0" style="30" hidden="1" customWidth="1"/>
    <col min="5890" max="5890" width="87.33203125" style="30" customWidth="1"/>
    <col min="5891" max="5894" width="11.6640625" style="30" customWidth="1"/>
    <col min="5895" max="5895" width="8.88671875" style="30"/>
    <col min="5896" max="5898" width="9.109375" style="30" customWidth="1"/>
    <col min="5899" max="6144" width="8.88671875" style="30"/>
    <col min="6145" max="6145" width="0" style="30" hidden="1" customWidth="1"/>
    <col min="6146" max="6146" width="87.33203125" style="30" customWidth="1"/>
    <col min="6147" max="6150" width="11.6640625" style="30" customWidth="1"/>
    <col min="6151" max="6151" width="8.88671875" style="30"/>
    <col min="6152" max="6154" width="9.109375" style="30" customWidth="1"/>
    <col min="6155" max="6400" width="8.88671875" style="30"/>
    <col min="6401" max="6401" width="0" style="30" hidden="1" customWidth="1"/>
    <col min="6402" max="6402" width="87.33203125" style="30" customWidth="1"/>
    <col min="6403" max="6406" width="11.6640625" style="30" customWidth="1"/>
    <col min="6407" max="6407" width="8.88671875" style="30"/>
    <col min="6408" max="6410" width="9.109375" style="30" customWidth="1"/>
    <col min="6411" max="6656" width="8.88671875" style="30"/>
    <col min="6657" max="6657" width="0" style="30" hidden="1" customWidth="1"/>
    <col min="6658" max="6658" width="87.33203125" style="30" customWidth="1"/>
    <col min="6659" max="6662" width="11.6640625" style="30" customWidth="1"/>
    <col min="6663" max="6663" width="8.88671875" style="30"/>
    <col min="6664" max="6666" width="9.109375" style="30" customWidth="1"/>
    <col min="6667" max="6912" width="8.88671875" style="30"/>
    <col min="6913" max="6913" width="0" style="30" hidden="1" customWidth="1"/>
    <col min="6914" max="6914" width="87.33203125" style="30" customWidth="1"/>
    <col min="6915" max="6918" width="11.6640625" style="30" customWidth="1"/>
    <col min="6919" max="6919" width="8.88671875" style="30"/>
    <col min="6920" max="6922" width="9.109375" style="30" customWidth="1"/>
    <col min="6923" max="7168" width="8.88671875" style="30"/>
    <col min="7169" max="7169" width="0" style="30" hidden="1" customWidth="1"/>
    <col min="7170" max="7170" width="87.33203125" style="30" customWidth="1"/>
    <col min="7171" max="7174" width="11.6640625" style="30" customWidth="1"/>
    <col min="7175" max="7175" width="8.88671875" style="30"/>
    <col min="7176" max="7178" width="9.109375" style="30" customWidth="1"/>
    <col min="7179" max="7424" width="8.88671875" style="30"/>
    <col min="7425" max="7425" width="0" style="30" hidden="1" customWidth="1"/>
    <col min="7426" max="7426" width="87.33203125" style="30" customWidth="1"/>
    <col min="7427" max="7430" width="11.6640625" style="30" customWidth="1"/>
    <col min="7431" max="7431" width="8.88671875" style="30"/>
    <col min="7432" max="7434" width="9.109375" style="30" customWidth="1"/>
    <col min="7435" max="7680" width="8.88671875" style="30"/>
    <col min="7681" max="7681" width="0" style="30" hidden="1" customWidth="1"/>
    <col min="7682" max="7682" width="87.33203125" style="30" customWidth="1"/>
    <col min="7683" max="7686" width="11.6640625" style="30" customWidth="1"/>
    <col min="7687" max="7687" width="8.88671875" style="30"/>
    <col min="7688" max="7690" width="9.109375" style="30" customWidth="1"/>
    <col min="7691" max="7936" width="8.88671875" style="30"/>
    <col min="7937" max="7937" width="0" style="30" hidden="1" customWidth="1"/>
    <col min="7938" max="7938" width="87.33203125" style="30" customWidth="1"/>
    <col min="7939" max="7942" width="11.6640625" style="30" customWidth="1"/>
    <col min="7943" max="7943" width="8.88671875" style="30"/>
    <col min="7944" max="7946" width="9.109375" style="30" customWidth="1"/>
    <col min="7947" max="8192" width="8.88671875" style="30"/>
    <col min="8193" max="8193" width="0" style="30" hidden="1" customWidth="1"/>
    <col min="8194" max="8194" width="87.33203125" style="30" customWidth="1"/>
    <col min="8195" max="8198" width="11.6640625" style="30" customWidth="1"/>
    <col min="8199" max="8199" width="8.88671875" style="30"/>
    <col min="8200" max="8202" width="9.109375" style="30" customWidth="1"/>
    <col min="8203" max="8448" width="8.88671875" style="30"/>
    <col min="8449" max="8449" width="0" style="30" hidden="1" customWidth="1"/>
    <col min="8450" max="8450" width="87.33203125" style="30" customWidth="1"/>
    <col min="8451" max="8454" width="11.6640625" style="30" customWidth="1"/>
    <col min="8455" max="8455" width="8.88671875" style="30"/>
    <col min="8456" max="8458" width="9.109375" style="30" customWidth="1"/>
    <col min="8459" max="8704" width="8.88671875" style="30"/>
    <col min="8705" max="8705" width="0" style="30" hidden="1" customWidth="1"/>
    <col min="8706" max="8706" width="87.33203125" style="30" customWidth="1"/>
    <col min="8707" max="8710" width="11.6640625" style="30" customWidth="1"/>
    <col min="8711" max="8711" width="8.88671875" style="30"/>
    <col min="8712" max="8714" width="9.109375" style="30" customWidth="1"/>
    <col min="8715" max="8960" width="8.88671875" style="30"/>
    <col min="8961" max="8961" width="0" style="30" hidden="1" customWidth="1"/>
    <col min="8962" max="8962" width="87.33203125" style="30" customWidth="1"/>
    <col min="8963" max="8966" width="11.6640625" style="30" customWidth="1"/>
    <col min="8967" max="8967" width="8.88671875" style="30"/>
    <col min="8968" max="8970" width="9.109375" style="30" customWidth="1"/>
    <col min="8971" max="9216" width="8.88671875" style="30"/>
    <col min="9217" max="9217" width="0" style="30" hidden="1" customWidth="1"/>
    <col min="9218" max="9218" width="87.33203125" style="30" customWidth="1"/>
    <col min="9219" max="9222" width="11.6640625" style="30" customWidth="1"/>
    <col min="9223" max="9223" width="8.88671875" style="30"/>
    <col min="9224" max="9226" width="9.109375" style="30" customWidth="1"/>
    <col min="9227" max="9472" width="8.88671875" style="30"/>
    <col min="9473" max="9473" width="0" style="30" hidden="1" customWidth="1"/>
    <col min="9474" max="9474" width="87.33203125" style="30" customWidth="1"/>
    <col min="9475" max="9478" width="11.6640625" style="30" customWidth="1"/>
    <col min="9479" max="9479" width="8.88671875" style="30"/>
    <col min="9480" max="9482" width="9.109375" style="30" customWidth="1"/>
    <col min="9483" max="9728" width="8.88671875" style="30"/>
    <col min="9729" max="9729" width="0" style="30" hidden="1" customWidth="1"/>
    <col min="9730" max="9730" width="87.33203125" style="30" customWidth="1"/>
    <col min="9731" max="9734" width="11.6640625" style="30" customWidth="1"/>
    <col min="9735" max="9735" width="8.88671875" style="30"/>
    <col min="9736" max="9738" width="9.109375" style="30" customWidth="1"/>
    <col min="9739" max="9984" width="8.88671875" style="30"/>
    <col min="9985" max="9985" width="0" style="30" hidden="1" customWidth="1"/>
    <col min="9986" max="9986" width="87.33203125" style="30" customWidth="1"/>
    <col min="9987" max="9990" width="11.6640625" style="30" customWidth="1"/>
    <col min="9991" max="9991" width="8.88671875" style="30"/>
    <col min="9992" max="9994" width="9.109375" style="30" customWidth="1"/>
    <col min="9995" max="10240" width="8.88671875" style="30"/>
    <col min="10241" max="10241" width="0" style="30" hidden="1" customWidth="1"/>
    <col min="10242" max="10242" width="87.33203125" style="30" customWidth="1"/>
    <col min="10243" max="10246" width="11.6640625" style="30" customWidth="1"/>
    <col min="10247" max="10247" width="8.88671875" style="30"/>
    <col min="10248" max="10250" width="9.109375" style="30" customWidth="1"/>
    <col min="10251" max="10496" width="8.88671875" style="30"/>
    <col min="10497" max="10497" width="0" style="30" hidden="1" customWidth="1"/>
    <col min="10498" max="10498" width="87.33203125" style="30" customWidth="1"/>
    <col min="10499" max="10502" width="11.6640625" style="30" customWidth="1"/>
    <col min="10503" max="10503" width="8.88671875" style="30"/>
    <col min="10504" max="10506" width="9.109375" style="30" customWidth="1"/>
    <col min="10507" max="10752" width="8.88671875" style="30"/>
    <col min="10753" max="10753" width="0" style="30" hidden="1" customWidth="1"/>
    <col min="10754" max="10754" width="87.33203125" style="30" customWidth="1"/>
    <col min="10755" max="10758" width="11.6640625" style="30" customWidth="1"/>
    <col min="10759" max="10759" width="8.88671875" style="30"/>
    <col min="10760" max="10762" width="9.109375" style="30" customWidth="1"/>
    <col min="10763" max="11008" width="8.88671875" style="30"/>
    <col min="11009" max="11009" width="0" style="30" hidden="1" customWidth="1"/>
    <col min="11010" max="11010" width="87.33203125" style="30" customWidth="1"/>
    <col min="11011" max="11014" width="11.6640625" style="30" customWidth="1"/>
    <col min="11015" max="11015" width="8.88671875" style="30"/>
    <col min="11016" max="11018" width="9.109375" style="30" customWidth="1"/>
    <col min="11019" max="11264" width="8.88671875" style="30"/>
    <col min="11265" max="11265" width="0" style="30" hidden="1" customWidth="1"/>
    <col min="11266" max="11266" width="87.33203125" style="30" customWidth="1"/>
    <col min="11267" max="11270" width="11.6640625" style="30" customWidth="1"/>
    <col min="11271" max="11271" width="8.88671875" style="30"/>
    <col min="11272" max="11274" width="9.109375" style="30" customWidth="1"/>
    <col min="11275" max="11520" width="8.88671875" style="30"/>
    <col min="11521" max="11521" width="0" style="30" hidden="1" customWidth="1"/>
    <col min="11522" max="11522" width="87.33203125" style="30" customWidth="1"/>
    <col min="11523" max="11526" width="11.6640625" style="30" customWidth="1"/>
    <col min="11527" max="11527" width="8.88671875" style="30"/>
    <col min="11528" max="11530" width="9.109375" style="30" customWidth="1"/>
    <col min="11531" max="11776" width="8.88671875" style="30"/>
    <col min="11777" max="11777" width="0" style="30" hidden="1" customWidth="1"/>
    <col min="11778" max="11778" width="87.33203125" style="30" customWidth="1"/>
    <col min="11779" max="11782" width="11.6640625" style="30" customWidth="1"/>
    <col min="11783" max="11783" width="8.88671875" style="30"/>
    <col min="11784" max="11786" width="9.109375" style="30" customWidth="1"/>
    <col min="11787" max="12032" width="8.88671875" style="30"/>
    <col min="12033" max="12033" width="0" style="30" hidden="1" customWidth="1"/>
    <col min="12034" max="12034" width="87.33203125" style="30" customWidth="1"/>
    <col min="12035" max="12038" width="11.6640625" style="30" customWidth="1"/>
    <col min="12039" max="12039" width="8.88671875" style="30"/>
    <col min="12040" max="12042" width="9.109375" style="30" customWidth="1"/>
    <col min="12043" max="12288" width="8.88671875" style="30"/>
    <col min="12289" max="12289" width="0" style="30" hidden="1" customWidth="1"/>
    <col min="12290" max="12290" width="87.33203125" style="30" customWidth="1"/>
    <col min="12291" max="12294" width="11.6640625" style="30" customWidth="1"/>
    <col min="12295" max="12295" width="8.88671875" style="30"/>
    <col min="12296" max="12298" width="9.109375" style="30" customWidth="1"/>
    <col min="12299" max="12544" width="8.88671875" style="30"/>
    <col min="12545" max="12545" width="0" style="30" hidden="1" customWidth="1"/>
    <col min="12546" max="12546" width="87.33203125" style="30" customWidth="1"/>
    <col min="12547" max="12550" width="11.6640625" style="30" customWidth="1"/>
    <col min="12551" max="12551" width="8.88671875" style="30"/>
    <col min="12552" max="12554" width="9.109375" style="30" customWidth="1"/>
    <col min="12555" max="12800" width="8.88671875" style="30"/>
    <col min="12801" max="12801" width="0" style="30" hidden="1" customWidth="1"/>
    <col min="12802" max="12802" width="87.33203125" style="30" customWidth="1"/>
    <col min="12803" max="12806" width="11.6640625" style="30" customWidth="1"/>
    <col min="12807" max="12807" width="8.88671875" style="30"/>
    <col min="12808" max="12810" width="9.109375" style="30" customWidth="1"/>
    <col min="12811" max="13056" width="8.88671875" style="30"/>
    <col min="13057" max="13057" width="0" style="30" hidden="1" customWidth="1"/>
    <col min="13058" max="13058" width="87.33203125" style="30" customWidth="1"/>
    <col min="13059" max="13062" width="11.6640625" style="30" customWidth="1"/>
    <col min="13063" max="13063" width="8.88671875" style="30"/>
    <col min="13064" max="13066" width="9.109375" style="30" customWidth="1"/>
    <col min="13067" max="13312" width="8.88671875" style="30"/>
    <col min="13313" max="13313" width="0" style="30" hidden="1" customWidth="1"/>
    <col min="13314" max="13314" width="87.33203125" style="30" customWidth="1"/>
    <col min="13315" max="13318" width="11.6640625" style="30" customWidth="1"/>
    <col min="13319" max="13319" width="8.88671875" style="30"/>
    <col min="13320" max="13322" width="9.109375" style="30" customWidth="1"/>
    <col min="13323" max="13568" width="8.88671875" style="30"/>
    <col min="13569" max="13569" width="0" style="30" hidden="1" customWidth="1"/>
    <col min="13570" max="13570" width="87.33203125" style="30" customWidth="1"/>
    <col min="13571" max="13574" width="11.6640625" style="30" customWidth="1"/>
    <col min="13575" max="13575" width="8.88671875" style="30"/>
    <col min="13576" max="13578" width="9.109375" style="30" customWidth="1"/>
    <col min="13579" max="13824" width="8.88671875" style="30"/>
    <col min="13825" max="13825" width="0" style="30" hidden="1" customWidth="1"/>
    <col min="13826" max="13826" width="87.33203125" style="30" customWidth="1"/>
    <col min="13827" max="13830" width="11.6640625" style="30" customWidth="1"/>
    <col min="13831" max="13831" width="8.88671875" style="30"/>
    <col min="13832" max="13834" width="9.109375" style="30" customWidth="1"/>
    <col min="13835" max="14080" width="8.88671875" style="30"/>
    <col min="14081" max="14081" width="0" style="30" hidden="1" customWidth="1"/>
    <col min="14082" max="14082" width="87.33203125" style="30" customWidth="1"/>
    <col min="14083" max="14086" width="11.6640625" style="30" customWidth="1"/>
    <col min="14087" max="14087" width="8.88671875" style="30"/>
    <col min="14088" max="14090" width="9.109375" style="30" customWidth="1"/>
    <col min="14091" max="14336" width="8.88671875" style="30"/>
    <col min="14337" max="14337" width="0" style="30" hidden="1" customWidth="1"/>
    <col min="14338" max="14338" width="87.33203125" style="30" customWidth="1"/>
    <col min="14339" max="14342" width="11.6640625" style="30" customWidth="1"/>
    <col min="14343" max="14343" width="8.88671875" style="30"/>
    <col min="14344" max="14346" width="9.109375" style="30" customWidth="1"/>
    <col min="14347" max="14592" width="8.88671875" style="30"/>
    <col min="14593" max="14593" width="0" style="30" hidden="1" customWidth="1"/>
    <col min="14594" max="14594" width="87.33203125" style="30" customWidth="1"/>
    <col min="14595" max="14598" width="11.6640625" style="30" customWidth="1"/>
    <col min="14599" max="14599" width="8.88671875" style="30"/>
    <col min="14600" max="14602" width="9.109375" style="30" customWidth="1"/>
    <col min="14603" max="14848" width="8.88671875" style="30"/>
    <col min="14849" max="14849" width="0" style="30" hidden="1" customWidth="1"/>
    <col min="14850" max="14850" width="87.33203125" style="30" customWidth="1"/>
    <col min="14851" max="14854" width="11.6640625" style="30" customWidth="1"/>
    <col min="14855" max="14855" width="8.88671875" style="30"/>
    <col min="14856" max="14858" width="9.109375" style="30" customWidth="1"/>
    <col min="14859" max="15104" width="8.88671875" style="30"/>
    <col min="15105" max="15105" width="0" style="30" hidden="1" customWidth="1"/>
    <col min="15106" max="15106" width="87.33203125" style="30" customWidth="1"/>
    <col min="15107" max="15110" width="11.6640625" style="30" customWidth="1"/>
    <col min="15111" max="15111" width="8.88671875" style="30"/>
    <col min="15112" max="15114" width="9.109375" style="30" customWidth="1"/>
    <col min="15115" max="15360" width="8.88671875" style="30"/>
    <col min="15361" max="15361" width="0" style="30" hidden="1" customWidth="1"/>
    <col min="15362" max="15362" width="87.33203125" style="30" customWidth="1"/>
    <col min="15363" max="15366" width="11.6640625" style="30" customWidth="1"/>
    <col min="15367" max="15367" width="8.88671875" style="30"/>
    <col min="15368" max="15370" width="9.109375" style="30" customWidth="1"/>
    <col min="15371" max="15616" width="8.88671875" style="30"/>
    <col min="15617" max="15617" width="0" style="30" hidden="1" customWidth="1"/>
    <col min="15618" max="15618" width="87.33203125" style="30" customWidth="1"/>
    <col min="15619" max="15622" width="11.6640625" style="30" customWidth="1"/>
    <col min="15623" max="15623" width="8.88671875" style="30"/>
    <col min="15624" max="15626" width="9.109375" style="30" customWidth="1"/>
    <col min="15627" max="15872" width="8.88671875" style="30"/>
    <col min="15873" max="15873" width="0" style="30" hidden="1" customWidth="1"/>
    <col min="15874" max="15874" width="87.33203125" style="30" customWidth="1"/>
    <col min="15875" max="15878" width="11.6640625" style="30" customWidth="1"/>
    <col min="15879" max="15879" width="8.88671875" style="30"/>
    <col min="15880" max="15882" width="9.109375" style="30" customWidth="1"/>
    <col min="15883" max="16128" width="8.88671875" style="30"/>
    <col min="16129" max="16129" width="0" style="30" hidden="1" customWidth="1"/>
    <col min="16130" max="16130" width="87.33203125" style="30" customWidth="1"/>
    <col min="16131" max="16134" width="11.6640625" style="30" customWidth="1"/>
    <col min="16135" max="16135" width="8.88671875" style="30"/>
    <col min="16136" max="16138" width="9.109375" style="30" customWidth="1"/>
    <col min="16139" max="16384" width="8.88671875" style="30"/>
  </cols>
  <sheetData>
    <row r="1" spans="1:14" s="17" customFormat="1" ht="21">
      <c r="A1" s="380" t="s">
        <v>11</v>
      </c>
      <c r="B1" s="380"/>
      <c r="C1" s="380"/>
      <c r="D1" s="380"/>
      <c r="E1" s="380"/>
      <c r="F1" s="380"/>
    </row>
    <row r="2" spans="1:14" s="17" customFormat="1" ht="21">
      <c r="A2" s="18"/>
      <c r="B2" s="379" t="s">
        <v>12</v>
      </c>
      <c r="C2" s="380"/>
      <c r="D2" s="380"/>
      <c r="E2" s="380"/>
      <c r="F2" s="380"/>
    </row>
    <row r="3" spans="1:14" s="1" customFormat="1" ht="15.6" customHeight="1">
      <c r="A3" s="253"/>
      <c r="B3" s="381" t="s">
        <v>7</v>
      </c>
      <c r="C3" s="382"/>
      <c r="D3" s="382"/>
      <c r="E3" s="382"/>
      <c r="F3" s="382"/>
    </row>
    <row r="4" spans="1:14" s="1" customFormat="1" ht="15.6" customHeight="1">
      <c r="A4" s="253"/>
      <c r="B4" s="381" t="s">
        <v>8</v>
      </c>
      <c r="C4" s="382"/>
      <c r="D4" s="382"/>
      <c r="E4" s="382"/>
      <c r="F4" s="382"/>
    </row>
    <row r="5" spans="1:14" s="21" customFormat="1">
      <c r="A5" s="19"/>
      <c r="B5" s="19"/>
      <c r="C5" s="19"/>
      <c r="D5" s="19"/>
      <c r="E5" s="19"/>
      <c r="F5" s="20" t="s">
        <v>97</v>
      </c>
    </row>
    <row r="6" spans="1:14" s="3" customFormat="1" ht="24.75" customHeight="1">
      <c r="A6" s="254"/>
      <c r="B6" s="375"/>
      <c r="C6" s="376" t="s">
        <v>444</v>
      </c>
      <c r="D6" s="376" t="s">
        <v>445</v>
      </c>
      <c r="E6" s="377" t="s">
        <v>10</v>
      </c>
      <c r="F6" s="377"/>
    </row>
    <row r="7" spans="1:14" s="3" customFormat="1" ht="39" customHeight="1">
      <c r="A7" s="254"/>
      <c r="B7" s="375"/>
      <c r="C7" s="376"/>
      <c r="D7" s="376"/>
      <c r="E7" s="267" t="s">
        <v>0</v>
      </c>
      <c r="F7" s="267" t="s">
        <v>3</v>
      </c>
    </row>
    <row r="8" spans="1:14" s="22" customFormat="1" ht="22.2" customHeight="1">
      <c r="B8" s="23" t="s">
        <v>203</v>
      </c>
      <c r="C8" s="24">
        <f>SUM(C10:C28)</f>
        <v>495</v>
      </c>
      <c r="D8" s="24">
        <f>SUM(D10:D28)</f>
        <v>1617</v>
      </c>
      <c r="E8" s="25" t="s">
        <v>457</v>
      </c>
      <c r="F8" s="24">
        <f>D8-C8</f>
        <v>1122</v>
      </c>
      <c r="G8" s="344"/>
      <c r="H8" s="8"/>
      <c r="I8" s="8"/>
      <c r="J8" s="26"/>
      <c r="L8" s="27"/>
      <c r="N8" s="27"/>
    </row>
    <row r="9" spans="1:14" s="22" customFormat="1" ht="22.2" customHeight="1">
      <c r="B9" s="28" t="s">
        <v>13</v>
      </c>
      <c r="C9" s="24"/>
      <c r="D9" s="24"/>
      <c r="E9" s="25"/>
      <c r="F9" s="24"/>
      <c r="G9" s="344"/>
      <c r="H9" s="8"/>
      <c r="I9" s="8"/>
      <c r="J9" s="26"/>
      <c r="L9" s="27"/>
      <c r="N9" s="27"/>
    </row>
    <row r="10" spans="1:14" s="10" customFormat="1">
      <c r="B10" s="29" t="s">
        <v>14</v>
      </c>
      <c r="C10" s="12">
        <v>0</v>
      </c>
      <c r="D10" s="12">
        <v>0</v>
      </c>
      <c r="E10" s="268" t="e">
        <f t="shared" ref="E10:E23" si="0">ROUND(D10/C10*100,1)</f>
        <v>#DIV/0!</v>
      </c>
      <c r="F10" s="12">
        <f t="shared" ref="F10:F28" si="1">D10-C10</f>
        <v>0</v>
      </c>
      <c r="G10" s="344"/>
      <c r="H10" s="8"/>
      <c r="I10" s="8"/>
      <c r="J10" s="26"/>
      <c r="K10" s="15"/>
      <c r="L10" s="27"/>
      <c r="N10" s="27"/>
    </row>
    <row r="11" spans="1:14" s="10" customFormat="1">
      <c r="B11" s="29" t="s">
        <v>15</v>
      </c>
      <c r="C11" s="12">
        <v>0</v>
      </c>
      <c r="D11" s="12">
        <v>0</v>
      </c>
      <c r="E11" s="268" t="e">
        <f t="shared" si="0"/>
        <v>#DIV/0!</v>
      </c>
      <c r="F11" s="12">
        <f t="shared" si="1"/>
        <v>0</v>
      </c>
      <c r="G11" s="344"/>
      <c r="H11" s="8"/>
      <c r="I11" s="8"/>
      <c r="J11" s="26"/>
      <c r="K11" s="15"/>
      <c r="L11" s="27"/>
      <c r="N11" s="27"/>
    </row>
    <row r="12" spans="1:14" s="10" customFormat="1">
      <c r="B12" s="29" t="s">
        <v>16</v>
      </c>
      <c r="C12" s="12">
        <v>94</v>
      </c>
      <c r="D12" s="12">
        <v>46</v>
      </c>
      <c r="E12" s="13">
        <f t="shared" si="0"/>
        <v>48.9</v>
      </c>
      <c r="F12" s="12">
        <f t="shared" si="1"/>
        <v>-48</v>
      </c>
      <c r="G12" s="344"/>
      <c r="H12" s="8"/>
      <c r="I12" s="8"/>
      <c r="J12" s="26"/>
      <c r="K12" s="15"/>
      <c r="L12" s="27"/>
      <c r="N12" s="27"/>
    </row>
    <row r="13" spans="1:14" s="10" customFormat="1">
      <c r="B13" s="29" t="s">
        <v>17</v>
      </c>
      <c r="C13" s="12">
        <v>0</v>
      </c>
      <c r="D13" s="12">
        <v>0</v>
      </c>
      <c r="E13" s="268" t="e">
        <f t="shared" si="0"/>
        <v>#DIV/0!</v>
      </c>
      <c r="F13" s="12">
        <f t="shared" si="1"/>
        <v>0</v>
      </c>
      <c r="G13" s="344"/>
      <c r="H13" s="8"/>
      <c r="I13" s="8"/>
      <c r="J13" s="26"/>
      <c r="K13" s="15"/>
      <c r="L13" s="27"/>
      <c r="N13" s="27"/>
    </row>
    <row r="14" spans="1:14" s="10" customFormat="1">
      <c r="B14" s="29" t="s">
        <v>18</v>
      </c>
      <c r="C14" s="12">
        <v>19</v>
      </c>
      <c r="D14" s="12">
        <v>0</v>
      </c>
      <c r="E14" s="13">
        <f t="shared" si="0"/>
        <v>0</v>
      </c>
      <c r="F14" s="12">
        <f t="shared" si="1"/>
        <v>-19</v>
      </c>
      <c r="G14" s="344"/>
      <c r="H14" s="8"/>
      <c r="I14" s="8"/>
      <c r="J14" s="26"/>
      <c r="K14" s="15"/>
      <c r="L14" s="27"/>
      <c r="N14" s="27"/>
    </row>
    <row r="15" spans="1:14" s="10" customFormat="1">
      <c r="B15" s="29" t="s">
        <v>19</v>
      </c>
      <c r="C15" s="12">
        <v>0</v>
      </c>
      <c r="D15" s="12">
        <v>0</v>
      </c>
      <c r="E15" s="268" t="e">
        <f t="shared" si="0"/>
        <v>#DIV/0!</v>
      </c>
      <c r="F15" s="12">
        <f t="shared" si="1"/>
        <v>0</v>
      </c>
      <c r="G15" s="344"/>
      <c r="H15" s="8"/>
      <c r="I15" s="8"/>
      <c r="J15" s="26"/>
      <c r="K15" s="15"/>
      <c r="L15" s="27"/>
      <c r="N15" s="27"/>
    </row>
    <row r="16" spans="1:14" s="10" customFormat="1" ht="36">
      <c r="B16" s="29" t="s">
        <v>20</v>
      </c>
      <c r="C16" s="12">
        <v>0</v>
      </c>
      <c r="D16" s="12">
        <v>0</v>
      </c>
      <c r="E16" s="268" t="e">
        <f t="shared" si="0"/>
        <v>#DIV/0!</v>
      </c>
      <c r="F16" s="12">
        <f t="shared" si="1"/>
        <v>0</v>
      </c>
      <c r="G16" s="344"/>
      <c r="H16" s="8"/>
      <c r="I16" s="8"/>
      <c r="J16" s="26"/>
      <c r="K16" s="15"/>
      <c r="L16" s="27"/>
      <c r="N16" s="27"/>
    </row>
    <row r="17" spans="2:14" s="10" customFormat="1">
      <c r="B17" s="29" t="s">
        <v>21</v>
      </c>
      <c r="C17" s="12">
        <v>0</v>
      </c>
      <c r="D17" s="12">
        <v>0</v>
      </c>
      <c r="E17" s="268" t="e">
        <f t="shared" si="0"/>
        <v>#DIV/0!</v>
      </c>
      <c r="F17" s="12">
        <f t="shared" si="1"/>
        <v>0</v>
      </c>
      <c r="G17" s="344"/>
      <c r="H17" s="8"/>
      <c r="I17" s="8"/>
      <c r="J17" s="26"/>
      <c r="K17" s="15"/>
      <c r="L17" s="27"/>
      <c r="N17" s="27"/>
    </row>
    <row r="18" spans="2:14" s="10" customFormat="1">
      <c r="B18" s="29" t="s">
        <v>22</v>
      </c>
      <c r="C18" s="12">
        <v>0</v>
      </c>
      <c r="D18" s="12">
        <v>0</v>
      </c>
      <c r="E18" s="268" t="e">
        <f t="shared" si="0"/>
        <v>#DIV/0!</v>
      </c>
      <c r="F18" s="12">
        <f t="shared" si="1"/>
        <v>0</v>
      </c>
      <c r="G18" s="344"/>
      <c r="H18" s="8"/>
      <c r="I18" s="8"/>
      <c r="J18" s="26"/>
      <c r="K18" s="15"/>
      <c r="L18" s="27"/>
      <c r="N18" s="27"/>
    </row>
    <row r="19" spans="2:14" s="10" customFormat="1">
      <c r="B19" s="29" t="s">
        <v>23</v>
      </c>
      <c r="C19" s="12">
        <v>0</v>
      </c>
      <c r="D19" s="12">
        <v>0</v>
      </c>
      <c r="E19" s="268" t="e">
        <f t="shared" si="0"/>
        <v>#DIV/0!</v>
      </c>
      <c r="F19" s="12">
        <f t="shared" si="1"/>
        <v>0</v>
      </c>
      <c r="G19" s="344"/>
      <c r="H19" s="8"/>
      <c r="I19" s="8"/>
      <c r="J19" s="26"/>
      <c r="K19" s="15"/>
      <c r="L19" s="27"/>
      <c r="N19" s="27"/>
    </row>
    <row r="20" spans="2:14" s="10" customFormat="1">
      <c r="B20" s="29" t="s">
        <v>24</v>
      </c>
      <c r="C20" s="12">
        <v>0</v>
      </c>
      <c r="D20" s="12">
        <v>0</v>
      </c>
      <c r="E20" s="268" t="e">
        <f t="shared" si="0"/>
        <v>#DIV/0!</v>
      </c>
      <c r="F20" s="12">
        <f t="shared" si="1"/>
        <v>0</v>
      </c>
      <c r="G20" s="344"/>
      <c r="H20" s="8"/>
      <c r="I20" s="8"/>
      <c r="J20" s="26"/>
      <c r="K20" s="15"/>
      <c r="L20" s="27"/>
      <c r="N20" s="27"/>
    </row>
    <row r="21" spans="2:14" s="10" customFormat="1">
      <c r="B21" s="29" t="s">
        <v>25</v>
      </c>
      <c r="C21" s="12">
        <v>0</v>
      </c>
      <c r="D21" s="12">
        <v>0</v>
      </c>
      <c r="E21" s="268" t="e">
        <f t="shared" si="0"/>
        <v>#DIV/0!</v>
      </c>
      <c r="F21" s="12">
        <f t="shared" si="1"/>
        <v>0</v>
      </c>
      <c r="G21" s="344"/>
      <c r="H21" s="8"/>
      <c r="I21" s="8"/>
      <c r="J21" s="26"/>
      <c r="K21" s="15"/>
      <c r="L21" s="27"/>
      <c r="N21" s="27"/>
    </row>
    <row r="22" spans="2:14" s="10" customFormat="1">
      <c r="B22" s="29" t="s">
        <v>26</v>
      </c>
      <c r="C22" s="12">
        <v>27</v>
      </c>
      <c r="D22" s="12">
        <v>8</v>
      </c>
      <c r="E22" s="13">
        <f t="shared" ref="E22" si="2">ROUND(D22/C22*100,1)</f>
        <v>29.6</v>
      </c>
      <c r="F22" s="12">
        <f t="shared" si="1"/>
        <v>-19</v>
      </c>
      <c r="G22" s="344"/>
      <c r="H22" s="8"/>
      <c r="I22" s="8"/>
      <c r="J22" s="26"/>
      <c r="K22" s="15"/>
      <c r="L22" s="27"/>
      <c r="N22" s="27"/>
    </row>
    <row r="23" spans="2:14" s="10" customFormat="1">
      <c r="B23" s="29" t="s">
        <v>27</v>
      </c>
      <c r="C23" s="12">
        <v>0</v>
      </c>
      <c r="D23" s="12">
        <v>0</v>
      </c>
      <c r="E23" s="268" t="e">
        <f t="shared" si="0"/>
        <v>#DIV/0!</v>
      </c>
      <c r="F23" s="12">
        <f t="shared" si="1"/>
        <v>0</v>
      </c>
      <c r="G23" s="344"/>
      <c r="H23" s="8"/>
      <c r="I23" s="8"/>
      <c r="J23" s="26"/>
      <c r="K23" s="15"/>
      <c r="L23" s="27"/>
      <c r="N23" s="27"/>
    </row>
    <row r="24" spans="2:14" s="10" customFormat="1">
      <c r="B24" s="29" t="s">
        <v>28</v>
      </c>
      <c r="C24" s="12">
        <v>256</v>
      </c>
      <c r="D24" s="12">
        <v>379</v>
      </c>
      <c r="E24" s="13" t="s">
        <v>458</v>
      </c>
      <c r="F24" s="12">
        <f t="shared" si="1"/>
        <v>123</v>
      </c>
      <c r="G24" s="344"/>
      <c r="H24" s="8"/>
      <c r="I24" s="8"/>
      <c r="J24" s="26"/>
      <c r="K24" s="15"/>
      <c r="L24" s="27"/>
      <c r="N24" s="27"/>
    </row>
    <row r="25" spans="2:14" s="10" customFormat="1">
      <c r="B25" s="29" t="s">
        <v>29</v>
      </c>
      <c r="C25" s="12">
        <v>16</v>
      </c>
      <c r="D25" s="12">
        <v>41</v>
      </c>
      <c r="E25" s="13" t="s">
        <v>455</v>
      </c>
      <c r="F25" s="12">
        <f t="shared" si="1"/>
        <v>25</v>
      </c>
      <c r="G25" s="344"/>
      <c r="H25" s="8"/>
      <c r="I25" s="8"/>
      <c r="J25" s="26"/>
      <c r="K25" s="15"/>
      <c r="L25" s="27"/>
      <c r="N25" s="27"/>
    </row>
    <row r="26" spans="2:14" s="10" customFormat="1">
      <c r="B26" s="29" t="s">
        <v>30</v>
      </c>
      <c r="C26" s="12">
        <v>83</v>
      </c>
      <c r="D26" s="12">
        <v>1143</v>
      </c>
      <c r="E26" s="13" t="s">
        <v>454</v>
      </c>
      <c r="F26" s="12">
        <f t="shared" si="1"/>
        <v>1060</v>
      </c>
      <c r="G26" s="344"/>
      <c r="H26" s="8"/>
      <c r="I26" s="8"/>
      <c r="J26" s="26"/>
      <c r="K26" s="15"/>
      <c r="L26" s="27"/>
      <c r="N26" s="27"/>
    </row>
    <row r="27" spans="2:14" s="10" customFormat="1">
      <c r="B27" s="29" t="s">
        <v>31</v>
      </c>
      <c r="C27" s="12">
        <v>0</v>
      </c>
      <c r="D27" s="12">
        <v>0</v>
      </c>
      <c r="E27" s="268" t="e">
        <f t="shared" ref="E27:E28" si="3">ROUND(D27/C27*100,1)</f>
        <v>#DIV/0!</v>
      </c>
      <c r="F27" s="12">
        <f t="shared" si="1"/>
        <v>0</v>
      </c>
      <c r="G27" s="344"/>
      <c r="H27" s="8"/>
      <c r="I27" s="8"/>
      <c r="J27" s="26"/>
      <c r="K27" s="15"/>
      <c r="L27" s="27"/>
      <c r="N27" s="27"/>
    </row>
    <row r="28" spans="2:14" s="10" customFormat="1">
      <c r="B28" s="29" t="s">
        <v>32</v>
      </c>
      <c r="C28" s="12">
        <v>0</v>
      </c>
      <c r="D28" s="12">
        <v>0</v>
      </c>
      <c r="E28" s="268" t="e">
        <f t="shared" si="3"/>
        <v>#DIV/0!</v>
      </c>
      <c r="F28" s="12">
        <f t="shared" si="1"/>
        <v>0</v>
      </c>
      <c r="G28" s="344"/>
      <c r="H28" s="8"/>
      <c r="I28" s="8"/>
      <c r="J28" s="26"/>
      <c r="K28" s="15"/>
      <c r="L28" s="27"/>
      <c r="N28" s="27"/>
    </row>
    <row r="29" spans="2:14">
      <c r="H29" s="8"/>
      <c r="I29" s="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6"/>
  <sheetViews>
    <sheetView view="pageBreakPreview" zoomScale="90" zoomScaleNormal="100" zoomScaleSheetLayoutView="90" workbookViewId="0">
      <selection activeCell="D9" sqref="D9"/>
    </sheetView>
  </sheetViews>
  <sheetFormatPr defaultColWidth="9.109375" defaultRowHeight="15.6"/>
  <cols>
    <col min="1" max="1" width="3.109375" style="103" customWidth="1"/>
    <col min="2" max="2" width="42" style="114" customWidth="1"/>
    <col min="3" max="3" width="24.5546875" style="104" customWidth="1"/>
    <col min="4" max="4" width="26.44140625" style="104" customWidth="1"/>
    <col min="5" max="16384" width="9.109375" style="104"/>
  </cols>
  <sheetData>
    <row r="1" spans="1:6" ht="31.95" customHeight="1">
      <c r="B1" s="390" t="s">
        <v>174</v>
      </c>
      <c r="C1" s="390"/>
      <c r="D1" s="390"/>
    </row>
    <row r="2" spans="1:6" ht="20.25" customHeight="1">
      <c r="A2" s="414" t="s">
        <v>189</v>
      </c>
      <c r="B2" s="418"/>
      <c r="C2" s="418"/>
      <c r="D2" s="418"/>
    </row>
    <row r="3" spans="1:6" ht="20.25" customHeight="1">
      <c r="B3" s="390" t="s">
        <v>85</v>
      </c>
      <c r="C3" s="390"/>
      <c r="D3" s="390"/>
    </row>
    <row r="5" spans="1:6" ht="7.5" customHeight="1"/>
    <row r="6" spans="1:6" s="105" customFormat="1" ht="35.4" customHeight="1">
      <c r="A6" s="220"/>
      <c r="B6" s="219" t="s">
        <v>86</v>
      </c>
      <c r="C6" s="346" t="s">
        <v>465</v>
      </c>
      <c r="D6" s="347" t="s">
        <v>466</v>
      </c>
    </row>
    <row r="7" spans="1:6">
      <c r="A7" s="106">
        <v>1</v>
      </c>
      <c r="B7" s="107" t="s">
        <v>292</v>
      </c>
      <c r="C7" s="130">
        <v>873</v>
      </c>
      <c r="D7" s="130">
        <v>664</v>
      </c>
      <c r="F7" s="126"/>
    </row>
    <row r="8" spans="1:6">
      <c r="A8" s="106">
        <v>2</v>
      </c>
      <c r="B8" s="107" t="s">
        <v>322</v>
      </c>
      <c r="C8" s="130">
        <v>387</v>
      </c>
      <c r="D8" s="130">
        <v>305</v>
      </c>
      <c r="F8" s="126"/>
    </row>
    <row r="9" spans="1:6">
      <c r="A9" s="106">
        <v>3</v>
      </c>
      <c r="B9" s="107" t="s">
        <v>283</v>
      </c>
      <c r="C9" s="130">
        <v>378</v>
      </c>
      <c r="D9" s="130">
        <v>273</v>
      </c>
      <c r="F9" s="126"/>
    </row>
    <row r="10" spans="1:6" s="108" customFormat="1">
      <c r="A10" s="106">
        <v>4</v>
      </c>
      <c r="B10" s="107" t="s">
        <v>306</v>
      </c>
      <c r="C10" s="130">
        <v>372</v>
      </c>
      <c r="D10" s="130">
        <v>323</v>
      </c>
      <c r="F10" s="126"/>
    </row>
    <row r="11" spans="1:6" s="108" customFormat="1">
      <c r="A11" s="106">
        <v>5</v>
      </c>
      <c r="B11" s="107" t="s">
        <v>467</v>
      </c>
      <c r="C11" s="130">
        <v>362</v>
      </c>
      <c r="D11" s="130">
        <v>268</v>
      </c>
      <c r="F11" s="126"/>
    </row>
    <row r="12" spans="1:6" s="108" customFormat="1">
      <c r="A12" s="106">
        <v>6</v>
      </c>
      <c r="B12" s="107" t="s">
        <v>286</v>
      </c>
      <c r="C12" s="130">
        <v>290</v>
      </c>
      <c r="D12" s="130">
        <v>222</v>
      </c>
      <c r="F12" s="126"/>
    </row>
    <row r="13" spans="1:6" s="108" customFormat="1">
      <c r="A13" s="106">
        <v>7</v>
      </c>
      <c r="B13" s="107" t="s">
        <v>302</v>
      </c>
      <c r="C13" s="130">
        <v>284</v>
      </c>
      <c r="D13" s="130">
        <v>231</v>
      </c>
      <c r="F13" s="126"/>
    </row>
    <row r="14" spans="1:6" s="108" customFormat="1">
      <c r="A14" s="106">
        <v>8</v>
      </c>
      <c r="B14" s="107" t="s">
        <v>468</v>
      </c>
      <c r="C14" s="130">
        <v>141</v>
      </c>
      <c r="D14" s="130">
        <v>115</v>
      </c>
      <c r="F14" s="126"/>
    </row>
    <row r="15" spans="1:6" s="108" customFormat="1" ht="78">
      <c r="A15" s="106">
        <v>9</v>
      </c>
      <c r="B15" s="107" t="s">
        <v>469</v>
      </c>
      <c r="C15" s="130">
        <v>112</v>
      </c>
      <c r="D15" s="130">
        <v>84</v>
      </c>
      <c r="F15" s="126"/>
    </row>
    <row r="16" spans="1:6" s="108" customFormat="1">
      <c r="A16" s="106">
        <v>10</v>
      </c>
      <c r="B16" s="107" t="s">
        <v>289</v>
      </c>
      <c r="C16" s="130">
        <v>106</v>
      </c>
      <c r="D16" s="130">
        <v>79</v>
      </c>
      <c r="F16" s="126"/>
    </row>
    <row r="17" spans="1:6" s="108" customFormat="1">
      <c r="A17" s="106">
        <v>11</v>
      </c>
      <c r="B17" s="107" t="s">
        <v>325</v>
      </c>
      <c r="C17" s="130">
        <v>106</v>
      </c>
      <c r="D17" s="130">
        <v>72</v>
      </c>
      <c r="F17" s="126"/>
    </row>
    <row r="18" spans="1:6" s="108" customFormat="1">
      <c r="A18" s="106">
        <v>12</v>
      </c>
      <c r="B18" s="107" t="s">
        <v>315</v>
      </c>
      <c r="C18" s="130">
        <v>104</v>
      </c>
      <c r="D18" s="130">
        <v>73</v>
      </c>
      <c r="F18" s="126"/>
    </row>
    <row r="19" spans="1:6" s="108" customFormat="1" ht="15.75" customHeight="1">
      <c r="A19" s="106">
        <v>13</v>
      </c>
      <c r="B19" s="107" t="s">
        <v>296</v>
      </c>
      <c r="C19" s="130">
        <v>90</v>
      </c>
      <c r="D19" s="130">
        <v>65</v>
      </c>
      <c r="F19" s="126"/>
    </row>
    <row r="20" spans="1:6" s="108" customFormat="1">
      <c r="A20" s="106">
        <v>14</v>
      </c>
      <c r="B20" s="107" t="s">
        <v>324</v>
      </c>
      <c r="C20" s="130">
        <v>90</v>
      </c>
      <c r="D20" s="130">
        <v>53</v>
      </c>
      <c r="F20" s="126"/>
    </row>
    <row r="21" spans="1:6" s="108" customFormat="1" ht="31.2">
      <c r="A21" s="106">
        <v>15</v>
      </c>
      <c r="B21" s="107" t="s">
        <v>470</v>
      </c>
      <c r="C21" s="130">
        <v>89</v>
      </c>
      <c r="D21" s="130">
        <v>65</v>
      </c>
      <c r="F21" s="126"/>
    </row>
    <row r="22" spans="1:6" s="108" customFormat="1">
      <c r="A22" s="106">
        <v>16</v>
      </c>
      <c r="B22" s="107" t="s">
        <v>326</v>
      </c>
      <c r="C22" s="130">
        <v>83</v>
      </c>
      <c r="D22" s="130">
        <v>73</v>
      </c>
      <c r="F22" s="126"/>
    </row>
    <row r="23" spans="1:6" s="108" customFormat="1">
      <c r="A23" s="106">
        <v>17</v>
      </c>
      <c r="B23" s="107" t="s">
        <v>471</v>
      </c>
      <c r="C23" s="130">
        <v>81</v>
      </c>
      <c r="D23" s="130">
        <v>60</v>
      </c>
      <c r="F23" s="126"/>
    </row>
    <row r="24" spans="1:6" s="108" customFormat="1">
      <c r="A24" s="106">
        <v>18</v>
      </c>
      <c r="B24" s="107" t="s">
        <v>290</v>
      </c>
      <c r="C24" s="130">
        <v>75</v>
      </c>
      <c r="D24" s="130">
        <v>55</v>
      </c>
      <c r="F24" s="126"/>
    </row>
    <row r="25" spans="1:6" s="108" customFormat="1">
      <c r="A25" s="106">
        <v>19</v>
      </c>
      <c r="B25" s="107" t="s">
        <v>300</v>
      </c>
      <c r="C25" s="130">
        <v>72</v>
      </c>
      <c r="D25" s="130">
        <v>53</v>
      </c>
      <c r="F25" s="126"/>
    </row>
    <row r="26" spans="1:6" s="108" customFormat="1" ht="17.25" customHeight="1">
      <c r="A26" s="106">
        <v>20</v>
      </c>
      <c r="B26" s="107" t="s">
        <v>329</v>
      </c>
      <c r="C26" s="130">
        <v>67</v>
      </c>
      <c r="D26" s="130">
        <v>50</v>
      </c>
      <c r="F26" s="126"/>
    </row>
    <row r="27" spans="1:6" s="108" customFormat="1" ht="18" customHeight="1">
      <c r="A27" s="106">
        <v>21</v>
      </c>
      <c r="B27" s="107" t="s">
        <v>327</v>
      </c>
      <c r="C27" s="130">
        <v>65</v>
      </c>
      <c r="D27" s="130">
        <v>50</v>
      </c>
      <c r="F27" s="126"/>
    </row>
    <row r="28" spans="1:6" s="108" customFormat="1">
      <c r="A28" s="106">
        <v>22</v>
      </c>
      <c r="B28" s="107" t="s">
        <v>305</v>
      </c>
      <c r="C28" s="130">
        <v>63</v>
      </c>
      <c r="D28" s="130">
        <v>49</v>
      </c>
      <c r="F28" s="126"/>
    </row>
    <row r="29" spans="1:6" s="108" customFormat="1" ht="15.75" customHeight="1">
      <c r="A29" s="106">
        <v>23</v>
      </c>
      <c r="B29" s="107" t="s">
        <v>323</v>
      </c>
      <c r="C29" s="130">
        <v>59</v>
      </c>
      <c r="D29" s="130">
        <v>43</v>
      </c>
      <c r="F29" s="126"/>
    </row>
    <row r="30" spans="1:6" s="108" customFormat="1" ht="16.5" customHeight="1">
      <c r="A30" s="106">
        <v>24</v>
      </c>
      <c r="B30" s="107" t="s">
        <v>332</v>
      </c>
      <c r="C30" s="130">
        <v>58</v>
      </c>
      <c r="D30" s="130">
        <v>46</v>
      </c>
      <c r="F30" s="126"/>
    </row>
    <row r="31" spans="1:6" s="108" customFormat="1">
      <c r="A31" s="106">
        <v>25</v>
      </c>
      <c r="B31" s="107" t="s">
        <v>472</v>
      </c>
      <c r="C31" s="130">
        <v>57</v>
      </c>
      <c r="D31" s="130">
        <v>39</v>
      </c>
      <c r="F31" s="126"/>
    </row>
    <row r="32" spans="1:6" s="108" customFormat="1">
      <c r="A32" s="106">
        <v>26</v>
      </c>
      <c r="B32" s="107" t="s">
        <v>333</v>
      </c>
      <c r="C32" s="130">
        <v>57</v>
      </c>
      <c r="D32" s="130">
        <v>40</v>
      </c>
      <c r="F32" s="126"/>
    </row>
    <row r="33" spans="1:6" s="108" customFormat="1" ht="31.2">
      <c r="A33" s="106">
        <v>27</v>
      </c>
      <c r="B33" s="107" t="s">
        <v>335</v>
      </c>
      <c r="C33" s="130">
        <v>54</v>
      </c>
      <c r="D33" s="130">
        <v>39</v>
      </c>
      <c r="F33" s="126"/>
    </row>
    <row r="34" spans="1:6" s="108" customFormat="1">
      <c r="A34" s="106">
        <v>28</v>
      </c>
      <c r="B34" s="107" t="s">
        <v>299</v>
      </c>
      <c r="C34" s="130">
        <v>54</v>
      </c>
      <c r="D34" s="130">
        <v>21</v>
      </c>
      <c r="F34" s="126"/>
    </row>
    <row r="35" spans="1:6" s="108" customFormat="1" ht="15.75" customHeight="1">
      <c r="A35" s="106">
        <v>29</v>
      </c>
      <c r="B35" s="107" t="s">
        <v>336</v>
      </c>
      <c r="C35" s="130">
        <v>54</v>
      </c>
      <c r="D35" s="130">
        <v>41</v>
      </c>
      <c r="F35" s="126"/>
    </row>
    <row r="36" spans="1:6" s="108" customFormat="1" ht="15.75" customHeight="1">
      <c r="A36" s="106">
        <v>30</v>
      </c>
      <c r="B36" s="107" t="s">
        <v>338</v>
      </c>
      <c r="C36" s="130">
        <v>50</v>
      </c>
      <c r="D36" s="130">
        <v>39</v>
      </c>
      <c r="F36" s="126"/>
    </row>
    <row r="37" spans="1:6" s="108" customFormat="1" ht="15.75" customHeight="1">
      <c r="A37" s="106">
        <v>31</v>
      </c>
      <c r="B37" s="109" t="s">
        <v>337</v>
      </c>
      <c r="C37" s="130">
        <v>48</v>
      </c>
      <c r="D37" s="130">
        <v>37</v>
      </c>
      <c r="F37" s="126"/>
    </row>
    <row r="38" spans="1:6" s="108" customFormat="1">
      <c r="A38" s="106">
        <v>32</v>
      </c>
      <c r="B38" s="107" t="s">
        <v>307</v>
      </c>
      <c r="C38" s="130">
        <v>48</v>
      </c>
      <c r="D38" s="130">
        <v>36</v>
      </c>
      <c r="F38" s="126"/>
    </row>
    <row r="39" spans="1:6" s="108" customFormat="1">
      <c r="A39" s="106">
        <v>33</v>
      </c>
      <c r="B39" s="107" t="s">
        <v>319</v>
      </c>
      <c r="C39" s="130">
        <v>47</v>
      </c>
      <c r="D39" s="130">
        <v>40</v>
      </c>
      <c r="F39" s="126"/>
    </row>
    <row r="40" spans="1:6" s="108" customFormat="1">
      <c r="A40" s="106">
        <v>34</v>
      </c>
      <c r="B40" s="107" t="s">
        <v>339</v>
      </c>
      <c r="C40" s="130">
        <v>46</v>
      </c>
      <c r="D40" s="130">
        <v>38</v>
      </c>
      <c r="F40" s="126"/>
    </row>
    <row r="41" spans="1:6" s="108" customFormat="1">
      <c r="A41" s="106">
        <v>35</v>
      </c>
      <c r="B41" s="107" t="s">
        <v>303</v>
      </c>
      <c r="C41" s="130">
        <v>45</v>
      </c>
      <c r="D41" s="130">
        <v>33</v>
      </c>
      <c r="F41" s="126"/>
    </row>
    <row r="42" spans="1:6" s="108" customFormat="1">
      <c r="A42" s="106">
        <v>36</v>
      </c>
      <c r="B42" s="107" t="s">
        <v>474</v>
      </c>
      <c r="C42" s="130">
        <v>45</v>
      </c>
      <c r="D42" s="130">
        <v>35</v>
      </c>
      <c r="F42" s="126"/>
    </row>
    <row r="43" spans="1:6">
      <c r="A43" s="106">
        <v>37</v>
      </c>
      <c r="B43" s="110" t="s">
        <v>473</v>
      </c>
      <c r="C43" s="111">
        <v>45</v>
      </c>
      <c r="D43" s="111">
        <v>36</v>
      </c>
      <c r="F43" s="126"/>
    </row>
    <row r="44" spans="1:6" ht="31.2">
      <c r="A44" s="106">
        <v>38</v>
      </c>
      <c r="B44" s="112" t="s">
        <v>475</v>
      </c>
      <c r="C44" s="111">
        <v>43</v>
      </c>
      <c r="D44" s="111">
        <v>32</v>
      </c>
      <c r="F44" s="126"/>
    </row>
    <row r="45" spans="1:6" ht="17.25" customHeight="1">
      <c r="A45" s="106">
        <v>39</v>
      </c>
      <c r="B45" s="107" t="s">
        <v>340</v>
      </c>
      <c r="C45" s="111">
        <v>43</v>
      </c>
      <c r="D45" s="111">
        <v>31</v>
      </c>
      <c r="F45" s="126"/>
    </row>
    <row r="46" spans="1:6">
      <c r="A46" s="106">
        <v>40</v>
      </c>
      <c r="B46" s="107" t="s">
        <v>314</v>
      </c>
      <c r="C46" s="111">
        <v>42</v>
      </c>
      <c r="D46" s="111">
        <v>31</v>
      </c>
      <c r="F46" s="126"/>
    </row>
    <row r="47" spans="1:6" ht="31.2">
      <c r="A47" s="106">
        <v>41</v>
      </c>
      <c r="B47" s="107" t="s">
        <v>477</v>
      </c>
      <c r="C47" s="111">
        <v>42</v>
      </c>
      <c r="D47" s="111">
        <v>28</v>
      </c>
      <c r="F47" s="126"/>
    </row>
    <row r="48" spans="1:6" ht="15.75" customHeight="1">
      <c r="A48" s="106">
        <v>42</v>
      </c>
      <c r="B48" s="107" t="s">
        <v>476</v>
      </c>
      <c r="C48" s="111">
        <v>42</v>
      </c>
      <c r="D48" s="111">
        <v>36</v>
      </c>
      <c r="F48" s="126"/>
    </row>
    <row r="49" spans="1:6" ht="15.75" customHeight="1">
      <c r="A49" s="106">
        <v>43</v>
      </c>
      <c r="B49" s="113" t="s">
        <v>341</v>
      </c>
      <c r="C49" s="111">
        <v>40</v>
      </c>
      <c r="D49" s="111">
        <v>33</v>
      </c>
      <c r="F49" s="126"/>
    </row>
    <row r="50" spans="1:6">
      <c r="A50" s="106">
        <v>44</v>
      </c>
      <c r="B50" s="113" t="s">
        <v>285</v>
      </c>
      <c r="C50" s="111">
        <v>40</v>
      </c>
      <c r="D50" s="111">
        <v>32</v>
      </c>
      <c r="F50" s="126"/>
    </row>
    <row r="51" spans="1:6">
      <c r="A51" s="106">
        <v>45</v>
      </c>
      <c r="B51" s="113" t="s">
        <v>301</v>
      </c>
      <c r="C51" s="111">
        <v>39</v>
      </c>
      <c r="D51" s="111">
        <v>28</v>
      </c>
      <c r="F51" s="126"/>
    </row>
    <row r="52" spans="1:6">
      <c r="A52" s="106">
        <v>46</v>
      </c>
      <c r="B52" s="113" t="s">
        <v>344</v>
      </c>
      <c r="C52" s="111">
        <v>38</v>
      </c>
      <c r="D52" s="111">
        <v>25</v>
      </c>
      <c r="F52" s="126"/>
    </row>
    <row r="53" spans="1:6">
      <c r="A53" s="106">
        <v>47</v>
      </c>
      <c r="B53" s="113" t="s">
        <v>343</v>
      </c>
      <c r="C53" s="111">
        <v>38</v>
      </c>
      <c r="D53" s="111">
        <v>27</v>
      </c>
      <c r="F53" s="126"/>
    </row>
    <row r="54" spans="1:6" ht="17.25" customHeight="1">
      <c r="A54" s="106">
        <v>48</v>
      </c>
      <c r="B54" s="113" t="s">
        <v>478</v>
      </c>
      <c r="C54" s="111">
        <v>38</v>
      </c>
      <c r="D54" s="111">
        <v>31</v>
      </c>
      <c r="F54" s="126"/>
    </row>
    <row r="55" spans="1:6">
      <c r="A55" s="106">
        <v>49</v>
      </c>
      <c r="B55" s="113" t="s">
        <v>342</v>
      </c>
      <c r="C55" s="111">
        <v>37</v>
      </c>
      <c r="D55" s="111">
        <v>30</v>
      </c>
      <c r="F55" s="126"/>
    </row>
    <row r="56" spans="1:6" ht="16.5" customHeight="1">
      <c r="A56" s="106">
        <v>50</v>
      </c>
      <c r="B56" s="112" t="s">
        <v>297</v>
      </c>
      <c r="C56" s="111">
        <v>37</v>
      </c>
      <c r="D56" s="111">
        <v>29</v>
      </c>
      <c r="F56" s="126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0"/>
  <sheetViews>
    <sheetView view="pageBreakPreview" zoomScale="90" zoomScaleNormal="90" zoomScaleSheetLayoutView="90" workbookViewId="0">
      <selection activeCell="A11" sqref="A11"/>
    </sheetView>
  </sheetViews>
  <sheetFormatPr defaultColWidth="8.88671875" defaultRowHeight="13.2"/>
  <cols>
    <col min="1" max="1" width="43.33203125" style="118" customWidth="1"/>
    <col min="2" max="2" width="18.109375" style="128" customWidth="1"/>
    <col min="3" max="3" width="17.109375" style="128" customWidth="1"/>
    <col min="4" max="4" width="8.88671875" style="118"/>
    <col min="5" max="5" width="64" style="118" customWidth="1"/>
    <col min="6" max="16384" width="8.88671875" style="118"/>
  </cols>
  <sheetData>
    <row r="1" spans="1:9" s="116" customFormat="1" ht="44.25" customHeight="1">
      <c r="A1" s="390" t="s">
        <v>175</v>
      </c>
      <c r="B1" s="390"/>
      <c r="C1" s="390"/>
    </row>
    <row r="2" spans="1:9" s="116" customFormat="1" ht="20.399999999999999">
      <c r="A2" s="390" t="s">
        <v>189</v>
      </c>
      <c r="B2" s="390"/>
      <c r="C2" s="390"/>
    </row>
    <row r="3" spans="1:9" s="116" customFormat="1" ht="20.399999999999999">
      <c r="A3" s="398" t="s">
        <v>92</v>
      </c>
      <c r="B3" s="398"/>
      <c r="C3" s="398"/>
    </row>
    <row r="5" spans="1:9" s="105" customFormat="1" ht="35.4" customHeight="1">
      <c r="A5" s="219" t="s">
        <v>86</v>
      </c>
      <c r="B5" s="351" t="s">
        <v>465</v>
      </c>
      <c r="C5" s="350" t="s">
        <v>466</v>
      </c>
    </row>
    <row r="6" spans="1:9" s="257" customFormat="1" ht="38.4" customHeight="1">
      <c r="A6" s="399" t="s">
        <v>93</v>
      </c>
      <c r="B6" s="400"/>
      <c r="C6" s="419"/>
      <c r="I6" s="258"/>
    </row>
    <row r="7" spans="1:9" s="257" customFormat="1" ht="15.75" customHeight="1">
      <c r="A7" s="259" t="s">
        <v>289</v>
      </c>
      <c r="B7" s="260">
        <v>106</v>
      </c>
      <c r="C7" s="260">
        <v>79</v>
      </c>
      <c r="D7" s="261"/>
      <c r="I7" s="258"/>
    </row>
    <row r="8" spans="1:9" s="257" customFormat="1" ht="15.75" customHeight="1">
      <c r="A8" s="262" t="s">
        <v>300</v>
      </c>
      <c r="B8" s="263">
        <v>72</v>
      </c>
      <c r="C8" s="263">
        <v>53</v>
      </c>
    </row>
    <row r="9" spans="1:9" s="257" customFormat="1" ht="15.75" customHeight="1">
      <c r="A9" s="262" t="s">
        <v>327</v>
      </c>
      <c r="B9" s="263">
        <v>65</v>
      </c>
      <c r="C9" s="263">
        <v>50</v>
      </c>
      <c r="D9" s="261"/>
    </row>
    <row r="10" spans="1:9" s="257" customFormat="1" ht="16.5" customHeight="1">
      <c r="A10" s="262" t="s">
        <v>472</v>
      </c>
      <c r="B10" s="263">
        <v>57</v>
      </c>
      <c r="C10" s="263">
        <v>39</v>
      </c>
    </row>
    <row r="11" spans="1:9" s="257" customFormat="1" ht="15.75" customHeight="1">
      <c r="A11" s="262" t="s">
        <v>333</v>
      </c>
      <c r="B11" s="263">
        <v>57</v>
      </c>
      <c r="C11" s="263">
        <v>40</v>
      </c>
      <c r="D11" s="261"/>
    </row>
    <row r="12" spans="1:9" s="257" customFormat="1" ht="15.75" customHeight="1">
      <c r="A12" s="262" t="s">
        <v>383</v>
      </c>
      <c r="B12" s="263">
        <v>29</v>
      </c>
      <c r="C12" s="263">
        <v>24</v>
      </c>
    </row>
    <row r="13" spans="1:9" s="257" customFormat="1" ht="15.75" customHeight="1">
      <c r="A13" s="262" t="s">
        <v>485</v>
      </c>
      <c r="B13" s="263">
        <v>27</v>
      </c>
      <c r="C13" s="263">
        <v>14</v>
      </c>
      <c r="D13" s="261"/>
    </row>
    <row r="14" spans="1:9" s="257" customFormat="1" ht="15.75" customHeight="1">
      <c r="A14" s="264" t="s">
        <v>357</v>
      </c>
      <c r="B14" s="263">
        <v>25</v>
      </c>
      <c r="C14" s="263">
        <v>18</v>
      </c>
    </row>
    <row r="15" spans="1:9" s="257" customFormat="1" ht="15.75" customHeight="1">
      <c r="A15" s="264" t="s">
        <v>382</v>
      </c>
      <c r="B15" s="263">
        <v>24</v>
      </c>
      <c r="C15" s="263">
        <v>15</v>
      </c>
      <c r="D15" s="261"/>
    </row>
    <row r="16" spans="1:9" s="257" customFormat="1" ht="15.75" customHeight="1">
      <c r="A16" s="264" t="s">
        <v>364</v>
      </c>
      <c r="B16" s="263">
        <v>24</v>
      </c>
      <c r="C16" s="263">
        <v>14</v>
      </c>
    </row>
    <row r="17" spans="1:4" s="257" customFormat="1" ht="31.5" customHeight="1">
      <c r="A17" s="264" t="s">
        <v>351</v>
      </c>
      <c r="B17" s="263">
        <v>23</v>
      </c>
      <c r="C17" s="263">
        <v>16</v>
      </c>
      <c r="D17" s="261"/>
    </row>
    <row r="18" spans="1:4" s="257" customFormat="1" ht="15.75" customHeight="1">
      <c r="A18" s="259" t="s">
        <v>363</v>
      </c>
      <c r="B18" s="263">
        <v>18</v>
      </c>
      <c r="C18" s="263">
        <v>12</v>
      </c>
    </row>
    <row r="19" spans="1:4" s="257" customFormat="1" ht="15.75" customHeight="1">
      <c r="A19" s="262" t="s">
        <v>407</v>
      </c>
      <c r="B19" s="263">
        <v>16</v>
      </c>
      <c r="C19" s="263">
        <v>10</v>
      </c>
      <c r="D19" s="261"/>
    </row>
    <row r="20" spans="1:4" s="257" customFormat="1" ht="35.25" customHeight="1">
      <c r="A20" s="262" t="s">
        <v>486</v>
      </c>
      <c r="B20" s="263">
        <v>15</v>
      </c>
      <c r="C20" s="263">
        <v>7</v>
      </c>
    </row>
    <row r="21" spans="1:4" s="257" customFormat="1" ht="15.75" customHeight="1">
      <c r="A21" s="262" t="s">
        <v>408</v>
      </c>
      <c r="B21" s="263">
        <v>15</v>
      </c>
      <c r="C21" s="263">
        <v>7</v>
      </c>
      <c r="D21" s="261"/>
    </row>
    <row r="22" spans="1:4" s="257" customFormat="1" ht="38.4" customHeight="1">
      <c r="A22" s="399" t="s">
        <v>36</v>
      </c>
      <c r="B22" s="400"/>
      <c r="C22" s="419"/>
    </row>
    <row r="23" spans="1:4" s="257" customFormat="1" ht="15.6">
      <c r="A23" s="262" t="s">
        <v>296</v>
      </c>
      <c r="B23" s="263">
        <v>90</v>
      </c>
      <c r="C23" s="263">
        <v>65</v>
      </c>
      <c r="D23" s="261"/>
    </row>
    <row r="24" spans="1:4" s="257" customFormat="1" ht="31.2">
      <c r="A24" s="262" t="s">
        <v>470</v>
      </c>
      <c r="B24" s="263">
        <v>89</v>
      </c>
      <c r="C24" s="263">
        <v>65</v>
      </c>
    </row>
    <row r="25" spans="1:4" s="257" customFormat="1" ht="17.399999999999999" customHeight="1">
      <c r="A25" s="262" t="s">
        <v>473</v>
      </c>
      <c r="B25" s="263">
        <v>45</v>
      </c>
      <c r="C25" s="263">
        <v>36</v>
      </c>
      <c r="D25" s="261"/>
    </row>
    <row r="26" spans="1:4" s="257" customFormat="1" ht="18" customHeight="1">
      <c r="A26" s="262" t="s">
        <v>475</v>
      </c>
      <c r="B26" s="263">
        <v>43</v>
      </c>
      <c r="C26" s="263">
        <v>32</v>
      </c>
    </row>
    <row r="27" spans="1:4" s="257" customFormat="1" ht="15.6">
      <c r="A27" s="262" t="s">
        <v>295</v>
      </c>
      <c r="B27" s="263">
        <v>28</v>
      </c>
      <c r="C27" s="263">
        <v>21</v>
      </c>
      <c r="D27" s="261"/>
    </row>
    <row r="28" spans="1:4" s="257" customFormat="1" ht="15.6">
      <c r="A28" s="262" t="s">
        <v>487</v>
      </c>
      <c r="B28" s="263">
        <v>26</v>
      </c>
      <c r="C28" s="263">
        <v>19</v>
      </c>
    </row>
    <row r="29" spans="1:4" s="257" customFormat="1" ht="15.6">
      <c r="A29" s="262" t="s">
        <v>291</v>
      </c>
      <c r="B29" s="263">
        <v>25</v>
      </c>
      <c r="C29" s="263">
        <v>17</v>
      </c>
      <c r="D29" s="261"/>
    </row>
    <row r="30" spans="1:4" s="257" customFormat="1" ht="15.6">
      <c r="A30" s="262" t="s">
        <v>386</v>
      </c>
      <c r="B30" s="263">
        <v>20</v>
      </c>
      <c r="C30" s="263">
        <v>18</v>
      </c>
    </row>
    <row r="31" spans="1:4" s="257" customFormat="1" ht="31.2">
      <c r="A31" s="262" t="s">
        <v>488</v>
      </c>
      <c r="B31" s="263">
        <v>19</v>
      </c>
      <c r="C31" s="263">
        <v>14</v>
      </c>
      <c r="D31" s="261"/>
    </row>
    <row r="32" spans="1:4" s="257" customFormat="1" ht="15.6">
      <c r="A32" s="262" t="s">
        <v>385</v>
      </c>
      <c r="B32" s="263">
        <v>16</v>
      </c>
      <c r="C32" s="263">
        <v>14</v>
      </c>
    </row>
    <row r="33" spans="1:4" s="257" customFormat="1" ht="15.6">
      <c r="A33" s="262" t="s">
        <v>489</v>
      </c>
      <c r="B33" s="263">
        <v>15</v>
      </c>
      <c r="C33" s="263">
        <v>11</v>
      </c>
      <c r="D33" s="261"/>
    </row>
    <row r="34" spans="1:4" s="257" customFormat="1" ht="15.6">
      <c r="A34" s="262" t="s">
        <v>310</v>
      </c>
      <c r="B34" s="263">
        <v>13</v>
      </c>
      <c r="C34" s="263">
        <v>9</v>
      </c>
    </row>
    <row r="35" spans="1:4" s="257" customFormat="1" ht="15.6">
      <c r="A35" s="262" t="s">
        <v>309</v>
      </c>
      <c r="B35" s="263">
        <v>12</v>
      </c>
      <c r="C35" s="263">
        <v>8</v>
      </c>
      <c r="D35" s="261"/>
    </row>
    <row r="36" spans="1:4" s="257" customFormat="1" ht="15.6">
      <c r="A36" s="262" t="s">
        <v>490</v>
      </c>
      <c r="B36" s="263">
        <v>11</v>
      </c>
      <c r="C36" s="263">
        <v>9</v>
      </c>
    </row>
    <row r="37" spans="1:4" s="257" customFormat="1" ht="15.6">
      <c r="A37" s="262" t="s">
        <v>491</v>
      </c>
      <c r="B37" s="263">
        <v>10</v>
      </c>
      <c r="C37" s="263">
        <v>7</v>
      </c>
      <c r="D37" s="261"/>
    </row>
    <row r="38" spans="1:4" s="257" customFormat="1" ht="32.4" customHeight="1">
      <c r="A38" s="399" t="s">
        <v>37</v>
      </c>
      <c r="B38" s="400"/>
      <c r="C38" s="419"/>
    </row>
    <row r="39" spans="1:4" s="257" customFormat="1" ht="15.6">
      <c r="A39" s="264" t="s">
        <v>283</v>
      </c>
      <c r="B39" s="263">
        <v>378</v>
      </c>
      <c r="C39" s="263">
        <v>273</v>
      </c>
      <c r="D39" s="261"/>
    </row>
    <row r="40" spans="1:4" s="257" customFormat="1" ht="15.6">
      <c r="A40" s="264" t="s">
        <v>471</v>
      </c>
      <c r="B40" s="263">
        <v>81</v>
      </c>
      <c r="C40" s="263">
        <v>60</v>
      </c>
    </row>
    <row r="41" spans="1:4" s="257" customFormat="1" ht="15.6">
      <c r="A41" s="264" t="s">
        <v>290</v>
      </c>
      <c r="B41" s="263">
        <v>75</v>
      </c>
      <c r="C41" s="263">
        <v>55</v>
      </c>
      <c r="D41" s="261"/>
    </row>
    <row r="42" spans="1:4" s="257" customFormat="1" ht="15.6">
      <c r="A42" s="264" t="s">
        <v>474</v>
      </c>
      <c r="B42" s="263">
        <v>45</v>
      </c>
      <c r="C42" s="263">
        <v>35</v>
      </c>
    </row>
    <row r="43" spans="1:4" s="257" customFormat="1" ht="15.6">
      <c r="A43" s="264" t="s">
        <v>314</v>
      </c>
      <c r="B43" s="263">
        <v>42</v>
      </c>
      <c r="C43" s="263">
        <v>31</v>
      </c>
      <c r="D43" s="261"/>
    </row>
    <row r="44" spans="1:4" s="257" customFormat="1" ht="15.6">
      <c r="A44" s="264" t="s">
        <v>301</v>
      </c>
      <c r="B44" s="263">
        <v>39</v>
      </c>
      <c r="C44" s="263">
        <v>28</v>
      </c>
    </row>
    <row r="45" spans="1:4" s="257" customFormat="1" ht="15.75" customHeight="1">
      <c r="A45" s="264" t="s">
        <v>328</v>
      </c>
      <c r="B45" s="263">
        <v>33</v>
      </c>
      <c r="C45" s="263">
        <v>23</v>
      </c>
      <c r="D45" s="261"/>
    </row>
    <row r="46" spans="1:4" s="257" customFormat="1" ht="15.75" customHeight="1">
      <c r="A46" s="264" t="s">
        <v>387</v>
      </c>
      <c r="B46" s="263">
        <v>28</v>
      </c>
      <c r="C46" s="263">
        <v>21</v>
      </c>
    </row>
    <row r="47" spans="1:4" s="257" customFormat="1" ht="17.25" customHeight="1">
      <c r="A47" s="264" t="s">
        <v>388</v>
      </c>
      <c r="B47" s="263">
        <v>25</v>
      </c>
      <c r="C47" s="263">
        <v>20</v>
      </c>
      <c r="D47" s="261"/>
    </row>
    <row r="48" spans="1:4" s="257" customFormat="1" ht="15.75" customHeight="1">
      <c r="A48" s="264" t="s">
        <v>492</v>
      </c>
      <c r="B48" s="263">
        <v>19</v>
      </c>
      <c r="C48" s="263">
        <v>17</v>
      </c>
    </row>
    <row r="49" spans="1:4" s="257" customFormat="1" ht="15.6">
      <c r="A49" s="264" t="s">
        <v>390</v>
      </c>
      <c r="B49" s="263">
        <v>17</v>
      </c>
      <c r="C49" s="263">
        <v>13</v>
      </c>
      <c r="D49" s="261"/>
    </row>
    <row r="50" spans="1:4" s="257" customFormat="1" ht="15.6">
      <c r="A50" s="264" t="s">
        <v>493</v>
      </c>
      <c r="B50" s="263">
        <v>15</v>
      </c>
      <c r="C50" s="263">
        <v>13</v>
      </c>
    </row>
    <row r="51" spans="1:4" s="257" customFormat="1" ht="15.6">
      <c r="A51" s="264" t="s">
        <v>494</v>
      </c>
      <c r="B51" s="263">
        <v>12</v>
      </c>
      <c r="C51" s="263">
        <v>9</v>
      </c>
      <c r="D51" s="261"/>
    </row>
    <row r="52" spans="1:4" s="257" customFormat="1" ht="15.75" customHeight="1">
      <c r="A52" s="264" t="s">
        <v>495</v>
      </c>
      <c r="B52" s="263">
        <v>10</v>
      </c>
      <c r="C52" s="263">
        <v>9</v>
      </c>
    </row>
    <row r="53" spans="1:4" s="257" customFormat="1" ht="15.75" customHeight="1">
      <c r="A53" s="264" t="s">
        <v>496</v>
      </c>
      <c r="B53" s="263">
        <v>10</v>
      </c>
      <c r="C53" s="263">
        <v>6</v>
      </c>
      <c r="D53" s="261"/>
    </row>
    <row r="54" spans="1:4" s="257" customFormat="1" ht="38.4" customHeight="1">
      <c r="A54" s="399" t="s">
        <v>38</v>
      </c>
      <c r="B54" s="400"/>
      <c r="C54" s="419"/>
    </row>
    <row r="55" spans="1:4" s="257" customFormat="1" ht="15.6">
      <c r="A55" s="262" t="s">
        <v>468</v>
      </c>
      <c r="B55" s="260">
        <v>141</v>
      </c>
      <c r="C55" s="260">
        <v>115</v>
      </c>
      <c r="D55" s="261"/>
    </row>
    <row r="56" spans="1:4" s="257" customFormat="1" ht="15.6">
      <c r="A56" s="262" t="s">
        <v>325</v>
      </c>
      <c r="B56" s="263">
        <v>106</v>
      </c>
      <c r="C56" s="263">
        <v>72</v>
      </c>
    </row>
    <row r="57" spans="1:4" s="257" customFormat="1" ht="15.6">
      <c r="A57" s="262" t="s">
        <v>315</v>
      </c>
      <c r="B57" s="263">
        <v>104</v>
      </c>
      <c r="C57" s="263">
        <v>73</v>
      </c>
      <c r="D57" s="261"/>
    </row>
    <row r="58" spans="1:4" s="257" customFormat="1" ht="15.6">
      <c r="A58" s="262" t="s">
        <v>332</v>
      </c>
      <c r="B58" s="265">
        <v>58</v>
      </c>
      <c r="C58" s="265">
        <v>46</v>
      </c>
    </row>
    <row r="59" spans="1:4" s="257" customFormat="1" ht="31.2">
      <c r="A59" s="262" t="s">
        <v>335</v>
      </c>
      <c r="B59" s="263">
        <v>54</v>
      </c>
      <c r="C59" s="263">
        <v>39</v>
      </c>
      <c r="D59" s="261"/>
    </row>
    <row r="60" spans="1:4" s="257" customFormat="1" ht="15.6">
      <c r="A60" s="262" t="s">
        <v>338</v>
      </c>
      <c r="B60" s="263">
        <v>50</v>
      </c>
      <c r="C60" s="263">
        <v>39</v>
      </c>
    </row>
    <row r="61" spans="1:4" s="257" customFormat="1" ht="15.6">
      <c r="A61" s="262" t="s">
        <v>337</v>
      </c>
      <c r="B61" s="263">
        <v>48</v>
      </c>
      <c r="C61" s="263">
        <v>37</v>
      </c>
      <c r="D61" s="261"/>
    </row>
    <row r="62" spans="1:4" s="257" customFormat="1" ht="15.6">
      <c r="A62" s="262" t="s">
        <v>339</v>
      </c>
      <c r="B62" s="263">
        <v>46</v>
      </c>
      <c r="C62" s="263">
        <v>38</v>
      </c>
    </row>
    <row r="63" spans="1:4" s="257" customFormat="1" ht="15.6">
      <c r="A63" s="262" t="s">
        <v>476</v>
      </c>
      <c r="B63" s="263">
        <v>42</v>
      </c>
      <c r="C63" s="263">
        <v>36</v>
      </c>
      <c r="D63" s="261"/>
    </row>
    <row r="64" spans="1:4" s="257" customFormat="1" ht="15.6">
      <c r="A64" s="262" t="s">
        <v>341</v>
      </c>
      <c r="B64" s="263">
        <v>40</v>
      </c>
      <c r="C64" s="263">
        <v>33</v>
      </c>
    </row>
    <row r="65" spans="1:5" s="257" customFormat="1" ht="15.6">
      <c r="A65" s="262" t="s">
        <v>344</v>
      </c>
      <c r="B65" s="263">
        <v>38</v>
      </c>
      <c r="C65" s="263">
        <v>25</v>
      </c>
      <c r="D65" s="261"/>
    </row>
    <row r="66" spans="1:5" s="257" customFormat="1" ht="15.6">
      <c r="A66" s="262" t="s">
        <v>478</v>
      </c>
      <c r="B66" s="263">
        <v>38</v>
      </c>
      <c r="C66" s="263">
        <v>31</v>
      </c>
    </row>
    <row r="67" spans="1:5" s="257" customFormat="1" ht="15.6">
      <c r="A67" s="262" t="s">
        <v>497</v>
      </c>
      <c r="B67" s="263">
        <v>31</v>
      </c>
      <c r="C67" s="263">
        <v>24</v>
      </c>
      <c r="D67" s="261"/>
    </row>
    <row r="68" spans="1:5" s="257" customFormat="1" ht="15.6">
      <c r="A68" s="262" t="s">
        <v>498</v>
      </c>
      <c r="B68" s="263">
        <v>17</v>
      </c>
      <c r="C68" s="263">
        <v>15</v>
      </c>
    </row>
    <row r="69" spans="1:5" s="257" customFormat="1" ht="31.2">
      <c r="A69" s="262" t="s">
        <v>366</v>
      </c>
      <c r="B69" s="263">
        <v>17</v>
      </c>
      <c r="C69" s="263">
        <v>14</v>
      </c>
      <c r="D69" s="261"/>
      <c r="E69" s="261"/>
    </row>
    <row r="70" spans="1:5" s="257" customFormat="1" ht="38.4" customHeight="1">
      <c r="A70" s="399" t="s">
        <v>39</v>
      </c>
      <c r="B70" s="400"/>
      <c r="C70" s="419"/>
    </row>
    <row r="71" spans="1:5" s="257" customFormat="1" ht="18" customHeight="1">
      <c r="A71" s="262" t="s">
        <v>292</v>
      </c>
      <c r="B71" s="263">
        <v>873</v>
      </c>
      <c r="C71" s="263">
        <v>664</v>
      </c>
      <c r="D71" s="261"/>
    </row>
    <row r="72" spans="1:5" s="257" customFormat="1" ht="18" customHeight="1">
      <c r="A72" s="262" t="s">
        <v>322</v>
      </c>
      <c r="B72" s="263">
        <v>387</v>
      </c>
      <c r="C72" s="263">
        <v>305</v>
      </c>
    </row>
    <row r="73" spans="1:5" s="257" customFormat="1" ht="18" customHeight="1">
      <c r="A73" s="262" t="s">
        <v>467</v>
      </c>
      <c r="B73" s="263">
        <v>362</v>
      </c>
      <c r="C73" s="263">
        <v>268</v>
      </c>
      <c r="D73" s="261"/>
    </row>
    <row r="74" spans="1:5" s="257" customFormat="1" ht="18" customHeight="1">
      <c r="A74" s="262" t="s">
        <v>302</v>
      </c>
      <c r="B74" s="263">
        <v>284</v>
      </c>
      <c r="C74" s="263">
        <v>231</v>
      </c>
    </row>
    <row r="75" spans="1:5" s="257" customFormat="1" ht="78">
      <c r="A75" s="262" t="s">
        <v>469</v>
      </c>
      <c r="B75" s="263">
        <v>112</v>
      </c>
      <c r="C75" s="263">
        <v>84</v>
      </c>
      <c r="D75" s="261"/>
    </row>
    <row r="76" spans="1:5" s="257" customFormat="1" ht="22.5" customHeight="1">
      <c r="A76" s="262" t="s">
        <v>326</v>
      </c>
      <c r="B76" s="263">
        <v>83</v>
      </c>
      <c r="C76" s="263">
        <v>73</v>
      </c>
    </row>
    <row r="77" spans="1:5" s="257" customFormat="1" ht="18" customHeight="1">
      <c r="A77" s="262" t="s">
        <v>336</v>
      </c>
      <c r="B77" s="263">
        <v>54</v>
      </c>
      <c r="C77" s="263">
        <v>41</v>
      </c>
      <c r="D77" s="261"/>
    </row>
    <row r="78" spans="1:5" s="257" customFormat="1" ht="18" customHeight="1">
      <c r="A78" s="262" t="s">
        <v>340</v>
      </c>
      <c r="B78" s="263">
        <v>43</v>
      </c>
      <c r="C78" s="263">
        <v>31</v>
      </c>
    </row>
    <row r="79" spans="1:5" s="257" customFormat="1" ht="31.2">
      <c r="A79" s="262" t="s">
        <v>477</v>
      </c>
      <c r="B79" s="263">
        <v>42</v>
      </c>
      <c r="C79" s="263">
        <v>28</v>
      </c>
      <c r="D79" s="261"/>
    </row>
    <row r="80" spans="1:5" s="257" customFormat="1" ht="20.25" customHeight="1">
      <c r="A80" s="262" t="s">
        <v>342</v>
      </c>
      <c r="B80" s="263">
        <v>37</v>
      </c>
      <c r="C80" s="263">
        <v>30</v>
      </c>
    </row>
    <row r="81" spans="1:4" s="257" customFormat="1" ht="18" customHeight="1">
      <c r="A81" s="262" t="s">
        <v>297</v>
      </c>
      <c r="B81" s="263">
        <v>37</v>
      </c>
      <c r="C81" s="263">
        <v>29</v>
      </c>
      <c r="D81" s="261"/>
    </row>
    <row r="82" spans="1:4" s="257" customFormat="1" ht="18" customHeight="1">
      <c r="A82" s="262" t="s">
        <v>392</v>
      </c>
      <c r="B82" s="263">
        <v>32</v>
      </c>
      <c r="C82" s="263">
        <v>24</v>
      </c>
    </row>
    <row r="83" spans="1:4" s="257" customFormat="1" ht="18" customHeight="1">
      <c r="A83" s="262" t="s">
        <v>393</v>
      </c>
      <c r="B83" s="263">
        <v>20</v>
      </c>
      <c r="C83" s="263">
        <v>16</v>
      </c>
      <c r="D83" s="261"/>
    </row>
    <row r="84" spans="1:4" s="257" customFormat="1" ht="18" customHeight="1">
      <c r="A84" s="262" t="s">
        <v>409</v>
      </c>
      <c r="B84" s="263">
        <v>15</v>
      </c>
      <c r="C84" s="263">
        <v>11</v>
      </c>
    </row>
    <row r="85" spans="1:4" s="257" customFormat="1" ht="18" customHeight="1">
      <c r="A85" s="262" t="s">
        <v>410</v>
      </c>
      <c r="B85" s="263">
        <v>11</v>
      </c>
      <c r="C85" s="263">
        <v>8</v>
      </c>
      <c r="D85" s="261"/>
    </row>
    <row r="86" spans="1:4" s="257" customFormat="1" ht="38.4" customHeight="1">
      <c r="A86" s="399" t="s">
        <v>94</v>
      </c>
      <c r="B86" s="400"/>
      <c r="C86" s="419"/>
    </row>
    <row r="87" spans="1:4" s="257" customFormat="1" ht="33" customHeight="1">
      <c r="A87" s="262" t="s">
        <v>499</v>
      </c>
      <c r="B87" s="263">
        <v>37</v>
      </c>
      <c r="C87" s="263">
        <v>28</v>
      </c>
      <c r="D87" s="261"/>
    </row>
    <row r="88" spans="1:4" s="257" customFormat="1" ht="15.6">
      <c r="A88" s="262" t="s">
        <v>394</v>
      </c>
      <c r="B88" s="263">
        <v>26</v>
      </c>
      <c r="C88" s="263">
        <v>19</v>
      </c>
    </row>
    <row r="89" spans="1:4" s="257" customFormat="1" ht="15.75" customHeight="1">
      <c r="A89" s="262" t="s">
        <v>395</v>
      </c>
      <c r="B89" s="263">
        <v>13</v>
      </c>
      <c r="C89" s="263">
        <v>11</v>
      </c>
      <c r="D89" s="261"/>
    </row>
    <row r="90" spans="1:4" s="257" customFormat="1" ht="15.6">
      <c r="A90" s="262" t="s">
        <v>399</v>
      </c>
      <c r="B90" s="263">
        <v>12</v>
      </c>
      <c r="C90" s="263">
        <v>12</v>
      </c>
    </row>
    <row r="91" spans="1:4" s="257" customFormat="1" ht="31.2">
      <c r="A91" s="262" t="s">
        <v>396</v>
      </c>
      <c r="B91" s="263">
        <v>11</v>
      </c>
      <c r="C91" s="263">
        <v>11</v>
      </c>
      <c r="D91" s="261"/>
    </row>
    <row r="92" spans="1:4" s="257" customFormat="1" ht="15.75" customHeight="1">
      <c r="A92" s="262" t="s">
        <v>398</v>
      </c>
      <c r="B92" s="263">
        <v>11</v>
      </c>
      <c r="C92" s="263">
        <v>11</v>
      </c>
    </row>
    <row r="93" spans="1:4" s="257" customFormat="1" ht="15.75" customHeight="1">
      <c r="A93" s="262" t="s">
        <v>365</v>
      </c>
      <c r="B93" s="263">
        <v>11</v>
      </c>
      <c r="C93" s="263">
        <v>9</v>
      </c>
      <c r="D93" s="261"/>
    </row>
    <row r="94" spans="1:4" s="257" customFormat="1" ht="15.75" customHeight="1">
      <c r="A94" s="262" t="s">
        <v>380</v>
      </c>
      <c r="B94" s="263">
        <v>9</v>
      </c>
      <c r="C94" s="263">
        <v>9</v>
      </c>
    </row>
    <row r="95" spans="1:4" s="257" customFormat="1" ht="15.75" customHeight="1">
      <c r="A95" s="262" t="s">
        <v>402</v>
      </c>
      <c r="B95" s="263">
        <v>6</v>
      </c>
      <c r="C95" s="263">
        <v>4</v>
      </c>
      <c r="D95" s="261"/>
    </row>
    <row r="96" spans="1:4" s="257" customFormat="1" ht="15.75" customHeight="1">
      <c r="A96" s="262" t="s">
        <v>401</v>
      </c>
      <c r="B96" s="263">
        <v>6</v>
      </c>
      <c r="C96" s="263">
        <v>6</v>
      </c>
    </row>
    <row r="97" spans="1:4" s="257" customFormat="1" ht="17.25" customHeight="1">
      <c r="A97" s="262" t="s">
        <v>397</v>
      </c>
      <c r="B97" s="263">
        <v>6</v>
      </c>
      <c r="C97" s="263">
        <v>6</v>
      </c>
      <c r="D97" s="261"/>
    </row>
    <row r="98" spans="1:4" s="257" customFormat="1" ht="17.25" customHeight="1">
      <c r="A98" s="262" t="s">
        <v>500</v>
      </c>
      <c r="B98" s="263">
        <v>5</v>
      </c>
      <c r="C98" s="263">
        <v>3</v>
      </c>
    </row>
    <row r="99" spans="1:4" s="257" customFormat="1" ht="15.6">
      <c r="A99" s="262" t="s">
        <v>400</v>
      </c>
      <c r="B99" s="263">
        <v>5</v>
      </c>
      <c r="C99" s="263">
        <v>4</v>
      </c>
      <c r="D99" s="261"/>
    </row>
    <row r="100" spans="1:4" s="257" customFormat="1" ht="15.75" customHeight="1">
      <c r="A100" s="262" t="s">
        <v>501</v>
      </c>
      <c r="B100" s="263">
        <v>4</v>
      </c>
      <c r="C100" s="263">
        <v>4</v>
      </c>
    </row>
    <row r="101" spans="1:4" s="257" customFormat="1" ht="15.6">
      <c r="A101" s="262" t="s">
        <v>379</v>
      </c>
      <c r="B101" s="263">
        <v>4</v>
      </c>
      <c r="C101" s="263">
        <v>4</v>
      </c>
      <c r="D101" s="261"/>
    </row>
    <row r="102" spans="1:4" s="257" customFormat="1" ht="38.4" customHeight="1">
      <c r="A102" s="399" t="s">
        <v>41</v>
      </c>
      <c r="B102" s="400"/>
      <c r="C102" s="419"/>
    </row>
    <row r="103" spans="1:4" s="257" customFormat="1" ht="15.75" customHeight="1">
      <c r="A103" s="262" t="s">
        <v>303</v>
      </c>
      <c r="B103" s="263">
        <v>45</v>
      </c>
      <c r="C103" s="263">
        <v>33</v>
      </c>
      <c r="D103" s="261"/>
    </row>
    <row r="104" spans="1:4" s="257" customFormat="1" ht="15.75" customHeight="1">
      <c r="A104" s="262" t="s">
        <v>285</v>
      </c>
      <c r="B104" s="263">
        <v>40</v>
      </c>
      <c r="C104" s="263">
        <v>32</v>
      </c>
    </row>
    <row r="105" spans="1:4" s="257" customFormat="1" ht="15.75" customHeight="1">
      <c r="A105" s="259" t="s">
        <v>482</v>
      </c>
      <c r="B105" s="263">
        <v>30</v>
      </c>
      <c r="C105" s="263">
        <v>18</v>
      </c>
      <c r="D105" s="261"/>
    </row>
    <row r="106" spans="1:4" s="257" customFormat="1" ht="31.5" customHeight="1">
      <c r="A106" s="262" t="s">
        <v>334</v>
      </c>
      <c r="B106" s="263">
        <v>22</v>
      </c>
      <c r="C106" s="263">
        <v>18</v>
      </c>
    </row>
    <row r="107" spans="1:4" s="257" customFormat="1" ht="15.75" customHeight="1">
      <c r="A107" s="262" t="s">
        <v>502</v>
      </c>
      <c r="B107" s="263">
        <v>17</v>
      </c>
      <c r="C107" s="263">
        <v>13</v>
      </c>
      <c r="D107" s="261"/>
    </row>
    <row r="108" spans="1:4" s="257" customFormat="1" ht="15.6">
      <c r="A108" s="262" t="s">
        <v>413</v>
      </c>
      <c r="B108" s="263">
        <v>15</v>
      </c>
      <c r="C108" s="263">
        <v>14</v>
      </c>
    </row>
    <row r="109" spans="1:4" s="257" customFormat="1" ht="15.75" customHeight="1">
      <c r="A109" s="262" t="s">
        <v>412</v>
      </c>
      <c r="B109" s="263">
        <v>14</v>
      </c>
      <c r="C109" s="263">
        <v>10</v>
      </c>
      <c r="D109" s="261"/>
    </row>
    <row r="110" spans="1:4" s="257" customFormat="1" ht="15.75" customHeight="1">
      <c r="A110" s="262" t="s">
        <v>411</v>
      </c>
      <c r="B110" s="263">
        <v>13</v>
      </c>
      <c r="C110" s="263">
        <v>8</v>
      </c>
    </row>
    <row r="111" spans="1:4" s="257" customFormat="1" ht="15.75" customHeight="1">
      <c r="A111" s="262" t="s">
        <v>414</v>
      </c>
      <c r="B111" s="263">
        <v>11</v>
      </c>
      <c r="C111" s="263">
        <v>11</v>
      </c>
      <c r="D111" s="261"/>
    </row>
    <row r="112" spans="1:4" s="257" customFormat="1" ht="31.8" customHeight="1">
      <c r="A112" s="262" t="s">
        <v>415</v>
      </c>
      <c r="B112" s="263">
        <v>9</v>
      </c>
      <c r="C112" s="263">
        <v>8</v>
      </c>
    </row>
    <row r="113" spans="1:4" s="257" customFormat="1" ht="18" customHeight="1">
      <c r="A113" s="262" t="s">
        <v>416</v>
      </c>
      <c r="B113" s="263">
        <v>8</v>
      </c>
      <c r="C113" s="263">
        <v>5</v>
      </c>
      <c r="D113" s="261"/>
    </row>
    <row r="114" spans="1:4" s="257" customFormat="1" ht="15.75" customHeight="1">
      <c r="A114" s="262" t="s">
        <v>417</v>
      </c>
      <c r="B114" s="263">
        <v>7</v>
      </c>
      <c r="C114" s="263">
        <v>4</v>
      </c>
    </row>
    <row r="115" spans="1:4" s="257" customFormat="1" ht="15.75" customHeight="1">
      <c r="A115" s="262" t="s">
        <v>503</v>
      </c>
      <c r="B115" s="263">
        <v>6</v>
      </c>
      <c r="C115" s="263">
        <v>5</v>
      </c>
      <c r="D115" s="261"/>
    </row>
    <row r="116" spans="1:4" s="257" customFormat="1" ht="15.75" customHeight="1">
      <c r="A116" s="262" t="s">
        <v>418</v>
      </c>
      <c r="B116" s="263">
        <v>6</v>
      </c>
      <c r="C116" s="263">
        <v>4</v>
      </c>
    </row>
    <row r="117" spans="1:4" s="257" customFormat="1" ht="16.8" customHeight="1">
      <c r="A117" s="262" t="s">
        <v>298</v>
      </c>
      <c r="B117" s="263">
        <v>5</v>
      </c>
      <c r="C117" s="263">
        <v>4</v>
      </c>
      <c r="D117" s="261"/>
    </row>
    <row r="118" spans="1:4" s="257" customFormat="1" ht="63.75" customHeight="1">
      <c r="A118" s="399" t="s">
        <v>42</v>
      </c>
      <c r="B118" s="400"/>
      <c r="C118" s="419"/>
    </row>
    <row r="119" spans="1:4" s="257" customFormat="1" ht="15.6">
      <c r="A119" s="262" t="s">
        <v>324</v>
      </c>
      <c r="B119" s="263">
        <v>90</v>
      </c>
      <c r="C119" s="263">
        <v>53</v>
      </c>
      <c r="D119" s="261"/>
    </row>
    <row r="120" spans="1:4" s="257" customFormat="1" ht="15.6">
      <c r="A120" s="262" t="s">
        <v>343</v>
      </c>
      <c r="B120" s="263">
        <v>38</v>
      </c>
      <c r="C120" s="263">
        <v>27</v>
      </c>
    </row>
    <row r="121" spans="1:4" s="257" customFormat="1" ht="15.6">
      <c r="A121" s="262" t="s">
        <v>404</v>
      </c>
      <c r="B121" s="263">
        <v>24</v>
      </c>
      <c r="C121" s="263">
        <v>9</v>
      </c>
      <c r="D121" s="261"/>
    </row>
    <row r="122" spans="1:4" s="257" customFormat="1" ht="15.6">
      <c r="A122" s="262" t="s">
        <v>403</v>
      </c>
      <c r="B122" s="263">
        <v>23</v>
      </c>
      <c r="C122" s="263">
        <v>14</v>
      </c>
    </row>
    <row r="123" spans="1:4" s="257" customFormat="1" ht="15.6">
      <c r="A123" s="262" t="s">
        <v>318</v>
      </c>
      <c r="B123" s="263">
        <v>15</v>
      </c>
      <c r="C123" s="263">
        <v>12</v>
      </c>
      <c r="D123" s="261"/>
    </row>
    <row r="124" spans="1:4" s="257" customFormat="1" ht="15.6">
      <c r="A124" s="262" t="s">
        <v>421</v>
      </c>
      <c r="B124" s="263">
        <v>11</v>
      </c>
      <c r="C124" s="263">
        <v>8</v>
      </c>
    </row>
    <row r="125" spans="1:4" s="257" customFormat="1" ht="15.6">
      <c r="A125" s="262" t="s">
        <v>367</v>
      </c>
      <c r="B125" s="263">
        <v>10</v>
      </c>
      <c r="C125" s="263">
        <v>7</v>
      </c>
      <c r="D125" s="261"/>
    </row>
    <row r="126" spans="1:4" s="257" customFormat="1" ht="15.6">
      <c r="A126" s="262" t="s">
        <v>419</v>
      </c>
      <c r="B126" s="263">
        <v>9</v>
      </c>
      <c r="C126" s="263">
        <v>8</v>
      </c>
    </row>
    <row r="127" spans="1:4" s="257" customFormat="1" ht="15.6">
      <c r="A127" s="262" t="s">
        <v>420</v>
      </c>
      <c r="B127" s="263">
        <v>8</v>
      </c>
      <c r="C127" s="263">
        <v>8</v>
      </c>
      <c r="D127" s="261"/>
    </row>
    <row r="128" spans="1:4" s="257" customFormat="1" ht="15.75" customHeight="1">
      <c r="A128" s="262" t="s">
        <v>424</v>
      </c>
      <c r="B128" s="263">
        <v>8</v>
      </c>
      <c r="C128" s="263">
        <v>4</v>
      </c>
    </row>
    <row r="129" spans="1:4" s="257" customFormat="1" ht="15.6">
      <c r="A129" s="262" t="s">
        <v>356</v>
      </c>
      <c r="B129" s="263">
        <v>8</v>
      </c>
      <c r="C129" s="263">
        <v>6</v>
      </c>
      <c r="D129" s="261"/>
    </row>
    <row r="130" spans="1:4" s="257" customFormat="1" ht="15.6">
      <c r="A130" s="262" t="s">
        <v>423</v>
      </c>
      <c r="B130" s="263">
        <v>7</v>
      </c>
      <c r="C130" s="263">
        <v>7</v>
      </c>
    </row>
    <row r="131" spans="1:4" s="257" customFormat="1" ht="15.6">
      <c r="A131" s="262" t="s">
        <v>504</v>
      </c>
      <c r="B131" s="263">
        <v>7</v>
      </c>
      <c r="C131" s="263">
        <v>4</v>
      </c>
      <c r="D131" s="261"/>
    </row>
    <row r="132" spans="1:4" s="257" customFormat="1" ht="15.6">
      <c r="A132" s="262" t="s">
        <v>422</v>
      </c>
      <c r="B132" s="263">
        <v>7</v>
      </c>
      <c r="C132" s="263">
        <v>4</v>
      </c>
    </row>
    <row r="133" spans="1:4" s="257" customFormat="1" ht="15.6">
      <c r="A133" s="262" t="s">
        <v>425</v>
      </c>
      <c r="B133" s="263">
        <v>6</v>
      </c>
      <c r="C133" s="263">
        <v>5</v>
      </c>
      <c r="D133" s="261"/>
    </row>
    <row r="134" spans="1:4" s="257" customFormat="1" ht="38.4" customHeight="1">
      <c r="A134" s="399" t="s">
        <v>96</v>
      </c>
      <c r="B134" s="400"/>
      <c r="C134" s="419"/>
    </row>
    <row r="135" spans="1:4" s="257" customFormat="1" ht="15.6">
      <c r="A135" s="262" t="s">
        <v>306</v>
      </c>
      <c r="B135" s="263">
        <v>372</v>
      </c>
      <c r="C135" s="263">
        <v>323</v>
      </c>
      <c r="D135" s="261"/>
    </row>
    <row r="136" spans="1:4" s="257" customFormat="1" ht="15.6">
      <c r="A136" s="262" t="s">
        <v>286</v>
      </c>
      <c r="B136" s="263">
        <v>290</v>
      </c>
      <c r="C136" s="263">
        <v>222</v>
      </c>
    </row>
    <row r="137" spans="1:4" s="257" customFormat="1" ht="15.6">
      <c r="A137" s="262" t="s">
        <v>329</v>
      </c>
      <c r="B137" s="263">
        <v>67</v>
      </c>
      <c r="C137" s="263">
        <v>50</v>
      </c>
      <c r="D137" s="261"/>
    </row>
    <row r="138" spans="1:4" s="257" customFormat="1" ht="15.6">
      <c r="A138" s="262" t="s">
        <v>305</v>
      </c>
      <c r="B138" s="263">
        <v>63</v>
      </c>
      <c r="C138" s="263">
        <v>49</v>
      </c>
    </row>
    <row r="139" spans="1:4" s="257" customFormat="1" ht="15.6">
      <c r="A139" s="259" t="s">
        <v>323</v>
      </c>
      <c r="B139" s="263">
        <v>59</v>
      </c>
      <c r="C139" s="263">
        <v>43</v>
      </c>
      <c r="D139" s="261"/>
    </row>
    <row r="140" spans="1:4" s="257" customFormat="1" ht="15.6">
      <c r="A140" s="262" t="s">
        <v>299</v>
      </c>
      <c r="B140" s="263">
        <v>54</v>
      </c>
      <c r="C140" s="263">
        <v>21</v>
      </c>
    </row>
    <row r="141" spans="1:4" s="257" customFormat="1" ht="15.6">
      <c r="A141" s="262" t="s">
        <v>307</v>
      </c>
      <c r="B141" s="263">
        <v>48</v>
      </c>
      <c r="C141" s="263">
        <v>36</v>
      </c>
      <c r="D141" s="261"/>
    </row>
    <row r="142" spans="1:4" s="257" customFormat="1" ht="15.6">
      <c r="A142" s="262" t="s">
        <v>319</v>
      </c>
      <c r="B142" s="263">
        <v>47</v>
      </c>
      <c r="C142" s="263">
        <v>40</v>
      </c>
    </row>
    <row r="143" spans="1:4" s="257" customFormat="1" ht="15.6">
      <c r="A143" s="262" t="s">
        <v>381</v>
      </c>
      <c r="B143" s="263">
        <v>34</v>
      </c>
      <c r="C143" s="263">
        <v>26</v>
      </c>
      <c r="D143" s="261"/>
    </row>
    <row r="144" spans="1:4" s="257" customFormat="1" ht="15.6">
      <c r="A144" s="262" t="s">
        <v>361</v>
      </c>
      <c r="B144" s="263">
        <v>31</v>
      </c>
      <c r="C144" s="263">
        <v>27</v>
      </c>
    </row>
    <row r="145" spans="1:4" s="257" customFormat="1" ht="15.6">
      <c r="A145" s="262" t="s">
        <v>405</v>
      </c>
      <c r="B145" s="263">
        <v>21</v>
      </c>
      <c r="C145" s="263">
        <v>18</v>
      </c>
      <c r="D145" s="261"/>
    </row>
    <row r="146" spans="1:4" s="257" customFormat="1" ht="46.8">
      <c r="A146" s="262" t="s">
        <v>371</v>
      </c>
      <c r="B146" s="263">
        <v>13</v>
      </c>
      <c r="C146" s="263">
        <v>11</v>
      </c>
    </row>
    <row r="147" spans="1:4" s="257" customFormat="1" ht="15.6">
      <c r="A147" s="262" t="s">
        <v>426</v>
      </c>
      <c r="B147" s="263">
        <v>11</v>
      </c>
      <c r="C147" s="263">
        <v>9</v>
      </c>
      <c r="D147" s="261"/>
    </row>
    <row r="148" spans="1:4" s="257" customFormat="1" ht="15.6">
      <c r="A148" s="262" t="s">
        <v>427</v>
      </c>
      <c r="B148" s="263">
        <v>10</v>
      </c>
      <c r="C148" s="263">
        <v>9</v>
      </c>
    </row>
    <row r="149" spans="1:4" s="257" customFormat="1" ht="15.6">
      <c r="A149" s="262" t="s">
        <v>505</v>
      </c>
      <c r="B149" s="263">
        <v>9</v>
      </c>
      <c r="C149" s="263">
        <v>7</v>
      </c>
      <c r="D149" s="261"/>
    </row>
    <row r="150" spans="1:4" ht="15.6">
      <c r="A150" s="104"/>
      <c r="B150" s="126"/>
      <c r="C150" s="126"/>
    </row>
  </sheetData>
  <mergeCells count="12">
    <mergeCell ref="A54:C54"/>
    <mergeCell ref="A1:C1"/>
    <mergeCell ref="A3:C3"/>
    <mergeCell ref="A6:C6"/>
    <mergeCell ref="A22:C22"/>
    <mergeCell ref="A38:C38"/>
    <mergeCell ref="A2:C2"/>
    <mergeCell ref="A70:C70"/>
    <mergeCell ref="A86:C86"/>
    <mergeCell ref="A102:C102"/>
    <mergeCell ref="A118:C118"/>
    <mergeCell ref="A134:C134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view="pageBreakPreview" zoomScale="90" zoomScaleNormal="100" zoomScaleSheetLayoutView="90" workbookViewId="0">
      <selection activeCell="B8" sqref="B8"/>
    </sheetView>
  </sheetViews>
  <sheetFormatPr defaultColWidth="9.109375" defaultRowHeight="15.6"/>
  <cols>
    <col min="1" max="1" width="3.109375" style="103" customWidth="1"/>
    <col min="2" max="2" width="42" style="114" customWidth="1"/>
    <col min="3" max="3" width="26.109375" style="104" customWidth="1"/>
    <col min="4" max="4" width="26.44140625" style="104" customWidth="1"/>
    <col min="5" max="16384" width="9.109375" style="104"/>
  </cols>
  <sheetData>
    <row r="1" spans="1:6" ht="45" customHeight="1">
      <c r="B1" s="390" t="s">
        <v>176</v>
      </c>
      <c r="C1" s="390"/>
      <c r="D1" s="390"/>
    </row>
    <row r="2" spans="1:6" ht="20.25" customHeight="1">
      <c r="A2" s="414" t="s">
        <v>189</v>
      </c>
      <c r="B2" s="414"/>
      <c r="C2" s="414"/>
      <c r="D2" s="414"/>
    </row>
    <row r="3" spans="1:6" ht="20.25" customHeight="1">
      <c r="B3" s="390" t="s">
        <v>85</v>
      </c>
      <c r="C3" s="390"/>
      <c r="D3" s="390"/>
    </row>
    <row r="4" spans="1:6" ht="6" customHeight="1"/>
    <row r="5" spans="1:6" s="105" customFormat="1" ht="35.4" customHeight="1">
      <c r="A5" s="220"/>
      <c r="B5" s="219" t="s">
        <v>86</v>
      </c>
      <c r="C5" s="346" t="s">
        <v>465</v>
      </c>
      <c r="D5" s="347" t="s">
        <v>466</v>
      </c>
    </row>
    <row r="6" spans="1:6">
      <c r="A6" s="106">
        <v>1</v>
      </c>
      <c r="B6" s="249" t="s">
        <v>284</v>
      </c>
      <c r="C6" s="130">
        <v>572</v>
      </c>
      <c r="D6" s="130">
        <v>436</v>
      </c>
      <c r="F6" s="126"/>
    </row>
    <row r="7" spans="1:6" ht="45.75" customHeight="1">
      <c r="A7" s="106">
        <v>2</v>
      </c>
      <c r="B7" s="249" t="s">
        <v>479</v>
      </c>
      <c r="C7" s="130">
        <v>416</v>
      </c>
      <c r="D7" s="130">
        <v>370</v>
      </c>
      <c r="F7" s="126"/>
    </row>
    <row r="8" spans="1:6" ht="15.75" customHeight="1">
      <c r="A8" s="106">
        <v>3</v>
      </c>
      <c r="B8" s="249" t="s">
        <v>306</v>
      </c>
      <c r="C8" s="130">
        <v>354</v>
      </c>
      <c r="D8" s="130">
        <v>299</v>
      </c>
      <c r="F8" s="126"/>
    </row>
    <row r="9" spans="1:6" s="108" customFormat="1" ht="15.75" customHeight="1">
      <c r="A9" s="106">
        <v>4</v>
      </c>
      <c r="B9" s="249" t="s">
        <v>297</v>
      </c>
      <c r="C9" s="130">
        <v>326</v>
      </c>
      <c r="D9" s="130">
        <v>263</v>
      </c>
      <c r="F9" s="126"/>
    </row>
    <row r="10" spans="1:6" s="108" customFormat="1" ht="15.75" customHeight="1">
      <c r="A10" s="106">
        <v>5</v>
      </c>
      <c r="B10" s="249" t="s">
        <v>287</v>
      </c>
      <c r="C10" s="130">
        <v>203</v>
      </c>
      <c r="D10" s="130">
        <v>157</v>
      </c>
      <c r="F10" s="126"/>
    </row>
    <row r="11" spans="1:6" s="108" customFormat="1" ht="15.75" customHeight="1">
      <c r="A11" s="106">
        <v>6</v>
      </c>
      <c r="B11" s="249" t="s">
        <v>323</v>
      </c>
      <c r="C11" s="130">
        <v>152</v>
      </c>
      <c r="D11" s="130">
        <v>125</v>
      </c>
      <c r="F11" s="126"/>
    </row>
    <row r="12" spans="1:6" s="108" customFormat="1" ht="15.75" customHeight="1">
      <c r="A12" s="106">
        <v>7</v>
      </c>
      <c r="B12" s="249" t="s">
        <v>316</v>
      </c>
      <c r="C12" s="130">
        <v>123</v>
      </c>
      <c r="D12" s="130">
        <v>83</v>
      </c>
      <c r="F12" s="126"/>
    </row>
    <row r="13" spans="1:6" s="108" customFormat="1" ht="15.75" customHeight="1">
      <c r="A13" s="106">
        <v>8</v>
      </c>
      <c r="B13" s="249" t="s">
        <v>308</v>
      </c>
      <c r="C13" s="130">
        <v>117</v>
      </c>
      <c r="D13" s="130">
        <v>84</v>
      </c>
      <c r="F13" s="126"/>
    </row>
    <row r="14" spans="1:6" s="108" customFormat="1" ht="15.75" customHeight="1">
      <c r="A14" s="106">
        <v>9</v>
      </c>
      <c r="B14" s="249" t="s">
        <v>480</v>
      </c>
      <c r="C14" s="130">
        <v>116</v>
      </c>
      <c r="D14" s="130">
        <v>89</v>
      </c>
      <c r="F14" s="126"/>
    </row>
    <row r="15" spans="1:6" s="108" customFormat="1" ht="15.75" customHeight="1">
      <c r="A15" s="106">
        <v>10</v>
      </c>
      <c r="B15" s="249" t="s">
        <v>288</v>
      </c>
      <c r="C15" s="130">
        <v>91</v>
      </c>
      <c r="D15" s="130">
        <v>66</v>
      </c>
      <c r="F15" s="126"/>
    </row>
    <row r="16" spans="1:6" s="108" customFormat="1" ht="15.75" customHeight="1">
      <c r="A16" s="106">
        <v>11</v>
      </c>
      <c r="B16" s="249" t="s">
        <v>322</v>
      </c>
      <c r="C16" s="125">
        <v>73</v>
      </c>
      <c r="D16" s="125">
        <v>52</v>
      </c>
      <c r="F16" s="126"/>
    </row>
    <row r="17" spans="1:6" s="108" customFormat="1" ht="22.5" customHeight="1">
      <c r="A17" s="106">
        <v>12</v>
      </c>
      <c r="B17" s="249" t="s">
        <v>330</v>
      </c>
      <c r="C17" s="130">
        <v>62</v>
      </c>
      <c r="D17" s="130">
        <v>47</v>
      </c>
      <c r="F17" s="126"/>
    </row>
    <row r="18" spans="1:6" s="108" customFormat="1">
      <c r="A18" s="106">
        <v>13</v>
      </c>
      <c r="B18" s="249" t="s">
        <v>318</v>
      </c>
      <c r="C18" s="130">
        <v>62</v>
      </c>
      <c r="D18" s="130">
        <v>50</v>
      </c>
      <c r="F18" s="126"/>
    </row>
    <row r="19" spans="1:6" s="108" customFormat="1">
      <c r="A19" s="106">
        <v>14</v>
      </c>
      <c r="B19" s="249" t="s">
        <v>331</v>
      </c>
      <c r="C19" s="130">
        <v>62</v>
      </c>
      <c r="D19" s="130">
        <v>53</v>
      </c>
      <c r="F19" s="126"/>
    </row>
    <row r="20" spans="1:6" s="108" customFormat="1" ht="15.75" customHeight="1">
      <c r="A20" s="106">
        <v>15</v>
      </c>
      <c r="B20" s="249" t="s">
        <v>300</v>
      </c>
      <c r="C20" s="130">
        <v>60</v>
      </c>
      <c r="D20" s="130">
        <v>35</v>
      </c>
      <c r="F20" s="126"/>
    </row>
    <row r="21" spans="1:6" s="108" customFormat="1" ht="24.75" customHeight="1">
      <c r="A21" s="106">
        <v>16</v>
      </c>
      <c r="B21" s="249" t="s">
        <v>294</v>
      </c>
      <c r="C21" s="130">
        <v>55</v>
      </c>
      <c r="D21" s="130">
        <v>44</v>
      </c>
      <c r="F21" s="126"/>
    </row>
    <row r="22" spans="1:6" s="108" customFormat="1">
      <c r="A22" s="106">
        <v>17</v>
      </c>
      <c r="B22" s="249" t="s">
        <v>345</v>
      </c>
      <c r="C22" s="130">
        <v>48</v>
      </c>
      <c r="D22" s="130">
        <v>40</v>
      </c>
      <c r="F22" s="126"/>
    </row>
    <row r="23" spans="1:6" s="108" customFormat="1" ht="15.75" customHeight="1">
      <c r="A23" s="106">
        <v>18</v>
      </c>
      <c r="B23" s="249" t="s">
        <v>481</v>
      </c>
      <c r="C23" s="130">
        <v>46</v>
      </c>
      <c r="D23" s="130">
        <v>37</v>
      </c>
      <c r="F23" s="126"/>
    </row>
    <row r="24" spans="1:6" s="108" customFormat="1" ht="38.25" customHeight="1">
      <c r="A24" s="106">
        <v>19</v>
      </c>
      <c r="B24" s="249" t="s">
        <v>467</v>
      </c>
      <c r="C24" s="130">
        <v>45</v>
      </c>
      <c r="D24" s="130">
        <v>33</v>
      </c>
      <c r="F24" s="126"/>
    </row>
    <row r="25" spans="1:6" s="108" customFormat="1" ht="31.2">
      <c r="A25" s="106">
        <v>20</v>
      </c>
      <c r="B25" s="249" t="s">
        <v>346</v>
      </c>
      <c r="C25" s="130">
        <v>44</v>
      </c>
      <c r="D25" s="130">
        <v>35</v>
      </c>
      <c r="F25" s="126"/>
    </row>
    <row r="26" spans="1:6" s="108" customFormat="1">
      <c r="A26" s="106">
        <v>21</v>
      </c>
      <c r="B26" s="249" t="s">
        <v>347</v>
      </c>
      <c r="C26" s="130">
        <v>44</v>
      </c>
      <c r="D26" s="130">
        <v>34</v>
      </c>
      <c r="F26" s="126"/>
    </row>
    <row r="27" spans="1:6" s="108" customFormat="1" ht="33" customHeight="1">
      <c r="A27" s="106">
        <v>22</v>
      </c>
      <c r="B27" s="249" t="s">
        <v>328</v>
      </c>
      <c r="C27" s="130">
        <v>43</v>
      </c>
      <c r="D27" s="130">
        <v>28</v>
      </c>
      <c r="F27" s="126"/>
    </row>
    <row r="28" spans="1:6" s="108" customFormat="1" ht="15.75" customHeight="1">
      <c r="A28" s="106">
        <v>23</v>
      </c>
      <c r="B28" s="249" t="s">
        <v>293</v>
      </c>
      <c r="C28" s="130">
        <v>41</v>
      </c>
      <c r="D28" s="130">
        <v>30</v>
      </c>
      <c r="F28" s="126"/>
    </row>
    <row r="29" spans="1:6" s="108" customFormat="1" ht="15.75" customHeight="1">
      <c r="A29" s="106">
        <v>24</v>
      </c>
      <c r="B29" s="249" t="s">
        <v>292</v>
      </c>
      <c r="C29" s="130">
        <v>40</v>
      </c>
      <c r="D29" s="130">
        <v>28</v>
      </c>
      <c r="F29" s="126"/>
    </row>
    <row r="30" spans="1:6" s="108" customFormat="1">
      <c r="A30" s="106">
        <v>25</v>
      </c>
      <c r="B30" s="249" t="s">
        <v>324</v>
      </c>
      <c r="C30" s="130">
        <v>38</v>
      </c>
      <c r="D30" s="130">
        <v>32</v>
      </c>
      <c r="F30" s="126"/>
    </row>
    <row r="31" spans="1:6" s="108" customFormat="1" ht="21.75" customHeight="1">
      <c r="A31" s="106">
        <v>26</v>
      </c>
      <c r="B31" s="249" t="s">
        <v>299</v>
      </c>
      <c r="C31" s="130">
        <v>36</v>
      </c>
      <c r="D31" s="130">
        <v>18</v>
      </c>
      <c r="F31" s="126"/>
    </row>
    <row r="32" spans="1:6" s="108" customFormat="1" ht="14.25" customHeight="1">
      <c r="A32" s="106">
        <v>27</v>
      </c>
      <c r="B32" s="249" t="s">
        <v>320</v>
      </c>
      <c r="C32" s="130">
        <v>36</v>
      </c>
      <c r="D32" s="130">
        <v>27</v>
      </c>
      <c r="F32" s="126"/>
    </row>
    <row r="33" spans="1:6" s="108" customFormat="1" ht="17.25" customHeight="1">
      <c r="A33" s="106">
        <v>28</v>
      </c>
      <c r="B33" s="249" t="s">
        <v>472</v>
      </c>
      <c r="C33" s="130">
        <v>35</v>
      </c>
      <c r="D33" s="130">
        <v>29</v>
      </c>
      <c r="F33" s="126"/>
    </row>
    <row r="34" spans="1:6" s="108" customFormat="1" ht="18" customHeight="1">
      <c r="A34" s="106">
        <v>29</v>
      </c>
      <c r="B34" s="249" t="s">
        <v>334</v>
      </c>
      <c r="C34" s="130">
        <v>32</v>
      </c>
      <c r="D34" s="130">
        <v>24</v>
      </c>
      <c r="F34" s="126"/>
    </row>
    <row r="35" spans="1:6" s="108" customFormat="1" ht="18" customHeight="1">
      <c r="A35" s="106">
        <v>30</v>
      </c>
      <c r="B35" s="249" t="s">
        <v>348</v>
      </c>
      <c r="C35" s="130">
        <v>31</v>
      </c>
      <c r="D35" s="130">
        <v>17</v>
      </c>
      <c r="F35" s="126"/>
    </row>
    <row r="36" spans="1:6" s="108" customFormat="1" ht="37.5" customHeight="1">
      <c r="A36" s="106">
        <v>31</v>
      </c>
      <c r="B36" s="249" t="s">
        <v>349</v>
      </c>
      <c r="C36" s="130">
        <v>30</v>
      </c>
      <c r="D36" s="130">
        <v>27</v>
      </c>
      <c r="F36" s="126"/>
    </row>
    <row r="37" spans="1:6" s="108" customFormat="1" ht="17.25" customHeight="1">
      <c r="A37" s="106">
        <v>32</v>
      </c>
      <c r="B37" s="249" t="s">
        <v>319</v>
      </c>
      <c r="C37" s="130">
        <v>29</v>
      </c>
      <c r="D37" s="130">
        <v>26</v>
      </c>
      <c r="F37" s="126"/>
    </row>
    <row r="38" spans="1:6" s="108" customFormat="1">
      <c r="A38" s="106">
        <v>33</v>
      </c>
      <c r="B38" s="249" t="s">
        <v>291</v>
      </c>
      <c r="C38" s="130">
        <v>29</v>
      </c>
      <c r="D38" s="130">
        <v>24</v>
      </c>
      <c r="F38" s="126"/>
    </row>
    <row r="39" spans="1:6" s="108" customFormat="1" ht="18" customHeight="1">
      <c r="A39" s="106">
        <v>34</v>
      </c>
      <c r="B39" s="249" t="s">
        <v>482</v>
      </c>
      <c r="C39" s="130">
        <v>29</v>
      </c>
      <c r="D39" s="130">
        <v>23</v>
      </c>
      <c r="F39" s="126"/>
    </row>
    <row r="40" spans="1:6" s="108" customFormat="1" ht="15.75" customHeight="1">
      <c r="A40" s="106">
        <v>35</v>
      </c>
      <c r="B40" s="249" t="s">
        <v>350</v>
      </c>
      <c r="C40" s="130">
        <v>27</v>
      </c>
      <c r="D40" s="130">
        <v>22</v>
      </c>
      <c r="F40" s="126"/>
    </row>
    <row r="41" spans="1:6" s="108" customFormat="1" ht="15.75" customHeight="1">
      <c r="A41" s="106">
        <v>36</v>
      </c>
      <c r="B41" s="249" t="s">
        <v>352</v>
      </c>
      <c r="C41" s="130">
        <v>26</v>
      </c>
      <c r="D41" s="130">
        <v>19</v>
      </c>
      <c r="F41" s="126"/>
    </row>
    <row r="42" spans="1:6" ht="18" customHeight="1">
      <c r="A42" s="106">
        <v>37</v>
      </c>
      <c r="B42" s="249" t="s">
        <v>351</v>
      </c>
      <c r="C42" s="111">
        <v>26</v>
      </c>
      <c r="D42" s="111">
        <v>21</v>
      </c>
      <c r="F42" s="126"/>
    </row>
    <row r="43" spans="1:6" ht="15.75" customHeight="1">
      <c r="A43" s="106">
        <v>38</v>
      </c>
      <c r="B43" s="249" t="s">
        <v>483</v>
      </c>
      <c r="C43" s="111">
        <v>26</v>
      </c>
      <c r="D43" s="111">
        <v>21</v>
      </c>
      <c r="F43" s="126"/>
    </row>
    <row r="44" spans="1:6" ht="15.75" customHeight="1">
      <c r="A44" s="106">
        <v>39</v>
      </c>
      <c r="B44" s="249" t="s">
        <v>470</v>
      </c>
      <c r="C44" s="111">
        <v>26</v>
      </c>
      <c r="D44" s="111">
        <v>15</v>
      </c>
      <c r="F44" s="126"/>
    </row>
    <row r="45" spans="1:6" ht="15.75" customHeight="1">
      <c r="A45" s="106">
        <v>40</v>
      </c>
      <c r="B45" s="249" t="s">
        <v>313</v>
      </c>
      <c r="C45" s="111">
        <v>25</v>
      </c>
      <c r="D45" s="111">
        <v>15</v>
      </c>
      <c r="F45" s="126"/>
    </row>
    <row r="46" spans="1:6" ht="15.75" customHeight="1">
      <c r="A46" s="106">
        <v>41</v>
      </c>
      <c r="B46" s="249" t="s">
        <v>353</v>
      </c>
      <c r="C46" s="111">
        <v>22</v>
      </c>
      <c r="D46" s="111">
        <v>15</v>
      </c>
      <c r="F46" s="126"/>
    </row>
    <row r="47" spans="1:6" ht="15.75" customHeight="1">
      <c r="A47" s="106">
        <v>42</v>
      </c>
      <c r="B47" s="249" t="s">
        <v>354</v>
      </c>
      <c r="C47" s="111">
        <v>21</v>
      </c>
      <c r="D47" s="111">
        <v>17</v>
      </c>
      <c r="F47" s="126"/>
    </row>
    <row r="48" spans="1:6" ht="31.5" customHeight="1">
      <c r="A48" s="106">
        <v>43</v>
      </c>
      <c r="B48" s="249" t="s">
        <v>484</v>
      </c>
      <c r="C48" s="111">
        <v>21</v>
      </c>
      <c r="D48" s="111">
        <v>12</v>
      </c>
      <c r="F48" s="126"/>
    </row>
    <row r="49" spans="1:6" ht="15.75" customHeight="1">
      <c r="A49" s="106">
        <v>44</v>
      </c>
      <c r="B49" s="249" t="s">
        <v>302</v>
      </c>
      <c r="C49" s="111">
        <v>20</v>
      </c>
      <c r="D49" s="111">
        <v>11</v>
      </c>
      <c r="F49" s="126"/>
    </row>
    <row r="50" spans="1:6" ht="15.75" customHeight="1">
      <c r="A50" s="106">
        <v>45</v>
      </c>
      <c r="B50" s="249" t="s">
        <v>355</v>
      </c>
      <c r="C50" s="111">
        <v>20</v>
      </c>
      <c r="D50" s="111">
        <v>18</v>
      </c>
      <c r="F50" s="126"/>
    </row>
    <row r="51" spans="1:6">
      <c r="A51" s="106">
        <v>46</v>
      </c>
      <c r="B51" s="249" t="s">
        <v>364</v>
      </c>
      <c r="C51" s="111">
        <v>20</v>
      </c>
      <c r="D51" s="111">
        <v>16</v>
      </c>
      <c r="F51" s="126"/>
    </row>
    <row r="52" spans="1:6" ht="21" customHeight="1">
      <c r="A52" s="106">
        <v>47</v>
      </c>
      <c r="B52" s="249" t="s">
        <v>478</v>
      </c>
      <c r="C52" s="111">
        <v>20</v>
      </c>
      <c r="D52" s="111">
        <v>16</v>
      </c>
      <c r="F52" s="126"/>
    </row>
    <row r="53" spans="1:6">
      <c r="A53" s="106">
        <v>48</v>
      </c>
      <c r="B53" s="249" t="s">
        <v>357</v>
      </c>
      <c r="C53" s="111">
        <v>19</v>
      </c>
      <c r="D53" s="111">
        <v>12</v>
      </c>
      <c r="F53" s="126"/>
    </row>
    <row r="54" spans="1:6" ht="16.5" customHeight="1">
      <c r="A54" s="106">
        <v>49</v>
      </c>
      <c r="B54" s="249" t="s">
        <v>309</v>
      </c>
      <c r="C54" s="111">
        <v>19</v>
      </c>
      <c r="D54" s="111">
        <v>16</v>
      </c>
      <c r="F54" s="126"/>
    </row>
    <row r="55" spans="1:6" ht="15.75" customHeight="1">
      <c r="A55" s="106">
        <v>50</v>
      </c>
      <c r="B55" s="249" t="s">
        <v>356</v>
      </c>
      <c r="C55" s="241">
        <v>19</v>
      </c>
      <c r="D55" s="241">
        <v>14</v>
      </c>
      <c r="F55" s="126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0"/>
  <sheetViews>
    <sheetView view="pageBreakPreview" zoomScale="90" zoomScaleNormal="90" zoomScaleSheetLayoutView="90" workbookViewId="0">
      <selection activeCell="A8" sqref="A8"/>
    </sheetView>
  </sheetViews>
  <sheetFormatPr defaultColWidth="8.88671875" defaultRowHeight="13.2"/>
  <cols>
    <col min="1" max="1" width="43.33203125" style="118" customWidth="1"/>
    <col min="2" max="2" width="18.109375" style="128" customWidth="1"/>
    <col min="3" max="3" width="17.109375" style="128" customWidth="1"/>
    <col min="4" max="4" width="8.88671875" style="118"/>
    <col min="5" max="5" width="64" style="118" customWidth="1"/>
    <col min="6" max="16384" width="8.88671875" style="118"/>
  </cols>
  <sheetData>
    <row r="1" spans="1:9" s="116" customFormat="1" ht="44.25" customHeight="1">
      <c r="A1" s="390" t="s">
        <v>177</v>
      </c>
      <c r="B1" s="390"/>
      <c r="C1" s="390"/>
    </row>
    <row r="2" spans="1:9" s="116" customFormat="1" ht="30" customHeight="1">
      <c r="A2" s="390" t="s">
        <v>185</v>
      </c>
      <c r="B2" s="390"/>
      <c r="C2" s="390"/>
    </row>
    <row r="3" spans="1:9" s="116" customFormat="1" ht="20.399999999999999">
      <c r="A3" s="398" t="s">
        <v>92</v>
      </c>
      <c r="B3" s="398"/>
      <c r="C3" s="398"/>
    </row>
    <row r="4" spans="1:9" ht="8.25" customHeight="1"/>
    <row r="5" spans="1:9" s="105" customFormat="1" ht="35.4" customHeight="1">
      <c r="A5" s="256" t="s">
        <v>86</v>
      </c>
      <c r="B5" s="351" t="s">
        <v>465</v>
      </c>
      <c r="C5" s="350" t="s">
        <v>466</v>
      </c>
    </row>
    <row r="6" spans="1:9" ht="38.4" customHeight="1">
      <c r="A6" s="399" t="s">
        <v>93</v>
      </c>
      <c r="B6" s="400"/>
      <c r="C6" s="419"/>
      <c r="I6" s="121"/>
    </row>
    <row r="7" spans="1:9" ht="15.6">
      <c r="A7" s="122" t="s">
        <v>300</v>
      </c>
      <c r="B7" s="154">
        <v>60</v>
      </c>
      <c r="C7" s="154">
        <v>35</v>
      </c>
      <c r="D7" s="157"/>
      <c r="I7" s="121"/>
    </row>
    <row r="8" spans="1:9" ht="15.6">
      <c r="A8" s="123" t="s">
        <v>320</v>
      </c>
      <c r="B8" s="130">
        <v>36</v>
      </c>
      <c r="C8" s="130">
        <v>27</v>
      </c>
    </row>
    <row r="9" spans="1:9" ht="15.6">
      <c r="A9" s="123" t="s">
        <v>472</v>
      </c>
      <c r="B9" s="130">
        <v>35</v>
      </c>
      <c r="C9" s="130">
        <v>29</v>
      </c>
      <c r="D9" s="157"/>
    </row>
    <row r="10" spans="1:9" ht="31.2">
      <c r="A10" s="123" t="s">
        <v>351</v>
      </c>
      <c r="B10" s="130">
        <v>26</v>
      </c>
      <c r="C10" s="130">
        <v>21</v>
      </c>
    </row>
    <row r="11" spans="1:9" ht="15.6">
      <c r="A11" s="123" t="s">
        <v>353</v>
      </c>
      <c r="B11" s="130">
        <v>22</v>
      </c>
      <c r="C11" s="130">
        <v>15</v>
      </c>
      <c r="D11" s="157"/>
    </row>
    <row r="12" spans="1:9" ht="15.6">
      <c r="A12" s="123" t="s">
        <v>364</v>
      </c>
      <c r="B12" s="130">
        <v>20</v>
      </c>
      <c r="C12" s="130">
        <v>16</v>
      </c>
    </row>
    <row r="13" spans="1:9" ht="15.6">
      <c r="A13" s="123" t="s">
        <v>357</v>
      </c>
      <c r="B13" s="130">
        <v>19</v>
      </c>
      <c r="C13" s="130">
        <v>12</v>
      </c>
      <c r="D13" s="157"/>
    </row>
    <row r="14" spans="1:9" ht="15.6">
      <c r="A14" s="124" t="s">
        <v>321</v>
      </c>
      <c r="B14" s="130">
        <v>15</v>
      </c>
      <c r="C14" s="130">
        <v>10</v>
      </c>
    </row>
    <row r="15" spans="1:9" ht="15.6">
      <c r="A15" s="124" t="s">
        <v>327</v>
      </c>
      <c r="B15" s="130">
        <v>15</v>
      </c>
      <c r="C15" s="130">
        <v>10</v>
      </c>
      <c r="D15" s="157"/>
    </row>
    <row r="16" spans="1:9" ht="15.6">
      <c r="A16" s="124" t="s">
        <v>384</v>
      </c>
      <c r="B16" s="130">
        <v>14</v>
      </c>
      <c r="C16" s="130">
        <v>11</v>
      </c>
    </row>
    <row r="17" spans="1:4" ht="31.2">
      <c r="A17" s="124" t="s">
        <v>486</v>
      </c>
      <c r="B17" s="130">
        <v>12</v>
      </c>
      <c r="C17" s="130">
        <v>8</v>
      </c>
      <c r="D17" s="157"/>
    </row>
    <row r="18" spans="1:4" ht="15.6">
      <c r="A18" s="122" t="s">
        <v>362</v>
      </c>
      <c r="B18" s="130">
        <v>11</v>
      </c>
      <c r="C18" s="130">
        <v>9</v>
      </c>
    </row>
    <row r="19" spans="1:4" ht="15.6">
      <c r="A19" s="123" t="s">
        <v>363</v>
      </c>
      <c r="B19" s="130">
        <v>10</v>
      </c>
      <c r="C19" s="130">
        <v>4</v>
      </c>
      <c r="D19" s="157"/>
    </row>
    <row r="20" spans="1:4" ht="15.6">
      <c r="A20" s="123" t="s">
        <v>506</v>
      </c>
      <c r="B20" s="130">
        <v>10</v>
      </c>
      <c r="C20" s="130">
        <v>4</v>
      </c>
    </row>
    <row r="21" spans="1:4" ht="15.6">
      <c r="A21" s="123" t="s">
        <v>507</v>
      </c>
      <c r="B21" s="130">
        <v>9</v>
      </c>
      <c r="C21" s="130">
        <v>6</v>
      </c>
      <c r="D21" s="157"/>
    </row>
    <row r="22" spans="1:4" ht="38.4" customHeight="1">
      <c r="A22" s="420" t="s">
        <v>36</v>
      </c>
      <c r="B22" s="420"/>
      <c r="C22" s="420"/>
    </row>
    <row r="23" spans="1:4" ht="15.6">
      <c r="A23" s="123" t="s">
        <v>291</v>
      </c>
      <c r="B23" s="130">
        <v>29</v>
      </c>
      <c r="C23" s="130">
        <v>24</v>
      </c>
      <c r="D23" s="157"/>
    </row>
    <row r="24" spans="1:4" ht="31.2">
      <c r="A24" s="123" t="s">
        <v>470</v>
      </c>
      <c r="B24" s="130">
        <v>26</v>
      </c>
      <c r="C24" s="130">
        <v>15</v>
      </c>
    </row>
    <row r="25" spans="1:4" ht="15.6">
      <c r="A25" s="123" t="s">
        <v>309</v>
      </c>
      <c r="B25" s="130">
        <v>19</v>
      </c>
      <c r="C25" s="130">
        <v>16</v>
      </c>
      <c r="D25" s="157"/>
    </row>
    <row r="26" spans="1:4" ht="15.6">
      <c r="A26" s="123" t="s">
        <v>433</v>
      </c>
      <c r="B26" s="130">
        <v>12</v>
      </c>
      <c r="C26" s="130">
        <v>12</v>
      </c>
    </row>
    <row r="27" spans="1:4" ht="15.6" customHeight="1">
      <c r="A27" s="123" t="s">
        <v>385</v>
      </c>
      <c r="B27" s="130">
        <v>12</v>
      </c>
      <c r="C27" s="130">
        <v>11</v>
      </c>
      <c r="D27" s="157"/>
    </row>
    <row r="28" spans="1:4" ht="15.6">
      <c r="A28" s="123" t="s">
        <v>310</v>
      </c>
      <c r="B28" s="130">
        <v>11</v>
      </c>
      <c r="C28" s="130">
        <v>8</v>
      </c>
    </row>
    <row r="29" spans="1:4" ht="15.6">
      <c r="A29" s="123" t="s">
        <v>432</v>
      </c>
      <c r="B29" s="130">
        <v>10</v>
      </c>
      <c r="C29" s="130">
        <v>7</v>
      </c>
      <c r="D29" s="157"/>
    </row>
    <row r="30" spans="1:4" ht="15.6">
      <c r="A30" s="123" t="s">
        <v>368</v>
      </c>
      <c r="B30" s="130">
        <v>9</v>
      </c>
      <c r="C30" s="130">
        <v>6</v>
      </c>
    </row>
    <row r="31" spans="1:4" ht="15.6">
      <c r="A31" s="123" t="s">
        <v>295</v>
      </c>
      <c r="B31" s="130">
        <v>9</v>
      </c>
      <c r="C31" s="130">
        <v>6</v>
      </c>
      <c r="D31" s="157"/>
    </row>
    <row r="32" spans="1:4" ht="15.6">
      <c r="A32" s="123" t="s">
        <v>508</v>
      </c>
      <c r="B32" s="130">
        <v>9</v>
      </c>
      <c r="C32" s="130">
        <v>8</v>
      </c>
    </row>
    <row r="33" spans="1:4" ht="15.6">
      <c r="A33" s="123" t="s">
        <v>375</v>
      </c>
      <c r="B33" s="130">
        <v>8</v>
      </c>
      <c r="C33" s="130">
        <v>7</v>
      </c>
      <c r="D33" s="157"/>
    </row>
    <row r="34" spans="1:4" ht="15.6">
      <c r="A34" s="123" t="s">
        <v>509</v>
      </c>
      <c r="B34" s="130">
        <v>8</v>
      </c>
      <c r="C34" s="130">
        <v>6</v>
      </c>
    </row>
    <row r="35" spans="1:4" ht="24.75" customHeight="1">
      <c r="A35" s="123" t="s">
        <v>475</v>
      </c>
      <c r="B35" s="130">
        <v>7</v>
      </c>
      <c r="C35" s="130">
        <v>7</v>
      </c>
      <c r="D35" s="157"/>
    </row>
    <row r="36" spans="1:4" ht="15.6">
      <c r="A36" s="123" t="s">
        <v>510</v>
      </c>
      <c r="B36" s="130">
        <v>5</v>
      </c>
      <c r="C36" s="130">
        <v>3</v>
      </c>
    </row>
    <row r="37" spans="1:4" ht="15.6">
      <c r="A37" s="123" t="s">
        <v>434</v>
      </c>
      <c r="B37" s="130">
        <v>5</v>
      </c>
      <c r="C37" s="130">
        <v>2</v>
      </c>
      <c r="D37" s="157"/>
    </row>
    <row r="38" spans="1:4" ht="38.4" customHeight="1">
      <c r="A38" s="420" t="s">
        <v>37</v>
      </c>
      <c r="B38" s="420"/>
      <c r="C38" s="420"/>
    </row>
    <row r="39" spans="1:4" ht="15.6">
      <c r="A39" s="124" t="s">
        <v>328</v>
      </c>
      <c r="B39" s="130">
        <v>43</v>
      </c>
      <c r="C39" s="130">
        <v>28</v>
      </c>
      <c r="D39" s="157"/>
    </row>
    <row r="40" spans="1:4" ht="15.6">
      <c r="A40" s="124" t="s">
        <v>313</v>
      </c>
      <c r="B40" s="130">
        <v>25</v>
      </c>
      <c r="C40" s="130">
        <v>15</v>
      </c>
    </row>
    <row r="41" spans="1:4" ht="15.6">
      <c r="A41" s="124" t="s">
        <v>391</v>
      </c>
      <c r="B41" s="130">
        <v>17</v>
      </c>
      <c r="C41" s="130">
        <v>10</v>
      </c>
      <c r="D41" s="157"/>
    </row>
    <row r="42" spans="1:4" ht="15.6">
      <c r="A42" s="124" t="s">
        <v>290</v>
      </c>
      <c r="B42" s="130">
        <v>17</v>
      </c>
      <c r="C42" s="130">
        <v>14</v>
      </c>
    </row>
    <row r="43" spans="1:4" ht="15.6">
      <c r="A43" s="124" t="s">
        <v>283</v>
      </c>
      <c r="B43" s="130">
        <v>11</v>
      </c>
      <c r="C43" s="130">
        <v>8</v>
      </c>
      <c r="D43" s="157"/>
    </row>
    <row r="44" spans="1:4" ht="15.6">
      <c r="A44" s="124" t="s">
        <v>436</v>
      </c>
      <c r="B44" s="130">
        <v>10</v>
      </c>
      <c r="C44" s="130">
        <v>8</v>
      </c>
    </row>
    <row r="45" spans="1:4" ht="15.6">
      <c r="A45" s="124" t="s">
        <v>435</v>
      </c>
      <c r="B45" s="130">
        <v>10</v>
      </c>
      <c r="C45" s="130">
        <v>3</v>
      </c>
      <c r="D45" s="157"/>
    </row>
    <row r="46" spans="1:4" ht="15.6">
      <c r="A46" s="124" t="s">
        <v>389</v>
      </c>
      <c r="B46" s="130">
        <v>9</v>
      </c>
      <c r="C46" s="130">
        <v>9</v>
      </c>
    </row>
    <row r="47" spans="1:4" ht="15.6">
      <c r="A47" s="124" t="s">
        <v>511</v>
      </c>
      <c r="B47" s="130">
        <v>8</v>
      </c>
      <c r="C47" s="130">
        <v>8</v>
      </c>
      <c r="D47" s="157"/>
    </row>
    <row r="48" spans="1:4" ht="15.6">
      <c r="A48" s="124" t="s">
        <v>376</v>
      </c>
      <c r="B48" s="130">
        <v>7</v>
      </c>
      <c r="C48" s="130">
        <v>6</v>
      </c>
    </row>
    <row r="49" spans="1:4" ht="15.6">
      <c r="A49" s="124" t="s">
        <v>437</v>
      </c>
      <c r="B49" s="130">
        <v>7</v>
      </c>
      <c r="C49" s="130">
        <v>5</v>
      </c>
      <c r="D49" s="157"/>
    </row>
    <row r="50" spans="1:4" ht="15.6">
      <c r="A50" s="124" t="s">
        <v>387</v>
      </c>
      <c r="B50" s="130">
        <v>6</v>
      </c>
      <c r="C50" s="130">
        <v>5</v>
      </c>
    </row>
    <row r="51" spans="1:4" ht="15.6">
      <c r="A51" s="124" t="s">
        <v>512</v>
      </c>
      <c r="B51" s="130">
        <v>6</v>
      </c>
      <c r="C51" s="130">
        <v>4</v>
      </c>
      <c r="D51" s="157"/>
    </row>
    <row r="52" spans="1:4" ht="15.6">
      <c r="A52" s="124" t="s">
        <v>513</v>
      </c>
      <c r="B52" s="130">
        <v>6</v>
      </c>
      <c r="C52" s="130">
        <v>4</v>
      </c>
    </row>
    <row r="53" spans="1:4" ht="15.6">
      <c r="A53" s="124" t="s">
        <v>474</v>
      </c>
      <c r="B53" s="130">
        <v>6</v>
      </c>
      <c r="C53" s="130">
        <v>3</v>
      </c>
      <c r="D53" s="157"/>
    </row>
    <row r="54" spans="1:4" ht="38.4" customHeight="1">
      <c r="A54" s="420" t="s">
        <v>38</v>
      </c>
      <c r="B54" s="420"/>
      <c r="C54" s="420"/>
    </row>
    <row r="55" spans="1:4" ht="15.6">
      <c r="A55" s="123" t="s">
        <v>478</v>
      </c>
      <c r="B55" s="154">
        <v>20</v>
      </c>
      <c r="C55" s="154">
        <v>16</v>
      </c>
      <c r="D55" s="157"/>
    </row>
    <row r="56" spans="1:4" ht="15.6">
      <c r="A56" s="123" t="s">
        <v>315</v>
      </c>
      <c r="B56" s="130">
        <v>13</v>
      </c>
      <c r="C56" s="130">
        <v>11</v>
      </c>
    </row>
    <row r="57" spans="1:4" ht="15.6">
      <c r="A57" s="123" t="s">
        <v>438</v>
      </c>
      <c r="B57" s="130">
        <v>12</v>
      </c>
      <c r="C57" s="130">
        <v>10</v>
      </c>
      <c r="D57" s="157"/>
    </row>
    <row r="58" spans="1:4" ht="15.6">
      <c r="A58" s="123" t="s">
        <v>337</v>
      </c>
      <c r="B58" s="125">
        <v>7</v>
      </c>
      <c r="C58" s="125">
        <v>6</v>
      </c>
    </row>
    <row r="59" spans="1:4" ht="18.75" customHeight="1">
      <c r="A59" s="123" t="s">
        <v>514</v>
      </c>
      <c r="B59" s="130">
        <v>6</v>
      </c>
      <c r="C59" s="130">
        <v>3</v>
      </c>
      <c r="D59" s="157"/>
    </row>
    <row r="60" spans="1:4" ht="31.2">
      <c r="A60" s="123" t="s">
        <v>515</v>
      </c>
      <c r="B60" s="130">
        <v>6</v>
      </c>
      <c r="C60" s="130">
        <v>4</v>
      </c>
    </row>
    <row r="61" spans="1:4" ht="15.6">
      <c r="A61" s="123" t="s">
        <v>468</v>
      </c>
      <c r="B61" s="130">
        <v>5</v>
      </c>
      <c r="C61" s="130">
        <v>4</v>
      </c>
      <c r="D61" s="157"/>
    </row>
    <row r="62" spans="1:4" ht="15.6">
      <c r="A62" s="123" t="s">
        <v>332</v>
      </c>
      <c r="B62" s="130">
        <v>5</v>
      </c>
      <c r="C62" s="130">
        <v>3</v>
      </c>
    </row>
    <row r="63" spans="1:4" ht="15.6">
      <c r="A63" s="123" t="s">
        <v>439</v>
      </c>
      <c r="B63" s="130">
        <v>5</v>
      </c>
      <c r="C63" s="130">
        <v>5</v>
      </c>
      <c r="D63" s="157"/>
    </row>
    <row r="64" spans="1:4" ht="15.6">
      <c r="A64" s="123" t="s">
        <v>497</v>
      </c>
      <c r="B64" s="130">
        <v>4</v>
      </c>
      <c r="C64" s="130">
        <v>3</v>
      </c>
    </row>
    <row r="65" spans="1:5" ht="15.6">
      <c r="A65" s="123" t="s">
        <v>476</v>
      </c>
      <c r="B65" s="130">
        <v>4</v>
      </c>
      <c r="C65" s="130">
        <v>2</v>
      </c>
      <c r="D65" s="157"/>
    </row>
    <row r="66" spans="1:5" ht="15.6">
      <c r="A66" s="123" t="s">
        <v>325</v>
      </c>
      <c r="B66" s="130">
        <v>3</v>
      </c>
      <c r="C66" s="130">
        <v>2</v>
      </c>
    </row>
    <row r="67" spans="1:5" ht="15.6">
      <c r="A67" s="123" t="s">
        <v>338</v>
      </c>
      <c r="B67" s="130">
        <v>3</v>
      </c>
      <c r="C67" s="130">
        <v>1</v>
      </c>
      <c r="D67" s="157"/>
    </row>
    <row r="68" spans="1:5" ht="15.6">
      <c r="A68" s="123" t="s">
        <v>344</v>
      </c>
      <c r="B68" s="130">
        <v>2</v>
      </c>
      <c r="C68" s="130">
        <v>2</v>
      </c>
    </row>
    <row r="69" spans="1:5" ht="15.6">
      <c r="A69" s="123" t="s">
        <v>339</v>
      </c>
      <c r="B69" s="130">
        <v>2</v>
      </c>
      <c r="C69" s="130">
        <v>2</v>
      </c>
      <c r="D69" s="157"/>
    </row>
    <row r="70" spans="1:5" ht="17.399999999999999">
      <c r="A70" s="420" t="s">
        <v>39</v>
      </c>
      <c r="B70" s="420"/>
      <c r="C70" s="420"/>
    </row>
    <row r="71" spans="1:5" ht="15.6">
      <c r="A71" s="123" t="s">
        <v>297</v>
      </c>
      <c r="B71" s="130">
        <v>326</v>
      </c>
      <c r="C71" s="130">
        <v>263</v>
      </c>
      <c r="D71" s="157"/>
      <c r="E71" s="157"/>
    </row>
    <row r="72" spans="1:5" ht="15.6">
      <c r="A72" s="123" t="s">
        <v>322</v>
      </c>
      <c r="B72" s="130">
        <v>73</v>
      </c>
      <c r="C72" s="130">
        <v>52</v>
      </c>
    </row>
    <row r="73" spans="1:5" ht="15.6">
      <c r="A73" s="123" t="s">
        <v>467</v>
      </c>
      <c r="B73" s="130">
        <v>45</v>
      </c>
      <c r="C73" s="130">
        <v>33</v>
      </c>
      <c r="D73" s="157"/>
    </row>
    <row r="74" spans="1:5" ht="15.6">
      <c r="A74" s="123" t="s">
        <v>347</v>
      </c>
      <c r="B74" s="130">
        <v>44</v>
      </c>
      <c r="C74" s="130">
        <v>34</v>
      </c>
    </row>
    <row r="75" spans="1:5" ht="15.6">
      <c r="A75" s="123" t="s">
        <v>292</v>
      </c>
      <c r="B75" s="130">
        <v>40</v>
      </c>
      <c r="C75" s="130">
        <v>28</v>
      </c>
      <c r="D75" s="157"/>
    </row>
    <row r="76" spans="1:5" ht="15.6">
      <c r="A76" s="123" t="s">
        <v>302</v>
      </c>
      <c r="B76" s="130">
        <v>20</v>
      </c>
      <c r="C76" s="130">
        <v>11</v>
      </c>
    </row>
    <row r="77" spans="1:5" ht="15.6">
      <c r="A77" s="123" t="s">
        <v>516</v>
      </c>
      <c r="B77" s="130">
        <v>15</v>
      </c>
      <c r="C77" s="130">
        <v>13</v>
      </c>
      <c r="D77" s="157"/>
    </row>
    <row r="78" spans="1:5" ht="31.2">
      <c r="A78" s="123" t="s">
        <v>377</v>
      </c>
      <c r="B78" s="130">
        <v>14</v>
      </c>
      <c r="C78" s="130">
        <v>9</v>
      </c>
    </row>
    <row r="79" spans="1:5" ht="15.6">
      <c r="A79" s="123" t="s">
        <v>440</v>
      </c>
      <c r="B79" s="130">
        <v>9</v>
      </c>
      <c r="C79" s="130">
        <v>9</v>
      </c>
      <c r="D79" s="157"/>
    </row>
    <row r="80" spans="1:5" ht="15.6">
      <c r="A80" s="123" t="s">
        <v>378</v>
      </c>
      <c r="B80" s="130">
        <v>9</v>
      </c>
      <c r="C80" s="130">
        <v>7</v>
      </c>
    </row>
    <row r="81" spans="1:4" ht="15.6">
      <c r="A81" s="123" t="s">
        <v>393</v>
      </c>
      <c r="B81" s="130">
        <v>8</v>
      </c>
      <c r="C81" s="130">
        <v>6</v>
      </c>
      <c r="D81" s="157"/>
    </row>
    <row r="82" spans="1:4" ht="15.6">
      <c r="A82" s="123" t="s">
        <v>409</v>
      </c>
      <c r="B82" s="130">
        <v>6</v>
      </c>
      <c r="C82" s="130">
        <v>6</v>
      </c>
    </row>
    <row r="83" spans="1:4" ht="15.6">
      <c r="A83" s="123" t="s">
        <v>517</v>
      </c>
      <c r="B83" s="130">
        <v>5</v>
      </c>
      <c r="C83" s="130">
        <v>4</v>
      </c>
      <c r="D83" s="157"/>
    </row>
    <row r="84" spans="1:4" ht="15.6">
      <c r="A84" s="123" t="s">
        <v>518</v>
      </c>
      <c r="B84" s="130">
        <v>5</v>
      </c>
      <c r="C84" s="130">
        <v>4</v>
      </c>
    </row>
    <row r="85" spans="1:4" ht="15.6">
      <c r="A85" s="123" t="s">
        <v>519</v>
      </c>
      <c r="B85" s="130">
        <v>4</v>
      </c>
      <c r="C85" s="130">
        <v>3</v>
      </c>
      <c r="D85" s="157"/>
    </row>
    <row r="86" spans="1:4" ht="42" customHeight="1">
      <c r="A86" s="420" t="s">
        <v>94</v>
      </c>
      <c r="B86" s="420"/>
      <c r="C86" s="420"/>
    </row>
    <row r="87" spans="1:4" ht="19.5" customHeight="1">
      <c r="A87" s="123" t="s">
        <v>395</v>
      </c>
      <c r="B87" s="130">
        <v>11</v>
      </c>
      <c r="C87" s="130">
        <v>10</v>
      </c>
      <c r="D87" s="157"/>
    </row>
    <row r="88" spans="1:4" ht="31.2">
      <c r="A88" s="123" t="s">
        <v>499</v>
      </c>
      <c r="B88" s="130">
        <v>9</v>
      </c>
      <c r="C88" s="130">
        <v>8</v>
      </c>
    </row>
    <row r="89" spans="1:4" ht="15.6">
      <c r="A89" s="123" t="s">
        <v>397</v>
      </c>
      <c r="B89" s="130">
        <v>8</v>
      </c>
      <c r="C89" s="130">
        <v>6</v>
      </c>
      <c r="D89" s="157"/>
    </row>
    <row r="90" spans="1:4" ht="15.6">
      <c r="A90" s="123" t="s">
        <v>379</v>
      </c>
      <c r="B90" s="130">
        <v>7</v>
      </c>
      <c r="C90" s="130">
        <v>5</v>
      </c>
    </row>
    <row r="91" spans="1:4" ht="15.6">
      <c r="A91" s="123" t="s">
        <v>400</v>
      </c>
      <c r="B91" s="130">
        <v>5</v>
      </c>
      <c r="C91" s="130">
        <v>4</v>
      </c>
      <c r="D91" s="157"/>
    </row>
    <row r="92" spans="1:4" ht="15.6">
      <c r="A92" s="123" t="s">
        <v>394</v>
      </c>
      <c r="B92" s="130">
        <v>4</v>
      </c>
      <c r="C92" s="130">
        <v>2</v>
      </c>
    </row>
    <row r="93" spans="1:4" ht="15.6">
      <c r="A93" s="123" t="s">
        <v>365</v>
      </c>
      <c r="B93" s="130">
        <v>4</v>
      </c>
      <c r="C93" s="130">
        <v>4</v>
      </c>
      <c r="D93" s="157"/>
    </row>
    <row r="94" spans="1:4" ht="31.2">
      <c r="A94" s="123" t="s">
        <v>396</v>
      </c>
      <c r="B94" s="130">
        <v>3</v>
      </c>
      <c r="C94" s="130">
        <v>3</v>
      </c>
    </row>
    <row r="95" spans="1:4" ht="31.2">
      <c r="A95" s="123" t="s">
        <v>520</v>
      </c>
      <c r="B95" s="130">
        <v>3</v>
      </c>
      <c r="C95" s="130">
        <v>3</v>
      </c>
      <c r="D95" s="157"/>
    </row>
    <row r="96" spans="1:4" ht="46.8">
      <c r="A96" s="123" t="s">
        <v>521</v>
      </c>
      <c r="B96" s="130">
        <v>2</v>
      </c>
      <c r="C96" s="130">
        <v>1</v>
      </c>
    </row>
    <row r="97" spans="1:4" ht="15.6">
      <c r="A97" s="123" t="s">
        <v>442</v>
      </c>
      <c r="B97" s="130">
        <v>2</v>
      </c>
      <c r="C97" s="130">
        <v>2</v>
      </c>
      <c r="D97" s="157"/>
    </row>
    <row r="98" spans="1:4" ht="15.6">
      <c r="A98" s="123" t="s">
        <v>401</v>
      </c>
      <c r="B98" s="130">
        <v>2</v>
      </c>
      <c r="C98" s="130">
        <v>2</v>
      </c>
    </row>
    <row r="99" spans="1:4" ht="15.6">
      <c r="A99" s="123" t="s">
        <v>443</v>
      </c>
      <c r="B99" s="130">
        <v>2</v>
      </c>
      <c r="C99" s="130">
        <v>1</v>
      </c>
      <c r="D99" s="157"/>
    </row>
    <row r="100" spans="1:4" ht="15.6">
      <c r="A100" s="123" t="s">
        <v>398</v>
      </c>
      <c r="B100" s="130">
        <v>2</v>
      </c>
      <c r="C100" s="130">
        <v>2</v>
      </c>
    </row>
    <row r="101" spans="1:4" ht="15.6">
      <c r="A101" s="123" t="s">
        <v>441</v>
      </c>
      <c r="B101" s="130">
        <v>2</v>
      </c>
      <c r="C101" s="130">
        <v>1</v>
      </c>
      <c r="D101" s="157"/>
    </row>
    <row r="102" spans="1:4" ht="38.4" customHeight="1">
      <c r="A102" s="420" t="s">
        <v>41</v>
      </c>
      <c r="B102" s="420"/>
      <c r="C102" s="420"/>
    </row>
    <row r="103" spans="1:4" ht="15.6">
      <c r="A103" s="123" t="s">
        <v>287</v>
      </c>
      <c r="B103" s="130">
        <v>203</v>
      </c>
      <c r="C103" s="130">
        <v>157</v>
      </c>
      <c r="D103" s="157"/>
    </row>
    <row r="104" spans="1:4" ht="15.6">
      <c r="A104" s="123" t="s">
        <v>316</v>
      </c>
      <c r="B104" s="130">
        <v>123</v>
      </c>
      <c r="C104" s="130">
        <v>83</v>
      </c>
    </row>
    <row r="105" spans="1:4" ht="15.6">
      <c r="A105" s="122" t="s">
        <v>480</v>
      </c>
      <c r="B105" s="130">
        <v>116</v>
      </c>
      <c r="C105" s="130">
        <v>89</v>
      </c>
      <c r="D105" s="157"/>
    </row>
    <row r="106" spans="1:4" ht="31.2">
      <c r="A106" s="123" t="s">
        <v>288</v>
      </c>
      <c r="B106" s="130">
        <v>91</v>
      </c>
      <c r="C106" s="130">
        <v>66</v>
      </c>
    </row>
    <row r="107" spans="1:4" ht="31.2">
      <c r="A107" s="123" t="s">
        <v>481</v>
      </c>
      <c r="B107" s="130">
        <v>46</v>
      </c>
      <c r="C107" s="130">
        <v>37</v>
      </c>
      <c r="D107" s="157"/>
    </row>
    <row r="108" spans="1:4" ht="15.6">
      <c r="A108" s="123" t="s">
        <v>293</v>
      </c>
      <c r="B108" s="130">
        <v>41</v>
      </c>
      <c r="C108" s="130">
        <v>30</v>
      </c>
    </row>
    <row r="109" spans="1:4" ht="31.2">
      <c r="A109" s="123" t="s">
        <v>334</v>
      </c>
      <c r="B109" s="130">
        <v>32</v>
      </c>
      <c r="C109" s="130">
        <v>24</v>
      </c>
      <c r="D109" s="157"/>
    </row>
    <row r="110" spans="1:4" ht="31.2">
      <c r="A110" s="123" t="s">
        <v>349</v>
      </c>
      <c r="B110" s="130">
        <v>30</v>
      </c>
      <c r="C110" s="130">
        <v>27</v>
      </c>
    </row>
    <row r="111" spans="1:4" ht="15.6">
      <c r="A111" s="123" t="s">
        <v>482</v>
      </c>
      <c r="B111" s="130">
        <v>29</v>
      </c>
      <c r="C111" s="130">
        <v>23</v>
      </c>
      <c r="D111" s="157"/>
    </row>
    <row r="112" spans="1:4" ht="31.2">
      <c r="A112" s="123" t="s">
        <v>350</v>
      </c>
      <c r="B112" s="130">
        <v>27</v>
      </c>
      <c r="C112" s="130">
        <v>22</v>
      </c>
    </row>
    <row r="113" spans="1:4" ht="15.6">
      <c r="A113" s="123" t="s">
        <v>352</v>
      </c>
      <c r="B113" s="130">
        <v>26</v>
      </c>
      <c r="C113" s="130">
        <v>19</v>
      </c>
      <c r="D113" s="157"/>
    </row>
    <row r="114" spans="1:4" ht="13.5" customHeight="1">
      <c r="A114" s="123" t="s">
        <v>483</v>
      </c>
      <c r="B114" s="130">
        <v>26</v>
      </c>
      <c r="C114" s="130">
        <v>21</v>
      </c>
    </row>
    <row r="115" spans="1:4" ht="33" customHeight="1">
      <c r="A115" s="123" t="s">
        <v>484</v>
      </c>
      <c r="B115" s="130">
        <v>21</v>
      </c>
      <c r="C115" s="130">
        <v>12</v>
      </c>
      <c r="D115" s="157"/>
    </row>
    <row r="116" spans="1:4" ht="15.6">
      <c r="A116" s="123" t="s">
        <v>358</v>
      </c>
      <c r="B116" s="130">
        <v>19</v>
      </c>
      <c r="C116" s="130">
        <v>14</v>
      </c>
    </row>
    <row r="117" spans="1:4" ht="15.6">
      <c r="A117" s="123" t="s">
        <v>502</v>
      </c>
      <c r="B117" s="130">
        <v>18</v>
      </c>
      <c r="C117" s="130">
        <v>15</v>
      </c>
      <c r="D117" s="157"/>
    </row>
    <row r="118" spans="1:4" ht="63.75" customHeight="1">
      <c r="A118" s="420" t="s">
        <v>42</v>
      </c>
      <c r="B118" s="420"/>
      <c r="C118" s="420"/>
    </row>
    <row r="119" spans="1:4" ht="15.6">
      <c r="A119" s="123" t="s">
        <v>284</v>
      </c>
      <c r="B119" s="130">
        <v>572</v>
      </c>
      <c r="C119" s="130">
        <v>436</v>
      </c>
      <c r="D119" s="157"/>
    </row>
    <row r="120" spans="1:4" ht="46.8">
      <c r="A120" s="123" t="s">
        <v>479</v>
      </c>
      <c r="B120" s="130">
        <v>416</v>
      </c>
      <c r="C120" s="130">
        <v>370</v>
      </c>
    </row>
    <row r="121" spans="1:4" ht="15.6">
      <c r="A121" s="123" t="s">
        <v>330</v>
      </c>
      <c r="B121" s="130">
        <v>62</v>
      </c>
      <c r="C121" s="130">
        <v>47</v>
      </c>
      <c r="D121" s="157"/>
    </row>
    <row r="122" spans="1:4" ht="15.6">
      <c r="A122" s="123" t="s">
        <v>318</v>
      </c>
      <c r="B122" s="130">
        <v>62</v>
      </c>
      <c r="C122" s="130">
        <v>50</v>
      </c>
    </row>
    <row r="123" spans="1:4" ht="15.6">
      <c r="A123" s="123" t="s">
        <v>331</v>
      </c>
      <c r="B123" s="130">
        <v>62</v>
      </c>
      <c r="C123" s="130">
        <v>53</v>
      </c>
      <c r="D123" s="157"/>
    </row>
    <row r="124" spans="1:4" ht="15.6">
      <c r="A124" s="123" t="s">
        <v>294</v>
      </c>
      <c r="B124" s="130">
        <v>55</v>
      </c>
      <c r="C124" s="130">
        <v>44</v>
      </c>
    </row>
    <row r="125" spans="1:4" ht="31.2">
      <c r="A125" s="123" t="s">
        <v>346</v>
      </c>
      <c r="B125" s="130">
        <v>44</v>
      </c>
      <c r="C125" s="130">
        <v>35</v>
      </c>
      <c r="D125" s="157"/>
    </row>
    <row r="126" spans="1:4" ht="15.6">
      <c r="A126" s="123" t="s">
        <v>324</v>
      </c>
      <c r="B126" s="130">
        <v>38</v>
      </c>
      <c r="C126" s="130">
        <v>32</v>
      </c>
    </row>
    <row r="127" spans="1:4" ht="15.6">
      <c r="A127" s="123" t="s">
        <v>348</v>
      </c>
      <c r="B127" s="130">
        <v>31</v>
      </c>
      <c r="C127" s="130">
        <v>17</v>
      </c>
      <c r="D127" s="157"/>
    </row>
    <row r="128" spans="1:4" ht="15.6">
      <c r="A128" s="123" t="s">
        <v>354</v>
      </c>
      <c r="B128" s="130">
        <v>21</v>
      </c>
      <c r="C128" s="130">
        <v>17</v>
      </c>
    </row>
    <row r="129" spans="1:4" ht="31.2">
      <c r="A129" s="123" t="s">
        <v>355</v>
      </c>
      <c r="B129" s="130">
        <v>20</v>
      </c>
      <c r="C129" s="130">
        <v>18</v>
      </c>
      <c r="D129" s="157"/>
    </row>
    <row r="130" spans="1:4" ht="15.6">
      <c r="A130" s="123" t="s">
        <v>356</v>
      </c>
      <c r="B130" s="130">
        <v>19</v>
      </c>
      <c r="C130" s="130">
        <v>14</v>
      </c>
    </row>
    <row r="131" spans="1:4" ht="15.6">
      <c r="A131" s="123" t="s">
        <v>430</v>
      </c>
      <c r="B131" s="130">
        <v>17</v>
      </c>
      <c r="C131" s="130">
        <v>14</v>
      </c>
      <c r="D131" s="157"/>
    </row>
    <row r="132" spans="1:4" ht="46.8">
      <c r="A132" s="123" t="s">
        <v>431</v>
      </c>
      <c r="B132" s="130">
        <v>15</v>
      </c>
      <c r="C132" s="130">
        <v>13</v>
      </c>
    </row>
    <row r="133" spans="1:4" ht="31.2">
      <c r="A133" s="123" t="s">
        <v>522</v>
      </c>
      <c r="B133" s="130">
        <v>14</v>
      </c>
      <c r="C133" s="130">
        <v>8</v>
      </c>
      <c r="D133" s="157"/>
    </row>
    <row r="134" spans="1:4" ht="38.4" customHeight="1">
      <c r="A134" s="420" t="s">
        <v>96</v>
      </c>
      <c r="B134" s="420"/>
      <c r="C134" s="420"/>
    </row>
    <row r="135" spans="1:4" ht="15.6">
      <c r="A135" s="123" t="s">
        <v>306</v>
      </c>
      <c r="B135" s="130">
        <v>354</v>
      </c>
      <c r="C135" s="130">
        <v>299</v>
      </c>
      <c r="D135" s="157"/>
    </row>
    <row r="136" spans="1:4" ht="15.6">
      <c r="A136" s="123" t="s">
        <v>323</v>
      </c>
      <c r="B136" s="130">
        <v>152</v>
      </c>
      <c r="C136" s="130">
        <v>125</v>
      </c>
    </row>
    <row r="137" spans="1:4" ht="15.6">
      <c r="A137" s="123" t="s">
        <v>308</v>
      </c>
      <c r="B137" s="130">
        <v>117</v>
      </c>
      <c r="C137" s="130">
        <v>84</v>
      </c>
      <c r="D137" s="157"/>
    </row>
    <row r="138" spans="1:4" ht="15.6">
      <c r="A138" s="123" t="s">
        <v>345</v>
      </c>
      <c r="B138" s="130">
        <v>48</v>
      </c>
      <c r="C138" s="130">
        <v>40</v>
      </c>
    </row>
    <row r="139" spans="1:4" ht="15.6">
      <c r="A139" s="122" t="s">
        <v>299</v>
      </c>
      <c r="B139" s="130">
        <v>36</v>
      </c>
      <c r="C139" s="130">
        <v>18</v>
      </c>
      <c r="D139" s="157"/>
    </row>
    <row r="140" spans="1:4" ht="15.6">
      <c r="A140" s="123" t="s">
        <v>319</v>
      </c>
      <c r="B140" s="130">
        <v>29</v>
      </c>
      <c r="C140" s="130">
        <v>26</v>
      </c>
    </row>
    <row r="141" spans="1:4" ht="15.6">
      <c r="A141" s="123" t="s">
        <v>361</v>
      </c>
      <c r="B141" s="130">
        <v>17</v>
      </c>
      <c r="C141" s="130">
        <v>12</v>
      </c>
      <c r="D141" s="157"/>
    </row>
    <row r="142" spans="1:4" ht="15.6">
      <c r="A142" s="123" t="s">
        <v>307</v>
      </c>
      <c r="B142" s="130">
        <v>17</v>
      </c>
      <c r="C142" s="130">
        <v>9</v>
      </c>
    </row>
    <row r="143" spans="1:4" ht="15.6">
      <c r="A143" s="123" t="s">
        <v>381</v>
      </c>
      <c r="B143" s="130">
        <v>16</v>
      </c>
      <c r="C143" s="130">
        <v>11</v>
      </c>
      <c r="D143" s="157"/>
    </row>
    <row r="144" spans="1:4" ht="15.6">
      <c r="A144" s="123" t="s">
        <v>406</v>
      </c>
      <c r="B144" s="130">
        <v>11</v>
      </c>
      <c r="C144" s="130">
        <v>7</v>
      </c>
    </row>
    <row r="145" spans="1:4" ht="15.6">
      <c r="A145" s="123" t="s">
        <v>369</v>
      </c>
      <c r="B145" s="130">
        <v>6</v>
      </c>
      <c r="C145" s="130">
        <v>5</v>
      </c>
      <c r="D145" s="157"/>
    </row>
    <row r="146" spans="1:4" ht="15.6">
      <c r="A146" s="123" t="s">
        <v>428</v>
      </c>
      <c r="B146" s="130">
        <v>5</v>
      </c>
      <c r="C146" s="130">
        <v>3</v>
      </c>
    </row>
    <row r="147" spans="1:4" ht="15.6">
      <c r="A147" s="123" t="s">
        <v>286</v>
      </c>
      <c r="B147" s="130">
        <v>5</v>
      </c>
      <c r="C147" s="130">
        <v>4</v>
      </c>
      <c r="D147" s="157"/>
    </row>
    <row r="148" spans="1:4" ht="15.6">
      <c r="A148" s="123" t="s">
        <v>429</v>
      </c>
      <c r="B148" s="130">
        <v>4</v>
      </c>
      <c r="C148" s="130">
        <v>2</v>
      </c>
    </row>
    <row r="149" spans="1:4" ht="46.8">
      <c r="A149" s="123" t="s">
        <v>371</v>
      </c>
      <c r="B149" s="130">
        <v>4</v>
      </c>
      <c r="C149" s="130">
        <v>4</v>
      </c>
      <c r="D149" s="157"/>
    </row>
    <row r="150" spans="1:4" ht="15.6">
      <c r="A150" s="104"/>
      <c r="B150" s="126"/>
      <c r="C150" s="126"/>
    </row>
  </sheetData>
  <mergeCells count="12">
    <mergeCell ref="A54:C54"/>
    <mergeCell ref="A1:C1"/>
    <mergeCell ref="A3:C3"/>
    <mergeCell ref="A6:C6"/>
    <mergeCell ref="A22:C22"/>
    <mergeCell ref="A38:C38"/>
    <mergeCell ref="A2:C2"/>
    <mergeCell ref="A70:C70"/>
    <mergeCell ref="A86:C86"/>
    <mergeCell ref="A102:C102"/>
    <mergeCell ref="A118:C118"/>
    <mergeCell ref="A134:C134"/>
  </mergeCells>
  <printOptions horizontalCentered="1"/>
  <pageMargins left="0" right="0" top="0.19685039370078741" bottom="3.937007874015748E-2" header="0.15748031496062992" footer="0.35433070866141736"/>
  <pageSetup paperSize="9" scale="96" orientation="portrait" r:id="rId1"/>
  <headerFooter alignWithMargins="0"/>
  <rowBreaks count="4" manualBreakCount="4">
    <brk id="37" max="16383" man="1"/>
    <brk id="69" max="16383" man="1"/>
    <brk id="101" max="16383" man="1"/>
    <brk id="133" max="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1"/>
  <sheetViews>
    <sheetView view="pageBreakPreview" zoomScale="80" zoomScaleNormal="75" zoomScaleSheetLayoutView="80" workbookViewId="0">
      <selection activeCell="A26" sqref="A26"/>
    </sheetView>
  </sheetViews>
  <sheetFormatPr defaultColWidth="8.88671875" defaultRowHeight="13.2"/>
  <cols>
    <col min="1" max="1" width="37.109375" style="50" customWidth="1"/>
    <col min="2" max="2" width="13.5546875" style="50" customWidth="1"/>
    <col min="3" max="3" width="16.109375" style="50" customWidth="1"/>
    <col min="4" max="4" width="15.5546875" style="50" customWidth="1"/>
    <col min="5" max="256" width="8.88671875" style="50"/>
    <col min="257" max="257" width="37.109375" style="50" customWidth="1"/>
    <col min="258" max="258" width="13.5546875" style="50" customWidth="1"/>
    <col min="259" max="259" width="16.109375" style="50" customWidth="1"/>
    <col min="260" max="260" width="15.5546875" style="50" customWidth="1"/>
    <col min="261" max="512" width="8.88671875" style="50"/>
    <col min="513" max="513" width="37.109375" style="50" customWidth="1"/>
    <col min="514" max="514" width="13.5546875" style="50" customWidth="1"/>
    <col min="515" max="515" width="16.109375" style="50" customWidth="1"/>
    <col min="516" max="516" width="15.5546875" style="50" customWidth="1"/>
    <col min="517" max="768" width="8.88671875" style="50"/>
    <col min="769" max="769" width="37.109375" style="50" customWidth="1"/>
    <col min="770" max="770" width="13.5546875" style="50" customWidth="1"/>
    <col min="771" max="771" width="16.109375" style="50" customWidth="1"/>
    <col min="772" max="772" width="15.5546875" style="50" customWidth="1"/>
    <col min="773" max="1024" width="8.88671875" style="50"/>
    <col min="1025" max="1025" width="37.109375" style="50" customWidth="1"/>
    <col min="1026" max="1026" width="13.5546875" style="50" customWidth="1"/>
    <col min="1027" max="1027" width="16.109375" style="50" customWidth="1"/>
    <col min="1028" max="1028" width="15.5546875" style="50" customWidth="1"/>
    <col min="1029" max="1280" width="8.88671875" style="50"/>
    <col min="1281" max="1281" width="37.109375" style="50" customWidth="1"/>
    <col min="1282" max="1282" width="13.5546875" style="50" customWidth="1"/>
    <col min="1283" max="1283" width="16.109375" style="50" customWidth="1"/>
    <col min="1284" max="1284" width="15.5546875" style="50" customWidth="1"/>
    <col min="1285" max="1536" width="8.88671875" style="50"/>
    <col min="1537" max="1537" width="37.109375" style="50" customWidth="1"/>
    <col min="1538" max="1538" width="13.5546875" style="50" customWidth="1"/>
    <col min="1539" max="1539" width="16.109375" style="50" customWidth="1"/>
    <col min="1540" max="1540" width="15.5546875" style="50" customWidth="1"/>
    <col min="1541" max="1792" width="8.88671875" style="50"/>
    <col min="1793" max="1793" width="37.109375" style="50" customWidth="1"/>
    <col min="1794" max="1794" width="13.5546875" style="50" customWidth="1"/>
    <col min="1795" max="1795" width="16.109375" style="50" customWidth="1"/>
    <col min="1796" max="1796" width="15.5546875" style="50" customWidth="1"/>
    <col min="1797" max="2048" width="8.88671875" style="50"/>
    <col min="2049" max="2049" width="37.109375" style="50" customWidth="1"/>
    <col min="2050" max="2050" width="13.5546875" style="50" customWidth="1"/>
    <col min="2051" max="2051" width="16.109375" style="50" customWidth="1"/>
    <col min="2052" max="2052" width="15.5546875" style="50" customWidth="1"/>
    <col min="2053" max="2304" width="8.88671875" style="50"/>
    <col min="2305" max="2305" width="37.109375" style="50" customWidth="1"/>
    <col min="2306" max="2306" width="13.5546875" style="50" customWidth="1"/>
    <col min="2307" max="2307" width="16.109375" style="50" customWidth="1"/>
    <col min="2308" max="2308" width="15.5546875" style="50" customWidth="1"/>
    <col min="2309" max="2560" width="8.88671875" style="50"/>
    <col min="2561" max="2561" width="37.109375" style="50" customWidth="1"/>
    <col min="2562" max="2562" width="13.5546875" style="50" customWidth="1"/>
    <col min="2563" max="2563" width="16.109375" style="50" customWidth="1"/>
    <col min="2564" max="2564" width="15.5546875" style="50" customWidth="1"/>
    <col min="2565" max="2816" width="8.88671875" style="50"/>
    <col min="2817" max="2817" width="37.109375" style="50" customWidth="1"/>
    <col min="2818" max="2818" width="13.5546875" style="50" customWidth="1"/>
    <col min="2819" max="2819" width="16.109375" style="50" customWidth="1"/>
    <col min="2820" max="2820" width="15.5546875" style="50" customWidth="1"/>
    <col min="2821" max="3072" width="8.88671875" style="50"/>
    <col min="3073" max="3073" width="37.109375" style="50" customWidth="1"/>
    <col min="3074" max="3074" width="13.5546875" style="50" customWidth="1"/>
    <col min="3075" max="3075" width="16.109375" style="50" customWidth="1"/>
    <col min="3076" max="3076" width="15.5546875" style="50" customWidth="1"/>
    <col min="3077" max="3328" width="8.88671875" style="50"/>
    <col min="3329" max="3329" width="37.109375" style="50" customWidth="1"/>
    <col min="3330" max="3330" width="13.5546875" style="50" customWidth="1"/>
    <col min="3331" max="3331" width="16.109375" style="50" customWidth="1"/>
    <col min="3332" max="3332" width="15.5546875" style="50" customWidth="1"/>
    <col min="3333" max="3584" width="8.88671875" style="50"/>
    <col min="3585" max="3585" width="37.109375" style="50" customWidth="1"/>
    <col min="3586" max="3586" width="13.5546875" style="50" customWidth="1"/>
    <col min="3587" max="3587" width="16.109375" style="50" customWidth="1"/>
    <col min="3588" max="3588" width="15.5546875" style="50" customWidth="1"/>
    <col min="3589" max="3840" width="8.88671875" style="50"/>
    <col min="3841" max="3841" width="37.109375" style="50" customWidth="1"/>
    <col min="3842" max="3842" width="13.5546875" style="50" customWidth="1"/>
    <col min="3843" max="3843" width="16.109375" style="50" customWidth="1"/>
    <col min="3844" max="3844" width="15.5546875" style="50" customWidth="1"/>
    <col min="3845" max="4096" width="8.88671875" style="50"/>
    <col min="4097" max="4097" width="37.109375" style="50" customWidth="1"/>
    <col min="4098" max="4098" width="13.5546875" style="50" customWidth="1"/>
    <col min="4099" max="4099" width="16.109375" style="50" customWidth="1"/>
    <col min="4100" max="4100" width="15.5546875" style="50" customWidth="1"/>
    <col min="4101" max="4352" width="8.88671875" style="50"/>
    <col min="4353" max="4353" width="37.109375" style="50" customWidth="1"/>
    <col min="4354" max="4354" width="13.5546875" style="50" customWidth="1"/>
    <col min="4355" max="4355" width="16.109375" style="50" customWidth="1"/>
    <col min="4356" max="4356" width="15.5546875" style="50" customWidth="1"/>
    <col min="4357" max="4608" width="8.88671875" style="50"/>
    <col min="4609" max="4609" width="37.109375" style="50" customWidth="1"/>
    <col min="4610" max="4610" width="13.5546875" style="50" customWidth="1"/>
    <col min="4611" max="4611" width="16.109375" style="50" customWidth="1"/>
    <col min="4612" max="4612" width="15.5546875" style="50" customWidth="1"/>
    <col min="4613" max="4864" width="8.88671875" style="50"/>
    <col min="4865" max="4865" width="37.109375" style="50" customWidth="1"/>
    <col min="4866" max="4866" width="13.5546875" style="50" customWidth="1"/>
    <col min="4867" max="4867" width="16.109375" style="50" customWidth="1"/>
    <col min="4868" max="4868" width="15.5546875" style="50" customWidth="1"/>
    <col min="4869" max="5120" width="8.88671875" style="50"/>
    <col min="5121" max="5121" width="37.109375" style="50" customWidth="1"/>
    <col min="5122" max="5122" width="13.5546875" style="50" customWidth="1"/>
    <col min="5123" max="5123" width="16.109375" style="50" customWidth="1"/>
    <col min="5124" max="5124" width="15.5546875" style="50" customWidth="1"/>
    <col min="5125" max="5376" width="8.88671875" style="50"/>
    <col min="5377" max="5377" width="37.109375" style="50" customWidth="1"/>
    <col min="5378" max="5378" width="13.5546875" style="50" customWidth="1"/>
    <col min="5379" max="5379" width="16.109375" style="50" customWidth="1"/>
    <col min="5380" max="5380" width="15.5546875" style="50" customWidth="1"/>
    <col min="5381" max="5632" width="8.88671875" style="50"/>
    <col min="5633" max="5633" width="37.109375" style="50" customWidth="1"/>
    <col min="5634" max="5634" width="13.5546875" style="50" customWidth="1"/>
    <col min="5635" max="5635" width="16.109375" style="50" customWidth="1"/>
    <col min="5636" max="5636" width="15.5546875" style="50" customWidth="1"/>
    <col min="5637" max="5888" width="8.88671875" style="50"/>
    <col min="5889" max="5889" width="37.109375" style="50" customWidth="1"/>
    <col min="5890" max="5890" width="13.5546875" style="50" customWidth="1"/>
    <col min="5891" max="5891" width="16.109375" style="50" customWidth="1"/>
    <col min="5892" max="5892" width="15.5546875" style="50" customWidth="1"/>
    <col min="5893" max="6144" width="8.88671875" style="50"/>
    <col min="6145" max="6145" width="37.109375" style="50" customWidth="1"/>
    <col min="6146" max="6146" width="13.5546875" style="50" customWidth="1"/>
    <col min="6147" max="6147" width="16.109375" style="50" customWidth="1"/>
    <col min="6148" max="6148" width="15.5546875" style="50" customWidth="1"/>
    <col min="6149" max="6400" width="8.88671875" style="50"/>
    <col min="6401" max="6401" width="37.109375" style="50" customWidth="1"/>
    <col min="6402" max="6402" width="13.5546875" style="50" customWidth="1"/>
    <col min="6403" max="6403" width="16.109375" style="50" customWidth="1"/>
    <col min="6404" max="6404" width="15.5546875" style="50" customWidth="1"/>
    <col min="6405" max="6656" width="8.88671875" style="50"/>
    <col min="6657" max="6657" width="37.109375" style="50" customWidth="1"/>
    <col min="6658" max="6658" width="13.5546875" style="50" customWidth="1"/>
    <col min="6659" max="6659" width="16.109375" style="50" customWidth="1"/>
    <col min="6660" max="6660" width="15.5546875" style="50" customWidth="1"/>
    <col min="6661" max="6912" width="8.88671875" style="50"/>
    <col min="6913" max="6913" width="37.109375" style="50" customWidth="1"/>
    <col min="6914" max="6914" width="13.5546875" style="50" customWidth="1"/>
    <col min="6915" max="6915" width="16.109375" style="50" customWidth="1"/>
    <col min="6916" max="6916" width="15.5546875" style="50" customWidth="1"/>
    <col min="6917" max="7168" width="8.88671875" style="50"/>
    <col min="7169" max="7169" width="37.109375" style="50" customWidth="1"/>
    <col min="7170" max="7170" width="13.5546875" style="50" customWidth="1"/>
    <col min="7171" max="7171" width="16.109375" style="50" customWidth="1"/>
    <col min="7172" max="7172" width="15.5546875" style="50" customWidth="1"/>
    <col min="7173" max="7424" width="8.88671875" style="50"/>
    <col min="7425" max="7425" width="37.109375" style="50" customWidth="1"/>
    <col min="7426" max="7426" width="13.5546875" style="50" customWidth="1"/>
    <col min="7427" max="7427" width="16.109375" style="50" customWidth="1"/>
    <col min="7428" max="7428" width="15.5546875" style="50" customWidth="1"/>
    <col min="7429" max="7680" width="8.88671875" style="50"/>
    <col min="7681" max="7681" width="37.109375" style="50" customWidth="1"/>
    <col min="7682" max="7682" width="13.5546875" style="50" customWidth="1"/>
    <col min="7683" max="7683" width="16.109375" style="50" customWidth="1"/>
    <col min="7684" max="7684" width="15.5546875" style="50" customWidth="1"/>
    <col min="7685" max="7936" width="8.88671875" style="50"/>
    <col min="7937" max="7937" width="37.109375" style="50" customWidth="1"/>
    <col min="7938" max="7938" width="13.5546875" style="50" customWidth="1"/>
    <col min="7939" max="7939" width="16.109375" style="50" customWidth="1"/>
    <col min="7940" max="7940" width="15.5546875" style="50" customWidth="1"/>
    <col min="7941" max="8192" width="8.88671875" style="50"/>
    <col min="8193" max="8193" width="37.109375" style="50" customWidth="1"/>
    <col min="8194" max="8194" width="13.5546875" style="50" customWidth="1"/>
    <col min="8195" max="8195" width="16.109375" style="50" customWidth="1"/>
    <col min="8196" max="8196" width="15.5546875" style="50" customWidth="1"/>
    <col min="8197" max="8448" width="8.88671875" style="50"/>
    <col min="8449" max="8449" width="37.109375" style="50" customWidth="1"/>
    <col min="8450" max="8450" width="13.5546875" style="50" customWidth="1"/>
    <col min="8451" max="8451" width="16.109375" style="50" customWidth="1"/>
    <col min="8452" max="8452" width="15.5546875" style="50" customWidth="1"/>
    <col min="8453" max="8704" width="8.88671875" style="50"/>
    <col min="8705" max="8705" width="37.109375" style="50" customWidth="1"/>
    <col min="8706" max="8706" width="13.5546875" style="50" customWidth="1"/>
    <col min="8707" max="8707" width="16.109375" style="50" customWidth="1"/>
    <col min="8708" max="8708" width="15.5546875" style="50" customWidth="1"/>
    <col min="8709" max="8960" width="8.88671875" style="50"/>
    <col min="8961" max="8961" width="37.109375" style="50" customWidth="1"/>
    <col min="8962" max="8962" width="13.5546875" style="50" customWidth="1"/>
    <col min="8963" max="8963" width="16.109375" style="50" customWidth="1"/>
    <col min="8964" max="8964" width="15.5546875" style="50" customWidth="1"/>
    <col min="8965" max="9216" width="8.88671875" style="50"/>
    <col min="9217" max="9217" width="37.109375" style="50" customWidth="1"/>
    <col min="9218" max="9218" width="13.5546875" style="50" customWidth="1"/>
    <col min="9219" max="9219" width="16.109375" style="50" customWidth="1"/>
    <col min="9220" max="9220" width="15.5546875" style="50" customWidth="1"/>
    <col min="9221" max="9472" width="8.88671875" style="50"/>
    <col min="9473" max="9473" width="37.109375" style="50" customWidth="1"/>
    <col min="9474" max="9474" width="13.5546875" style="50" customWidth="1"/>
    <col min="9475" max="9475" width="16.109375" style="50" customWidth="1"/>
    <col min="9476" max="9476" width="15.5546875" style="50" customWidth="1"/>
    <col min="9477" max="9728" width="8.88671875" style="50"/>
    <col min="9729" max="9729" width="37.109375" style="50" customWidth="1"/>
    <col min="9730" max="9730" width="13.5546875" style="50" customWidth="1"/>
    <col min="9731" max="9731" width="16.109375" style="50" customWidth="1"/>
    <col min="9732" max="9732" width="15.5546875" style="50" customWidth="1"/>
    <col min="9733" max="9984" width="8.88671875" style="50"/>
    <col min="9985" max="9985" width="37.109375" style="50" customWidth="1"/>
    <col min="9986" max="9986" width="13.5546875" style="50" customWidth="1"/>
    <col min="9987" max="9987" width="16.109375" style="50" customWidth="1"/>
    <col min="9988" max="9988" width="15.5546875" style="50" customWidth="1"/>
    <col min="9989" max="10240" width="8.88671875" style="50"/>
    <col min="10241" max="10241" width="37.109375" style="50" customWidth="1"/>
    <col min="10242" max="10242" width="13.5546875" style="50" customWidth="1"/>
    <col min="10243" max="10243" width="16.109375" style="50" customWidth="1"/>
    <col min="10244" max="10244" width="15.5546875" style="50" customWidth="1"/>
    <col min="10245" max="10496" width="8.88671875" style="50"/>
    <col min="10497" max="10497" width="37.109375" style="50" customWidth="1"/>
    <col min="10498" max="10498" width="13.5546875" style="50" customWidth="1"/>
    <col min="10499" max="10499" width="16.109375" style="50" customWidth="1"/>
    <col min="10500" max="10500" width="15.5546875" style="50" customWidth="1"/>
    <col min="10501" max="10752" width="8.88671875" style="50"/>
    <col min="10753" max="10753" width="37.109375" style="50" customWidth="1"/>
    <col min="10754" max="10754" width="13.5546875" style="50" customWidth="1"/>
    <col min="10755" max="10755" width="16.109375" style="50" customWidth="1"/>
    <col min="10756" max="10756" width="15.5546875" style="50" customWidth="1"/>
    <col min="10757" max="11008" width="8.88671875" style="50"/>
    <col min="11009" max="11009" width="37.109375" style="50" customWidth="1"/>
    <col min="11010" max="11010" width="13.5546875" style="50" customWidth="1"/>
    <col min="11011" max="11011" width="16.109375" style="50" customWidth="1"/>
    <col min="11012" max="11012" width="15.5546875" style="50" customWidth="1"/>
    <col min="11013" max="11264" width="8.88671875" style="50"/>
    <col min="11265" max="11265" width="37.109375" style="50" customWidth="1"/>
    <col min="11266" max="11266" width="13.5546875" style="50" customWidth="1"/>
    <col min="11267" max="11267" width="16.109375" style="50" customWidth="1"/>
    <col min="11268" max="11268" width="15.5546875" style="50" customWidth="1"/>
    <col min="11269" max="11520" width="8.88671875" style="50"/>
    <col min="11521" max="11521" width="37.109375" style="50" customWidth="1"/>
    <col min="11522" max="11522" width="13.5546875" style="50" customWidth="1"/>
    <col min="11523" max="11523" width="16.109375" style="50" customWidth="1"/>
    <col min="11524" max="11524" width="15.5546875" style="50" customWidth="1"/>
    <col min="11525" max="11776" width="8.88671875" style="50"/>
    <col min="11777" max="11777" width="37.109375" style="50" customWidth="1"/>
    <col min="11778" max="11778" width="13.5546875" style="50" customWidth="1"/>
    <col min="11779" max="11779" width="16.109375" style="50" customWidth="1"/>
    <col min="11780" max="11780" width="15.5546875" style="50" customWidth="1"/>
    <col min="11781" max="12032" width="8.88671875" style="50"/>
    <col min="12033" max="12033" width="37.109375" style="50" customWidth="1"/>
    <col min="12034" max="12034" width="13.5546875" style="50" customWidth="1"/>
    <col min="12035" max="12035" width="16.109375" style="50" customWidth="1"/>
    <col min="12036" max="12036" width="15.5546875" style="50" customWidth="1"/>
    <col min="12037" max="12288" width="8.88671875" style="50"/>
    <col min="12289" max="12289" width="37.109375" style="50" customWidth="1"/>
    <col min="12290" max="12290" width="13.5546875" style="50" customWidth="1"/>
    <col min="12291" max="12291" width="16.109375" style="50" customWidth="1"/>
    <col min="12292" max="12292" width="15.5546875" style="50" customWidth="1"/>
    <col min="12293" max="12544" width="8.88671875" style="50"/>
    <col min="12545" max="12545" width="37.109375" style="50" customWidth="1"/>
    <col min="12546" max="12546" width="13.5546875" style="50" customWidth="1"/>
    <col min="12547" max="12547" width="16.109375" style="50" customWidth="1"/>
    <col min="12548" max="12548" width="15.5546875" style="50" customWidth="1"/>
    <col min="12549" max="12800" width="8.88671875" style="50"/>
    <col min="12801" max="12801" width="37.109375" style="50" customWidth="1"/>
    <col min="12802" max="12802" width="13.5546875" style="50" customWidth="1"/>
    <col min="12803" max="12803" width="16.109375" style="50" customWidth="1"/>
    <col min="12804" max="12804" width="15.5546875" style="50" customWidth="1"/>
    <col min="12805" max="13056" width="8.88671875" style="50"/>
    <col min="13057" max="13057" width="37.109375" style="50" customWidth="1"/>
    <col min="13058" max="13058" width="13.5546875" style="50" customWidth="1"/>
    <col min="13059" max="13059" width="16.109375" style="50" customWidth="1"/>
    <col min="13060" max="13060" width="15.5546875" style="50" customWidth="1"/>
    <col min="13061" max="13312" width="8.88671875" style="50"/>
    <col min="13313" max="13313" width="37.109375" style="50" customWidth="1"/>
    <col min="13314" max="13314" width="13.5546875" style="50" customWidth="1"/>
    <col min="13315" max="13315" width="16.109375" style="50" customWidth="1"/>
    <col min="13316" max="13316" width="15.5546875" style="50" customWidth="1"/>
    <col min="13317" max="13568" width="8.88671875" style="50"/>
    <col min="13569" max="13569" width="37.109375" style="50" customWidth="1"/>
    <col min="13570" max="13570" width="13.5546875" style="50" customWidth="1"/>
    <col min="13571" max="13571" width="16.109375" style="50" customWidth="1"/>
    <col min="13572" max="13572" width="15.5546875" style="50" customWidth="1"/>
    <col min="13573" max="13824" width="8.88671875" style="50"/>
    <col min="13825" max="13825" width="37.109375" style="50" customWidth="1"/>
    <col min="13826" max="13826" width="13.5546875" style="50" customWidth="1"/>
    <col min="13827" max="13827" width="16.109375" style="50" customWidth="1"/>
    <col min="13828" max="13828" width="15.5546875" style="50" customWidth="1"/>
    <col min="13829" max="14080" width="8.88671875" style="50"/>
    <col min="14081" max="14081" width="37.109375" style="50" customWidth="1"/>
    <col min="14082" max="14082" width="13.5546875" style="50" customWidth="1"/>
    <col min="14083" max="14083" width="16.109375" style="50" customWidth="1"/>
    <col min="14084" max="14084" width="15.5546875" style="50" customWidth="1"/>
    <col min="14085" max="14336" width="8.88671875" style="50"/>
    <col min="14337" max="14337" width="37.109375" style="50" customWidth="1"/>
    <col min="14338" max="14338" width="13.5546875" style="50" customWidth="1"/>
    <col min="14339" max="14339" width="16.109375" style="50" customWidth="1"/>
    <col min="14340" max="14340" width="15.5546875" style="50" customWidth="1"/>
    <col min="14341" max="14592" width="8.88671875" style="50"/>
    <col min="14593" max="14593" width="37.109375" style="50" customWidth="1"/>
    <col min="14594" max="14594" width="13.5546875" style="50" customWidth="1"/>
    <col min="14595" max="14595" width="16.109375" style="50" customWidth="1"/>
    <col min="14596" max="14596" width="15.5546875" style="50" customWidth="1"/>
    <col min="14597" max="14848" width="8.88671875" style="50"/>
    <col min="14849" max="14849" width="37.109375" style="50" customWidth="1"/>
    <col min="14850" max="14850" width="13.5546875" style="50" customWidth="1"/>
    <col min="14851" max="14851" width="16.109375" style="50" customWidth="1"/>
    <col min="14852" max="14852" width="15.5546875" style="50" customWidth="1"/>
    <col min="14853" max="15104" width="8.88671875" style="50"/>
    <col min="15105" max="15105" width="37.109375" style="50" customWidth="1"/>
    <col min="15106" max="15106" width="13.5546875" style="50" customWidth="1"/>
    <col min="15107" max="15107" width="16.109375" style="50" customWidth="1"/>
    <col min="15108" max="15108" width="15.5546875" style="50" customWidth="1"/>
    <col min="15109" max="15360" width="8.88671875" style="50"/>
    <col min="15361" max="15361" width="37.109375" style="50" customWidth="1"/>
    <col min="15362" max="15362" width="13.5546875" style="50" customWidth="1"/>
    <col min="15363" max="15363" width="16.109375" style="50" customWidth="1"/>
    <col min="15364" max="15364" width="15.5546875" style="50" customWidth="1"/>
    <col min="15365" max="15616" width="8.88671875" style="50"/>
    <col min="15617" max="15617" width="37.109375" style="50" customWidth="1"/>
    <col min="15618" max="15618" width="13.5546875" style="50" customWidth="1"/>
    <col min="15619" max="15619" width="16.109375" style="50" customWidth="1"/>
    <col min="15620" max="15620" width="15.5546875" style="50" customWidth="1"/>
    <col min="15621" max="15872" width="8.88671875" style="50"/>
    <col min="15873" max="15873" width="37.109375" style="50" customWidth="1"/>
    <col min="15874" max="15874" width="13.5546875" style="50" customWidth="1"/>
    <col min="15875" max="15875" width="16.109375" style="50" customWidth="1"/>
    <col min="15876" max="15876" width="15.5546875" style="50" customWidth="1"/>
    <col min="15877" max="16128" width="8.88671875" style="50"/>
    <col min="16129" max="16129" width="37.109375" style="50" customWidth="1"/>
    <col min="16130" max="16130" width="13.5546875" style="50" customWidth="1"/>
    <col min="16131" max="16131" width="16.109375" style="50" customWidth="1"/>
    <col min="16132" max="16132" width="15.5546875" style="50" customWidth="1"/>
    <col min="16133" max="16384" width="8.88671875" style="50"/>
  </cols>
  <sheetData>
    <row r="1" spans="1:4" s="33" customFormat="1" ht="20.399999999999999" customHeight="1">
      <c r="A1" s="383" t="s">
        <v>78</v>
      </c>
      <c r="B1" s="383"/>
      <c r="C1" s="383"/>
      <c r="D1" s="383"/>
    </row>
    <row r="2" spans="1:4" s="33" customFormat="1" ht="20.399999999999999" customHeight="1">
      <c r="A2" s="383" t="s">
        <v>523</v>
      </c>
      <c r="B2" s="383"/>
      <c r="C2" s="383"/>
      <c r="D2" s="383"/>
    </row>
    <row r="3" spans="1:4" s="33" customFormat="1" ht="21">
      <c r="A3" s="384" t="s">
        <v>44</v>
      </c>
      <c r="B3" s="384"/>
      <c r="C3" s="384"/>
      <c r="D3" s="384"/>
    </row>
    <row r="4" spans="1:4" s="36" customFormat="1" ht="12" customHeight="1">
      <c r="A4" s="34"/>
      <c r="B4" s="34"/>
      <c r="C4" s="34"/>
      <c r="D4" s="34"/>
    </row>
    <row r="5" spans="1:4" s="36" customFormat="1" ht="20.25" customHeight="1">
      <c r="A5" s="405"/>
      <c r="B5" s="422" t="s">
        <v>79</v>
      </c>
      <c r="C5" s="423" t="s">
        <v>80</v>
      </c>
      <c r="D5" s="424" t="s">
        <v>81</v>
      </c>
    </row>
    <row r="6" spans="1:4" s="36" customFormat="1" ht="43.5" customHeight="1">
      <c r="A6" s="405"/>
      <c r="B6" s="422"/>
      <c r="C6" s="423"/>
      <c r="D6" s="424"/>
    </row>
    <row r="7" spans="1:4" s="92" customFormat="1" ht="34.5" customHeight="1">
      <c r="A7" s="89" t="s">
        <v>203</v>
      </c>
      <c r="B7" s="90">
        <f>SUM(B10:B28)</f>
        <v>465</v>
      </c>
      <c r="C7" s="90">
        <v>11501</v>
      </c>
      <c r="D7" s="91">
        <f>ROUND(C7/B7,0)</f>
        <v>25</v>
      </c>
    </row>
    <row r="8" spans="1:4" s="40" customFormat="1" ht="24.75" customHeight="1">
      <c r="A8" s="93" t="s">
        <v>74</v>
      </c>
      <c r="B8" s="94" t="s">
        <v>82</v>
      </c>
      <c r="C8" s="95">
        <f>SUM(C10:C28)</f>
        <v>10004</v>
      </c>
      <c r="D8" s="96" t="s">
        <v>82</v>
      </c>
    </row>
    <row r="9" spans="1:4" s="99" customFormat="1" ht="22.95" customHeight="1">
      <c r="A9" s="80" t="s">
        <v>75</v>
      </c>
      <c r="B9" s="97"/>
      <c r="C9" s="97"/>
      <c r="D9" s="98"/>
    </row>
    <row r="10" spans="1:4" ht="34.5" customHeight="1">
      <c r="A10" s="45" t="s">
        <v>14</v>
      </c>
      <c r="B10" s="46">
        <v>15</v>
      </c>
      <c r="C10" s="46">
        <v>1466</v>
      </c>
      <c r="D10" s="77">
        <f t="shared" ref="D10:D28" si="0">ROUND(C10/B10,0)</f>
        <v>98</v>
      </c>
    </row>
    <row r="11" spans="1:4" ht="35.25" customHeight="1">
      <c r="A11" s="45" t="s">
        <v>15</v>
      </c>
      <c r="B11" s="46">
        <v>1</v>
      </c>
      <c r="C11" s="46">
        <v>153</v>
      </c>
      <c r="D11" s="77">
        <f t="shared" si="0"/>
        <v>153</v>
      </c>
    </row>
    <row r="12" spans="1:4" s="53" customFormat="1" ht="20.25" customHeight="1">
      <c r="A12" s="45" t="s">
        <v>16</v>
      </c>
      <c r="B12" s="46">
        <v>188</v>
      </c>
      <c r="C12" s="46">
        <v>1944</v>
      </c>
      <c r="D12" s="77">
        <f t="shared" si="0"/>
        <v>10</v>
      </c>
    </row>
    <row r="13" spans="1:4" ht="36" customHeight="1">
      <c r="A13" s="45" t="s">
        <v>17</v>
      </c>
      <c r="B13" s="46">
        <v>13</v>
      </c>
      <c r="C13" s="46">
        <v>214</v>
      </c>
      <c r="D13" s="77">
        <f t="shared" si="0"/>
        <v>16</v>
      </c>
    </row>
    <row r="14" spans="1:4" ht="39.75" customHeight="1">
      <c r="A14" s="45" t="s">
        <v>18</v>
      </c>
      <c r="B14" s="46">
        <v>12</v>
      </c>
      <c r="C14" s="46">
        <v>134</v>
      </c>
      <c r="D14" s="77">
        <f t="shared" si="0"/>
        <v>11</v>
      </c>
    </row>
    <row r="15" spans="1:4" ht="19.5" customHeight="1">
      <c r="A15" s="45" t="s">
        <v>19</v>
      </c>
      <c r="B15" s="46">
        <v>5</v>
      </c>
      <c r="C15" s="46">
        <v>347</v>
      </c>
      <c r="D15" s="77">
        <f t="shared" si="0"/>
        <v>69</v>
      </c>
    </row>
    <row r="16" spans="1:4" ht="51" customHeight="1">
      <c r="A16" s="45" t="s">
        <v>20</v>
      </c>
      <c r="B16" s="46">
        <v>49</v>
      </c>
      <c r="C16" s="46">
        <v>2312</v>
      </c>
      <c r="D16" s="77">
        <f t="shared" si="0"/>
        <v>47</v>
      </c>
    </row>
    <row r="17" spans="1:4" ht="33.6" customHeight="1">
      <c r="A17" s="45" t="s">
        <v>21</v>
      </c>
      <c r="B17" s="46">
        <v>34</v>
      </c>
      <c r="C17" s="46">
        <v>564</v>
      </c>
      <c r="D17" s="77">
        <f t="shared" si="0"/>
        <v>17</v>
      </c>
    </row>
    <row r="18" spans="1:4" ht="36.6" customHeight="1">
      <c r="A18" s="45" t="s">
        <v>22</v>
      </c>
      <c r="B18" s="46">
        <v>3</v>
      </c>
      <c r="C18" s="46">
        <v>375</v>
      </c>
      <c r="D18" s="77">
        <f t="shared" si="0"/>
        <v>125</v>
      </c>
    </row>
    <row r="19" spans="1:4" ht="18.600000000000001" customHeight="1">
      <c r="A19" s="45" t="s">
        <v>23</v>
      </c>
      <c r="B19" s="46">
        <v>1</v>
      </c>
      <c r="C19" s="46">
        <v>109</v>
      </c>
      <c r="D19" s="277">
        <f t="shared" si="0"/>
        <v>109</v>
      </c>
    </row>
    <row r="20" spans="1:4" ht="16.2" customHeight="1">
      <c r="A20" s="45" t="s">
        <v>24</v>
      </c>
      <c r="B20" s="46">
        <v>3</v>
      </c>
      <c r="C20" s="46">
        <v>343</v>
      </c>
      <c r="D20" s="77">
        <f t="shared" si="0"/>
        <v>114</v>
      </c>
    </row>
    <row r="21" spans="1:4" ht="19.8" customHeight="1">
      <c r="A21" s="45" t="s">
        <v>25</v>
      </c>
      <c r="B21" s="46">
        <v>13</v>
      </c>
      <c r="C21" s="46">
        <v>105</v>
      </c>
      <c r="D21" s="77">
        <f t="shared" si="0"/>
        <v>8</v>
      </c>
    </row>
    <row r="22" spans="1:4" ht="31.2" customHeight="1">
      <c r="A22" s="45" t="s">
        <v>26</v>
      </c>
      <c r="B22" s="46">
        <v>4</v>
      </c>
      <c r="C22" s="46">
        <v>187</v>
      </c>
      <c r="D22" s="77">
        <f t="shared" si="0"/>
        <v>47</v>
      </c>
    </row>
    <row r="23" spans="1:4" ht="36.6" customHeight="1">
      <c r="A23" s="45" t="s">
        <v>27</v>
      </c>
      <c r="B23" s="46">
        <v>15</v>
      </c>
      <c r="C23" s="46">
        <v>263</v>
      </c>
      <c r="D23" s="77">
        <f t="shared" si="0"/>
        <v>18</v>
      </c>
    </row>
    <row r="24" spans="1:4" ht="38.25" customHeight="1">
      <c r="A24" s="45" t="s">
        <v>28</v>
      </c>
      <c r="B24" s="46">
        <v>30</v>
      </c>
      <c r="C24" s="46">
        <v>746</v>
      </c>
      <c r="D24" s="77">
        <f t="shared" si="0"/>
        <v>25</v>
      </c>
    </row>
    <row r="25" spans="1:4" ht="19.2" customHeight="1">
      <c r="A25" s="45" t="s">
        <v>29</v>
      </c>
      <c r="B25" s="46">
        <v>37</v>
      </c>
      <c r="C25" s="46">
        <v>246</v>
      </c>
      <c r="D25" s="77">
        <f t="shared" si="0"/>
        <v>7</v>
      </c>
    </row>
    <row r="26" spans="1:4" ht="34.5" customHeight="1">
      <c r="A26" s="45" t="s">
        <v>30</v>
      </c>
      <c r="B26" s="46">
        <v>33</v>
      </c>
      <c r="C26" s="46">
        <v>380</v>
      </c>
      <c r="D26" s="77">
        <f t="shared" si="0"/>
        <v>12</v>
      </c>
    </row>
    <row r="27" spans="1:4" ht="30.75" customHeight="1">
      <c r="A27" s="45" t="s">
        <v>31</v>
      </c>
      <c r="B27" s="46">
        <v>4</v>
      </c>
      <c r="C27" s="46">
        <v>58</v>
      </c>
      <c r="D27" s="77">
        <f t="shared" si="0"/>
        <v>15</v>
      </c>
    </row>
    <row r="28" spans="1:4" ht="19.2" customHeight="1">
      <c r="A28" s="45" t="s">
        <v>32</v>
      </c>
      <c r="B28" s="46">
        <v>5</v>
      </c>
      <c r="C28" s="46">
        <v>58</v>
      </c>
      <c r="D28" s="77">
        <f t="shared" si="0"/>
        <v>12</v>
      </c>
    </row>
    <row r="29" spans="1:4" ht="21.75" customHeight="1">
      <c r="A29" s="421"/>
      <c r="B29" s="421"/>
      <c r="C29" s="54"/>
      <c r="D29" s="54"/>
    </row>
    <row r="30" spans="1:4">
      <c r="A30" s="54"/>
      <c r="B30" s="54"/>
      <c r="C30" s="54"/>
      <c r="D30" s="54"/>
    </row>
    <row r="31" spans="1:4">
      <c r="A31" s="54"/>
      <c r="B31" s="54"/>
      <c r="C31" s="54"/>
      <c r="D31" s="54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1"/>
  <sheetViews>
    <sheetView view="pageBreakPreview" zoomScale="80" zoomScaleNormal="75" zoomScaleSheetLayoutView="80" workbookViewId="0">
      <selection activeCell="B14" sqref="B14"/>
    </sheetView>
  </sheetViews>
  <sheetFormatPr defaultColWidth="8.88671875" defaultRowHeight="13.2"/>
  <cols>
    <col min="1" max="1" width="51.6640625" style="50" customWidth="1"/>
    <col min="2" max="2" width="13.5546875" style="50" customWidth="1"/>
    <col min="3" max="3" width="16.109375" style="50" customWidth="1"/>
    <col min="4" max="4" width="15.5546875" style="50" customWidth="1"/>
    <col min="5" max="256" width="8.88671875" style="50"/>
    <col min="257" max="257" width="51.6640625" style="50" customWidth="1"/>
    <col min="258" max="258" width="13.5546875" style="50" customWidth="1"/>
    <col min="259" max="259" width="16.109375" style="50" customWidth="1"/>
    <col min="260" max="260" width="15.5546875" style="50" customWidth="1"/>
    <col min="261" max="512" width="8.88671875" style="50"/>
    <col min="513" max="513" width="51.6640625" style="50" customWidth="1"/>
    <col min="514" max="514" width="13.5546875" style="50" customWidth="1"/>
    <col min="515" max="515" width="16.109375" style="50" customWidth="1"/>
    <col min="516" max="516" width="15.5546875" style="50" customWidth="1"/>
    <col min="517" max="768" width="8.88671875" style="50"/>
    <col min="769" max="769" width="51.6640625" style="50" customWidth="1"/>
    <col min="770" max="770" width="13.5546875" style="50" customWidth="1"/>
    <col min="771" max="771" width="16.109375" style="50" customWidth="1"/>
    <col min="772" max="772" width="15.5546875" style="50" customWidth="1"/>
    <col min="773" max="1024" width="8.88671875" style="50"/>
    <col min="1025" max="1025" width="51.6640625" style="50" customWidth="1"/>
    <col min="1026" max="1026" width="13.5546875" style="50" customWidth="1"/>
    <col min="1027" max="1027" width="16.109375" style="50" customWidth="1"/>
    <col min="1028" max="1028" width="15.5546875" style="50" customWidth="1"/>
    <col min="1029" max="1280" width="8.88671875" style="50"/>
    <col min="1281" max="1281" width="51.6640625" style="50" customWidth="1"/>
    <col min="1282" max="1282" width="13.5546875" style="50" customWidth="1"/>
    <col min="1283" max="1283" width="16.109375" style="50" customWidth="1"/>
    <col min="1284" max="1284" width="15.5546875" style="50" customWidth="1"/>
    <col min="1285" max="1536" width="8.88671875" style="50"/>
    <col min="1537" max="1537" width="51.6640625" style="50" customWidth="1"/>
    <col min="1538" max="1538" width="13.5546875" style="50" customWidth="1"/>
    <col min="1539" max="1539" width="16.109375" style="50" customWidth="1"/>
    <col min="1540" max="1540" width="15.5546875" style="50" customWidth="1"/>
    <col min="1541" max="1792" width="8.88671875" style="50"/>
    <col min="1793" max="1793" width="51.6640625" style="50" customWidth="1"/>
    <col min="1794" max="1794" width="13.5546875" style="50" customWidth="1"/>
    <col min="1795" max="1795" width="16.109375" style="50" customWidth="1"/>
    <col min="1796" max="1796" width="15.5546875" style="50" customWidth="1"/>
    <col min="1797" max="2048" width="8.88671875" style="50"/>
    <col min="2049" max="2049" width="51.6640625" style="50" customWidth="1"/>
    <col min="2050" max="2050" width="13.5546875" style="50" customWidth="1"/>
    <col min="2051" max="2051" width="16.109375" style="50" customWidth="1"/>
    <col min="2052" max="2052" width="15.5546875" style="50" customWidth="1"/>
    <col min="2053" max="2304" width="8.88671875" style="50"/>
    <col min="2305" max="2305" width="51.6640625" style="50" customWidth="1"/>
    <col min="2306" max="2306" width="13.5546875" style="50" customWidth="1"/>
    <col min="2307" max="2307" width="16.109375" style="50" customWidth="1"/>
    <col min="2308" max="2308" width="15.5546875" style="50" customWidth="1"/>
    <col min="2309" max="2560" width="8.88671875" style="50"/>
    <col min="2561" max="2561" width="51.6640625" style="50" customWidth="1"/>
    <col min="2562" max="2562" width="13.5546875" style="50" customWidth="1"/>
    <col min="2563" max="2563" width="16.109375" style="50" customWidth="1"/>
    <col min="2564" max="2564" width="15.5546875" style="50" customWidth="1"/>
    <col min="2565" max="2816" width="8.88671875" style="50"/>
    <col min="2817" max="2817" width="51.6640625" style="50" customWidth="1"/>
    <col min="2818" max="2818" width="13.5546875" style="50" customWidth="1"/>
    <col min="2819" max="2819" width="16.109375" style="50" customWidth="1"/>
    <col min="2820" max="2820" width="15.5546875" style="50" customWidth="1"/>
    <col min="2821" max="3072" width="8.88671875" style="50"/>
    <col min="3073" max="3073" width="51.6640625" style="50" customWidth="1"/>
    <col min="3074" max="3074" width="13.5546875" style="50" customWidth="1"/>
    <col min="3075" max="3075" width="16.109375" style="50" customWidth="1"/>
    <col min="3076" max="3076" width="15.5546875" style="50" customWidth="1"/>
    <col min="3077" max="3328" width="8.88671875" style="50"/>
    <col min="3329" max="3329" width="51.6640625" style="50" customWidth="1"/>
    <col min="3330" max="3330" width="13.5546875" style="50" customWidth="1"/>
    <col min="3331" max="3331" width="16.109375" style="50" customWidth="1"/>
    <col min="3332" max="3332" width="15.5546875" style="50" customWidth="1"/>
    <col min="3333" max="3584" width="8.88671875" style="50"/>
    <col min="3585" max="3585" width="51.6640625" style="50" customWidth="1"/>
    <col min="3586" max="3586" width="13.5546875" style="50" customWidth="1"/>
    <col min="3587" max="3587" width="16.109375" style="50" customWidth="1"/>
    <col min="3588" max="3588" width="15.5546875" style="50" customWidth="1"/>
    <col min="3589" max="3840" width="8.88671875" style="50"/>
    <col min="3841" max="3841" width="51.6640625" style="50" customWidth="1"/>
    <col min="3842" max="3842" width="13.5546875" style="50" customWidth="1"/>
    <col min="3843" max="3843" width="16.109375" style="50" customWidth="1"/>
    <col min="3844" max="3844" width="15.5546875" style="50" customWidth="1"/>
    <col min="3845" max="4096" width="8.88671875" style="50"/>
    <col min="4097" max="4097" width="51.6640625" style="50" customWidth="1"/>
    <col min="4098" max="4098" width="13.5546875" style="50" customWidth="1"/>
    <col min="4099" max="4099" width="16.109375" style="50" customWidth="1"/>
    <col min="4100" max="4100" width="15.5546875" style="50" customWidth="1"/>
    <col min="4101" max="4352" width="8.88671875" style="50"/>
    <col min="4353" max="4353" width="51.6640625" style="50" customWidth="1"/>
    <col min="4354" max="4354" width="13.5546875" style="50" customWidth="1"/>
    <col min="4355" max="4355" width="16.109375" style="50" customWidth="1"/>
    <col min="4356" max="4356" width="15.5546875" style="50" customWidth="1"/>
    <col min="4357" max="4608" width="8.88671875" style="50"/>
    <col min="4609" max="4609" width="51.6640625" style="50" customWidth="1"/>
    <col min="4610" max="4610" width="13.5546875" style="50" customWidth="1"/>
    <col min="4611" max="4611" width="16.109375" style="50" customWidth="1"/>
    <col min="4612" max="4612" width="15.5546875" style="50" customWidth="1"/>
    <col min="4613" max="4864" width="8.88671875" style="50"/>
    <col min="4865" max="4865" width="51.6640625" style="50" customWidth="1"/>
    <col min="4866" max="4866" width="13.5546875" style="50" customWidth="1"/>
    <col min="4867" max="4867" width="16.109375" style="50" customWidth="1"/>
    <col min="4868" max="4868" width="15.5546875" style="50" customWidth="1"/>
    <col min="4869" max="5120" width="8.88671875" style="50"/>
    <col min="5121" max="5121" width="51.6640625" style="50" customWidth="1"/>
    <col min="5122" max="5122" width="13.5546875" style="50" customWidth="1"/>
    <col min="5123" max="5123" width="16.109375" style="50" customWidth="1"/>
    <col min="5124" max="5124" width="15.5546875" style="50" customWidth="1"/>
    <col min="5125" max="5376" width="8.88671875" style="50"/>
    <col min="5377" max="5377" width="51.6640625" style="50" customWidth="1"/>
    <col min="5378" max="5378" width="13.5546875" style="50" customWidth="1"/>
    <col min="5379" max="5379" width="16.109375" style="50" customWidth="1"/>
    <col min="5380" max="5380" width="15.5546875" style="50" customWidth="1"/>
    <col min="5381" max="5632" width="8.88671875" style="50"/>
    <col min="5633" max="5633" width="51.6640625" style="50" customWidth="1"/>
    <col min="5634" max="5634" width="13.5546875" style="50" customWidth="1"/>
    <col min="5635" max="5635" width="16.109375" style="50" customWidth="1"/>
    <col min="5636" max="5636" width="15.5546875" style="50" customWidth="1"/>
    <col min="5637" max="5888" width="8.88671875" style="50"/>
    <col min="5889" max="5889" width="51.6640625" style="50" customWidth="1"/>
    <col min="5890" max="5890" width="13.5546875" style="50" customWidth="1"/>
    <col min="5891" max="5891" width="16.109375" style="50" customWidth="1"/>
    <col min="5892" max="5892" width="15.5546875" style="50" customWidth="1"/>
    <col min="5893" max="6144" width="8.88671875" style="50"/>
    <col min="6145" max="6145" width="51.6640625" style="50" customWidth="1"/>
    <col min="6146" max="6146" width="13.5546875" style="50" customWidth="1"/>
    <col min="6147" max="6147" width="16.109375" style="50" customWidth="1"/>
    <col min="6148" max="6148" width="15.5546875" style="50" customWidth="1"/>
    <col min="6149" max="6400" width="8.88671875" style="50"/>
    <col min="6401" max="6401" width="51.6640625" style="50" customWidth="1"/>
    <col min="6402" max="6402" width="13.5546875" style="50" customWidth="1"/>
    <col min="6403" max="6403" width="16.109375" style="50" customWidth="1"/>
    <col min="6404" max="6404" width="15.5546875" style="50" customWidth="1"/>
    <col min="6405" max="6656" width="8.88671875" style="50"/>
    <col min="6657" max="6657" width="51.6640625" style="50" customWidth="1"/>
    <col min="6658" max="6658" width="13.5546875" style="50" customWidth="1"/>
    <col min="6659" max="6659" width="16.109375" style="50" customWidth="1"/>
    <col min="6660" max="6660" width="15.5546875" style="50" customWidth="1"/>
    <col min="6661" max="6912" width="8.88671875" style="50"/>
    <col min="6913" max="6913" width="51.6640625" style="50" customWidth="1"/>
    <col min="6914" max="6914" width="13.5546875" style="50" customWidth="1"/>
    <col min="6915" max="6915" width="16.109375" style="50" customWidth="1"/>
    <col min="6916" max="6916" width="15.5546875" style="50" customWidth="1"/>
    <col min="6917" max="7168" width="8.88671875" style="50"/>
    <col min="7169" max="7169" width="51.6640625" style="50" customWidth="1"/>
    <col min="7170" max="7170" width="13.5546875" style="50" customWidth="1"/>
    <col min="7171" max="7171" width="16.109375" style="50" customWidth="1"/>
    <col min="7172" max="7172" width="15.5546875" style="50" customWidth="1"/>
    <col min="7173" max="7424" width="8.88671875" style="50"/>
    <col min="7425" max="7425" width="51.6640625" style="50" customWidth="1"/>
    <col min="7426" max="7426" width="13.5546875" style="50" customWidth="1"/>
    <col min="7427" max="7427" width="16.109375" style="50" customWidth="1"/>
    <col min="7428" max="7428" width="15.5546875" style="50" customWidth="1"/>
    <col min="7429" max="7680" width="8.88671875" style="50"/>
    <col min="7681" max="7681" width="51.6640625" style="50" customWidth="1"/>
    <col min="7682" max="7682" width="13.5546875" style="50" customWidth="1"/>
    <col min="7683" max="7683" width="16.109375" style="50" customWidth="1"/>
    <col min="7684" max="7684" width="15.5546875" style="50" customWidth="1"/>
    <col min="7685" max="7936" width="8.88671875" style="50"/>
    <col min="7937" max="7937" width="51.6640625" style="50" customWidth="1"/>
    <col min="7938" max="7938" width="13.5546875" style="50" customWidth="1"/>
    <col min="7939" max="7939" width="16.109375" style="50" customWidth="1"/>
    <col min="7940" max="7940" width="15.5546875" style="50" customWidth="1"/>
    <col min="7941" max="8192" width="8.88671875" style="50"/>
    <col min="8193" max="8193" width="51.6640625" style="50" customWidth="1"/>
    <col min="8194" max="8194" width="13.5546875" style="50" customWidth="1"/>
    <col min="8195" max="8195" width="16.109375" style="50" customWidth="1"/>
    <col min="8196" max="8196" width="15.5546875" style="50" customWidth="1"/>
    <col min="8197" max="8448" width="8.88671875" style="50"/>
    <col min="8449" max="8449" width="51.6640625" style="50" customWidth="1"/>
    <col min="8450" max="8450" width="13.5546875" style="50" customWidth="1"/>
    <col min="8451" max="8451" width="16.109375" style="50" customWidth="1"/>
    <col min="8452" max="8452" width="15.5546875" style="50" customWidth="1"/>
    <col min="8453" max="8704" width="8.88671875" style="50"/>
    <col min="8705" max="8705" width="51.6640625" style="50" customWidth="1"/>
    <col min="8706" max="8706" width="13.5546875" style="50" customWidth="1"/>
    <col min="8707" max="8707" width="16.109375" style="50" customWidth="1"/>
    <col min="8708" max="8708" width="15.5546875" style="50" customWidth="1"/>
    <col min="8709" max="8960" width="8.88671875" style="50"/>
    <col min="8961" max="8961" width="51.6640625" style="50" customWidth="1"/>
    <col min="8962" max="8962" width="13.5546875" style="50" customWidth="1"/>
    <col min="8963" max="8963" width="16.109375" style="50" customWidth="1"/>
    <col min="8964" max="8964" width="15.5546875" style="50" customWidth="1"/>
    <col min="8965" max="9216" width="8.88671875" style="50"/>
    <col min="9217" max="9217" width="51.6640625" style="50" customWidth="1"/>
    <col min="9218" max="9218" width="13.5546875" style="50" customWidth="1"/>
    <col min="9219" max="9219" width="16.109375" style="50" customWidth="1"/>
    <col min="9220" max="9220" width="15.5546875" style="50" customWidth="1"/>
    <col min="9221" max="9472" width="8.88671875" style="50"/>
    <col min="9473" max="9473" width="51.6640625" style="50" customWidth="1"/>
    <col min="9474" max="9474" width="13.5546875" style="50" customWidth="1"/>
    <col min="9475" max="9475" width="16.109375" style="50" customWidth="1"/>
    <col min="9476" max="9476" width="15.5546875" style="50" customWidth="1"/>
    <col min="9477" max="9728" width="8.88671875" style="50"/>
    <col min="9729" max="9729" width="51.6640625" style="50" customWidth="1"/>
    <col min="9730" max="9730" width="13.5546875" style="50" customWidth="1"/>
    <col min="9731" max="9731" width="16.109375" style="50" customWidth="1"/>
    <col min="9732" max="9732" width="15.5546875" style="50" customWidth="1"/>
    <col min="9733" max="9984" width="8.88671875" style="50"/>
    <col min="9985" max="9985" width="51.6640625" style="50" customWidth="1"/>
    <col min="9986" max="9986" width="13.5546875" style="50" customWidth="1"/>
    <col min="9987" max="9987" width="16.109375" style="50" customWidth="1"/>
    <col min="9988" max="9988" width="15.5546875" style="50" customWidth="1"/>
    <col min="9989" max="10240" width="8.88671875" style="50"/>
    <col min="10241" max="10241" width="51.6640625" style="50" customWidth="1"/>
    <col min="10242" max="10242" width="13.5546875" style="50" customWidth="1"/>
    <col min="10243" max="10243" width="16.109375" style="50" customWidth="1"/>
    <col min="10244" max="10244" width="15.5546875" style="50" customWidth="1"/>
    <col min="10245" max="10496" width="8.88671875" style="50"/>
    <col min="10497" max="10497" width="51.6640625" style="50" customWidth="1"/>
    <col min="10498" max="10498" width="13.5546875" style="50" customWidth="1"/>
    <col min="10499" max="10499" width="16.109375" style="50" customWidth="1"/>
    <col min="10500" max="10500" width="15.5546875" style="50" customWidth="1"/>
    <col min="10501" max="10752" width="8.88671875" style="50"/>
    <col min="10753" max="10753" width="51.6640625" style="50" customWidth="1"/>
    <col min="10754" max="10754" width="13.5546875" style="50" customWidth="1"/>
    <col min="10755" max="10755" width="16.109375" style="50" customWidth="1"/>
    <col min="10756" max="10756" width="15.5546875" style="50" customWidth="1"/>
    <col min="10757" max="11008" width="8.88671875" style="50"/>
    <col min="11009" max="11009" width="51.6640625" style="50" customWidth="1"/>
    <col min="11010" max="11010" width="13.5546875" style="50" customWidth="1"/>
    <col min="11011" max="11011" width="16.109375" style="50" customWidth="1"/>
    <col min="11012" max="11012" width="15.5546875" style="50" customWidth="1"/>
    <col min="11013" max="11264" width="8.88671875" style="50"/>
    <col min="11265" max="11265" width="51.6640625" style="50" customWidth="1"/>
    <col min="11266" max="11266" width="13.5546875" style="50" customWidth="1"/>
    <col min="11267" max="11267" width="16.109375" style="50" customWidth="1"/>
    <col min="11268" max="11268" width="15.5546875" style="50" customWidth="1"/>
    <col min="11269" max="11520" width="8.88671875" style="50"/>
    <col min="11521" max="11521" width="51.6640625" style="50" customWidth="1"/>
    <col min="11522" max="11522" width="13.5546875" style="50" customWidth="1"/>
    <col min="11523" max="11523" width="16.109375" style="50" customWidth="1"/>
    <col min="11524" max="11524" width="15.5546875" style="50" customWidth="1"/>
    <col min="11525" max="11776" width="8.88671875" style="50"/>
    <col min="11777" max="11777" width="51.6640625" style="50" customWidth="1"/>
    <col min="11778" max="11778" width="13.5546875" style="50" customWidth="1"/>
    <col min="11779" max="11779" width="16.109375" style="50" customWidth="1"/>
    <col min="11780" max="11780" width="15.5546875" style="50" customWidth="1"/>
    <col min="11781" max="12032" width="8.88671875" style="50"/>
    <col min="12033" max="12033" width="51.6640625" style="50" customWidth="1"/>
    <col min="12034" max="12034" width="13.5546875" style="50" customWidth="1"/>
    <col min="12035" max="12035" width="16.109375" style="50" customWidth="1"/>
    <col min="12036" max="12036" width="15.5546875" style="50" customWidth="1"/>
    <col min="12037" max="12288" width="8.88671875" style="50"/>
    <col min="12289" max="12289" width="51.6640625" style="50" customWidth="1"/>
    <col min="12290" max="12290" width="13.5546875" style="50" customWidth="1"/>
    <col min="12291" max="12291" width="16.109375" style="50" customWidth="1"/>
    <col min="12292" max="12292" width="15.5546875" style="50" customWidth="1"/>
    <col min="12293" max="12544" width="8.88671875" style="50"/>
    <col min="12545" max="12545" width="51.6640625" style="50" customWidth="1"/>
    <col min="12546" max="12546" width="13.5546875" style="50" customWidth="1"/>
    <col min="12547" max="12547" width="16.109375" style="50" customWidth="1"/>
    <col min="12548" max="12548" width="15.5546875" style="50" customWidth="1"/>
    <col min="12549" max="12800" width="8.88671875" style="50"/>
    <col min="12801" max="12801" width="51.6640625" style="50" customWidth="1"/>
    <col min="12802" max="12802" width="13.5546875" style="50" customWidth="1"/>
    <col min="12803" max="12803" width="16.109375" style="50" customWidth="1"/>
    <col min="12804" max="12804" width="15.5546875" style="50" customWidth="1"/>
    <col min="12805" max="13056" width="8.88671875" style="50"/>
    <col min="13057" max="13057" width="51.6640625" style="50" customWidth="1"/>
    <col min="13058" max="13058" width="13.5546875" style="50" customWidth="1"/>
    <col min="13059" max="13059" width="16.109375" style="50" customWidth="1"/>
    <col min="13060" max="13060" width="15.5546875" style="50" customWidth="1"/>
    <col min="13061" max="13312" width="8.88671875" style="50"/>
    <col min="13313" max="13313" width="51.6640625" style="50" customWidth="1"/>
    <col min="13314" max="13314" width="13.5546875" style="50" customWidth="1"/>
    <col min="13315" max="13315" width="16.109375" style="50" customWidth="1"/>
    <col min="13316" max="13316" width="15.5546875" style="50" customWidth="1"/>
    <col min="13317" max="13568" width="8.88671875" style="50"/>
    <col min="13569" max="13569" width="51.6640625" style="50" customWidth="1"/>
    <col min="13570" max="13570" width="13.5546875" style="50" customWidth="1"/>
    <col min="13571" max="13571" width="16.109375" style="50" customWidth="1"/>
    <col min="13572" max="13572" width="15.5546875" style="50" customWidth="1"/>
    <col min="13573" max="13824" width="8.88671875" style="50"/>
    <col min="13825" max="13825" width="51.6640625" style="50" customWidth="1"/>
    <col min="13826" max="13826" width="13.5546875" style="50" customWidth="1"/>
    <col min="13827" max="13827" width="16.109375" style="50" customWidth="1"/>
    <col min="13828" max="13828" width="15.5546875" style="50" customWidth="1"/>
    <col min="13829" max="14080" width="8.88671875" style="50"/>
    <col min="14081" max="14081" width="51.6640625" style="50" customWidth="1"/>
    <col min="14082" max="14082" width="13.5546875" style="50" customWidth="1"/>
    <col min="14083" max="14083" width="16.109375" style="50" customWidth="1"/>
    <col min="14084" max="14084" width="15.5546875" style="50" customWidth="1"/>
    <col min="14085" max="14336" width="8.88671875" style="50"/>
    <col min="14337" max="14337" width="51.6640625" style="50" customWidth="1"/>
    <col min="14338" max="14338" width="13.5546875" style="50" customWidth="1"/>
    <col min="14339" max="14339" width="16.109375" style="50" customWidth="1"/>
    <col min="14340" max="14340" width="15.5546875" style="50" customWidth="1"/>
    <col min="14341" max="14592" width="8.88671875" style="50"/>
    <col min="14593" max="14593" width="51.6640625" style="50" customWidth="1"/>
    <col min="14594" max="14594" width="13.5546875" style="50" customWidth="1"/>
    <col min="14595" max="14595" width="16.109375" style="50" customWidth="1"/>
    <col min="14596" max="14596" width="15.5546875" style="50" customWidth="1"/>
    <col min="14597" max="14848" width="8.88671875" style="50"/>
    <col min="14849" max="14849" width="51.6640625" style="50" customWidth="1"/>
    <col min="14850" max="14850" width="13.5546875" style="50" customWidth="1"/>
    <col min="14851" max="14851" width="16.109375" style="50" customWidth="1"/>
    <col min="14852" max="14852" width="15.5546875" style="50" customWidth="1"/>
    <col min="14853" max="15104" width="8.88671875" style="50"/>
    <col min="15105" max="15105" width="51.6640625" style="50" customWidth="1"/>
    <col min="15106" max="15106" width="13.5546875" style="50" customWidth="1"/>
    <col min="15107" max="15107" width="16.109375" style="50" customWidth="1"/>
    <col min="15108" max="15108" width="15.5546875" style="50" customWidth="1"/>
    <col min="15109" max="15360" width="8.88671875" style="50"/>
    <col min="15361" max="15361" width="51.6640625" style="50" customWidth="1"/>
    <col min="15362" max="15362" width="13.5546875" style="50" customWidth="1"/>
    <col min="15363" max="15363" width="16.109375" style="50" customWidth="1"/>
    <col min="15364" max="15364" width="15.5546875" style="50" customWidth="1"/>
    <col min="15365" max="15616" width="8.88671875" style="50"/>
    <col min="15617" max="15617" width="51.6640625" style="50" customWidth="1"/>
    <col min="15618" max="15618" width="13.5546875" style="50" customWidth="1"/>
    <col min="15619" max="15619" width="16.109375" style="50" customWidth="1"/>
    <col min="15620" max="15620" width="15.5546875" style="50" customWidth="1"/>
    <col min="15621" max="15872" width="8.88671875" style="50"/>
    <col min="15873" max="15873" width="51.6640625" style="50" customWidth="1"/>
    <col min="15874" max="15874" width="13.5546875" style="50" customWidth="1"/>
    <col min="15875" max="15875" width="16.109375" style="50" customWidth="1"/>
    <col min="15876" max="15876" width="15.5546875" style="50" customWidth="1"/>
    <col min="15877" max="16128" width="8.88671875" style="50"/>
    <col min="16129" max="16129" width="51.6640625" style="50" customWidth="1"/>
    <col min="16130" max="16130" width="13.5546875" style="50" customWidth="1"/>
    <col min="16131" max="16131" width="16.109375" style="50" customWidth="1"/>
    <col min="16132" max="16132" width="15.5546875" style="50" customWidth="1"/>
    <col min="16133" max="16384" width="8.88671875" style="50"/>
  </cols>
  <sheetData>
    <row r="1" spans="1:4" s="33" customFormat="1" ht="20.399999999999999" customHeight="1">
      <c r="A1" s="383" t="s">
        <v>78</v>
      </c>
      <c r="B1" s="383"/>
      <c r="C1" s="383"/>
      <c r="D1" s="383"/>
    </row>
    <row r="2" spans="1:4" s="33" customFormat="1" ht="20.399999999999999" customHeight="1">
      <c r="A2" s="383" t="s">
        <v>556</v>
      </c>
      <c r="B2" s="383"/>
      <c r="C2" s="383"/>
      <c r="D2" s="383"/>
    </row>
    <row r="3" spans="1:4" s="33" customFormat="1" ht="18">
      <c r="A3" s="404" t="s">
        <v>47</v>
      </c>
      <c r="B3" s="404"/>
      <c r="C3" s="404"/>
      <c r="D3" s="404"/>
    </row>
    <row r="4" spans="1:4" s="36" customFormat="1" ht="12" customHeight="1">
      <c r="A4" s="34"/>
      <c r="B4" s="34"/>
      <c r="C4" s="34"/>
      <c r="D4" s="34"/>
    </row>
    <row r="5" spans="1:4" s="36" customFormat="1" ht="20.25" customHeight="1">
      <c r="A5" s="405"/>
      <c r="B5" s="422" t="s">
        <v>79</v>
      </c>
      <c r="C5" s="423" t="s">
        <v>80</v>
      </c>
      <c r="D5" s="424" t="s">
        <v>81</v>
      </c>
    </row>
    <row r="6" spans="1:4" s="36" customFormat="1" ht="43.5" customHeight="1">
      <c r="A6" s="405"/>
      <c r="B6" s="422"/>
      <c r="C6" s="423"/>
      <c r="D6" s="424"/>
    </row>
    <row r="7" spans="1:4" s="92" customFormat="1" ht="34.5" customHeight="1">
      <c r="A7" s="56" t="s">
        <v>16</v>
      </c>
      <c r="B7" s="76">
        <f>SUM(B8:B31)</f>
        <v>188</v>
      </c>
      <c r="C7" s="76">
        <f>SUM(C8:C31)</f>
        <v>1944</v>
      </c>
      <c r="D7" s="518">
        <v>10.340425531914894</v>
      </c>
    </row>
    <row r="8" spans="1:4" ht="19.2" customHeight="1">
      <c r="A8" s="45" t="s">
        <v>48</v>
      </c>
      <c r="B8" s="46">
        <v>16</v>
      </c>
      <c r="C8" s="46">
        <v>304</v>
      </c>
      <c r="D8" s="519">
        <f t="shared" ref="D8:D31" si="0">C8/B8</f>
        <v>19</v>
      </c>
    </row>
    <row r="9" spans="1:4" ht="19.2" customHeight="1">
      <c r="A9" s="45" t="s">
        <v>49</v>
      </c>
      <c r="B9" s="46">
        <v>1</v>
      </c>
      <c r="C9" s="46">
        <v>36</v>
      </c>
      <c r="D9" s="519">
        <f t="shared" si="0"/>
        <v>36</v>
      </c>
    </row>
    <row r="10" spans="1:4" s="53" customFormat="1" ht="19.2" customHeight="1">
      <c r="A10" s="45" t="s">
        <v>50</v>
      </c>
      <c r="B10" s="46">
        <v>0</v>
      </c>
      <c r="C10" s="46">
        <v>0</v>
      </c>
      <c r="D10" s="520" t="e">
        <f t="shared" si="0"/>
        <v>#DIV/0!</v>
      </c>
    </row>
    <row r="11" spans="1:4" ht="19.2" customHeight="1">
      <c r="A11" s="45" t="s">
        <v>51</v>
      </c>
      <c r="B11" s="46">
        <v>5</v>
      </c>
      <c r="C11" s="46">
        <v>6</v>
      </c>
      <c r="D11" s="519">
        <f t="shared" si="0"/>
        <v>1.2</v>
      </c>
    </row>
    <row r="12" spans="1:4" ht="19.2" customHeight="1">
      <c r="A12" s="45" t="s">
        <v>52</v>
      </c>
      <c r="B12" s="46">
        <v>6</v>
      </c>
      <c r="C12" s="46">
        <v>17</v>
      </c>
      <c r="D12" s="519">
        <f t="shared" si="0"/>
        <v>2.8333333333333335</v>
      </c>
    </row>
    <row r="13" spans="1:4" ht="31.2">
      <c r="A13" s="45" t="s">
        <v>53</v>
      </c>
      <c r="B13" s="46">
        <v>0</v>
      </c>
      <c r="C13" s="46">
        <v>8</v>
      </c>
      <c r="D13" s="521" t="e">
        <f t="shared" si="0"/>
        <v>#DIV/0!</v>
      </c>
    </row>
    <row r="14" spans="1:4" ht="63.75" customHeight="1">
      <c r="A14" s="45" t="s">
        <v>54</v>
      </c>
      <c r="B14" s="46">
        <v>0</v>
      </c>
      <c r="C14" s="46">
        <v>17</v>
      </c>
      <c r="D14" s="522" t="e">
        <f t="shared" si="0"/>
        <v>#DIV/0!</v>
      </c>
    </row>
    <row r="15" spans="1:4" ht="15.6">
      <c r="A15" s="45" t="s">
        <v>55</v>
      </c>
      <c r="B15" s="46">
        <v>3</v>
      </c>
      <c r="C15" s="46">
        <v>13</v>
      </c>
      <c r="D15" s="519">
        <f t="shared" si="0"/>
        <v>4.333333333333333</v>
      </c>
    </row>
    <row r="16" spans="1:4" ht="31.2">
      <c r="A16" s="45" t="s">
        <v>56</v>
      </c>
      <c r="B16" s="46">
        <v>3</v>
      </c>
      <c r="C16" s="46">
        <v>14</v>
      </c>
      <c r="D16" s="519">
        <f t="shared" si="0"/>
        <v>4.666666666666667</v>
      </c>
    </row>
    <row r="17" spans="1:4" ht="31.2">
      <c r="A17" s="45" t="s">
        <v>57</v>
      </c>
      <c r="B17" s="46">
        <v>1</v>
      </c>
      <c r="C17" s="46">
        <v>170</v>
      </c>
      <c r="D17" s="519">
        <f t="shared" si="0"/>
        <v>170</v>
      </c>
    </row>
    <row r="18" spans="1:4" ht="19.2" customHeight="1">
      <c r="A18" s="45" t="s">
        <v>58</v>
      </c>
      <c r="B18" s="46">
        <v>7</v>
      </c>
      <c r="C18" s="46">
        <v>52</v>
      </c>
      <c r="D18" s="519">
        <f t="shared" si="0"/>
        <v>7.4285714285714288</v>
      </c>
    </row>
    <row r="19" spans="1:4" ht="31.2">
      <c r="A19" s="45" t="s">
        <v>59</v>
      </c>
      <c r="B19" s="46">
        <v>0</v>
      </c>
      <c r="C19" s="46">
        <v>10</v>
      </c>
      <c r="D19" s="520" t="e">
        <f t="shared" si="0"/>
        <v>#DIV/0!</v>
      </c>
    </row>
    <row r="20" spans="1:4" ht="19.2" customHeight="1">
      <c r="A20" s="45" t="s">
        <v>60</v>
      </c>
      <c r="B20" s="46">
        <v>4</v>
      </c>
      <c r="C20" s="46">
        <v>33</v>
      </c>
      <c r="D20" s="519">
        <f t="shared" si="0"/>
        <v>8.25</v>
      </c>
    </row>
    <row r="21" spans="1:4" ht="36.75" customHeight="1">
      <c r="A21" s="45" t="s">
        <v>61</v>
      </c>
      <c r="B21" s="46">
        <v>2</v>
      </c>
      <c r="C21" s="46">
        <v>104</v>
      </c>
      <c r="D21" s="519">
        <f t="shared" si="0"/>
        <v>52</v>
      </c>
    </row>
    <row r="22" spans="1:4" ht="19.2" customHeight="1">
      <c r="A22" s="45" t="s">
        <v>62</v>
      </c>
      <c r="B22" s="46">
        <v>6</v>
      </c>
      <c r="C22" s="46">
        <v>187</v>
      </c>
      <c r="D22" s="519">
        <f t="shared" si="0"/>
        <v>31.166666666666668</v>
      </c>
    </row>
    <row r="23" spans="1:4" ht="31.2">
      <c r="A23" s="45" t="s">
        <v>63</v>
      </c>
      <c r="B23" s="46">
        <v>1</v>
      </c>
      <c r="C23" s="46">
        <v>104</v>
      </c>
      <c r="D23" s="519">
        <f t="shared" si="0"/>
        <v>104</v>
      </c>
    </row>
    <row r="24" spans="1:4" ht="31.2">
      <c r="A24" s="45" t="s">
        <v>64</v>
      </c>
      <c r="B24" s="46">
        <v>42</v>
      </c>
      <c r="C24" s="46">
        <v>17</v>
      </c>
      <c r="D24" s="519">
        <f t="shared" si="0"/>
        <v>0.40476190476190477</v>
      </c>
    </row>
    <row r="25" spans="1:4" ht="19.2" customHeight="1">
      <c r="A25" s="45" t="s">
        <v>65</v>
      </c>
      <c r="B25" s="46">
        <v>32</v>
      </c>
      <c r="C25" s="46">
        <v>84</v>
      </c>
      <c r="D25" s="519">
        <f t="shared" si="0"/>
        <v>2.625</v>
      </c>
    </row>
    <row r="26" spans="1:4" ht="19.2" customHeight="1">
      <c r="A26" s="45" t="s">
        <v>66</v>
      </c>
      <c r="B26" s="46">
        <v>8</v>
      </c>
      <c r="C26" s="46">
        <v>492</v>
      </c>
      <c r="D26" s="519">
        <f t="shared" si="0"/>
        <v>61.5</v>
      </c>
    </row>
    <row r="27" spans="1:4" ht="31.2">
      <c r="A27" s="45" t="s">
        <v>67</v>
      </c>
      <c r="B27" s="46">
        <v>2</v>
      </c>
      <c r="C27" s="46">
        <v>19</v>
      </c>
      <c r="D27" s="519">
        <f t="shared" si="0"/>
        <v>9.5</v>
      </c>
    </row>
    <row r="28" spans="1:4" ht="23.4" customHeight="1">
      <c r="A28" s="45" t="s">
        <v>68</v>
      </c>
      <c r="B28" s="46">
        <v>24</v>
      </c>
      <c r="C28" s="46">
        <v>65</v>
      </c>
      <c r="D28" s="519">
        <f t="shared" si="0"/>
        <v>2.7083333333333335</v>
      </c>
    </row>
    <row r="29" spans="1:4" ht="23.4" customHeight="1">
      <c r="A29" s="45" t="s">
        <v>69</v>
      </c>
      <c r="B29" s="46">
        <v>0</v>
      </c>
      <c r="C29" s="46">
        <v>58</v>
      </c>
      <c r="D29" s="520" t="e">
        <f t="shared" si="0"/>
        <v>#DIV/0!</v>
      </c>
    </row>
    <row r="30" spans="1:4" ht="23.4" customHeight="1">
      <c r="A30" s="45" t="s">
        <v>70</v>
      </c>
      <c r="B30" s="46">
        <v>0</v>
      </c>
      <c r="C30" s="46">
        <v>1</v>
      </c>
      <c r="D30" s="520" t="e">
        <f t="shared" si="0"/>
        <v>#DIV/0!</v>
      </c>
    </row>
    <row r="31" spans="1:4" ht="23.4" customHeight="1">
      <c r="A31" s="45" t="s">
        <v>71</v>
      </c>
      <c r="B31" s="46">
        <v>25</v>
      </c>
      <c r="C31" s="46">
        <v>133</v>
      </c>
      <c r="D31" s="519">
        <f t="shared" si="0"/>
        <v>5.32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3"/>
  <sheetViews>
    <sheetView view="pageBreakPreview" zoomScale="80" zoomScaleNormal="75" zoomScaleSheetLayoutView="80" workbookViewId="0">
      <selection activeCell="C13" sqref="C13"/>
    </sheetView>
  </sheetViews>
  <sheetFormatPr defaultColWidth="8.88671875" defaultRowHeight="13.2"/>
  <cols>
    <col min="1" max="1" width="55.33203125" style="50" customWidth="1"/>
    <col min="2" max="2" width="24" style="50" customWidth="1"/>
    <col min="3" max="3" width="23.44140625" style="50" customWidth="1"/>
    <col min="4" max="4" width="21.5546875" style="50" customWidth="1"/>
    <col min="5" max="256" width="8.88671875" style="50"/>
    <col min="257" max="257" width="55.33203125" style="50" customWidth="1"/>
    <col min="258" max="258" width="24" style="50" customWidth="1"/>
    <col min="259" max="259" width="23.44140625" style="50" customWidth="1"/>
    <col min="260" max="260" width="21.5546875" style="50" customWidth="1"/>
    <col min="261" max="512" width="8.88671875" style="50"/>
    <col min="513" max="513" width="55.33203125" style="50" customWidth="1"/>
    <col min="514" max="514" width="24" style="50" customWidth="1"/>
    <col min="515" max="515" width="23.44140625" style="50" customWidth="1"/>
    <col min="516" max="516" width="21.5546875" style="50" customWidth="1"/>
    <col min="517" max="768" width="8.88671875" style="50"/>
    <col min="769" max="769" width="55.33203125" style="50" customWidth="1"/>
    <col min="770" max="770" width="24" style="50" customWidth="1"/>
    <col min="771" max="771" width="23.44140625" style="50" customWidth="1"/>
    <col min="772" max="772" width="21.5546875" style="50" customWidth="1"/>
    <col min="773" max="1024" width="8.88671875" style="50"/>
    <col min="1025" max="1025" width="55.33203125" style="50" customWidth="1"/>
    <col min="1026" max="1026" width="24" style="50" customWidth="1"/>
    <col min="1027" max="1027" width="23.44140625" style="50" customWidth="1"/>
    <col min="1028" max="1028" width="21.5546875" style="50" customWidth="1"/>
    <col min="1029" max="1280" width="8.88671875" style="50"/>
    <col min="1281" max="1281" width="55.33203125" style="50" customWidth="1"/>
    <col min="1282" max="1282" width="24" style="50" customWidth="1"/>
    <col min="1283" max="1283" width="23.44140625" style="50" customWidth="1"/>
    <col min="1284" max="1284" width="21.5546875" style="50" customWidth="1"/>
    <col min="1285" max="1536" width="8.88671875" style="50"/>
    <col min="1537" max="1537" width="55.33203125" style="50" customWidth="1"/>
    <col min="1538" max="1538" width="24" style="50" customWidth="1"/>
    <col min="1539" max="1539" width="23.44140625" style="50" customWidth="1"/>
    <col min="1540" max="1540" width="21.5546875" style="50" customWidth="1"/>
    <col min="1541" max="1792" width="8.88671875" style="50"/>
    <col min="1793" max="1793" width="55.33203125" style="50" customWidth="1"/>
    <col min="1794" max="1794" width="24" style="50" customWidth="1"/>
    <col min="1795" max="1795" width="23.44140625" style="50" customWidth="1"/>
    <col min="1796" max="1796" width="21.5546875" style="50" customWidth="1"/>
    <col min="1797" max="2048" width="8.88671875" style="50"/>
    <col min="2049" max="2049" width="55.33203125" style="50" customWidth="1"/>
    <col min="2050" max="2050" width="24" style="50" customWidth="1"/>
    <col min="2051" max="2051" width="23.44140625" style="50" customWidth="1"/>
    <col min="2052" max="2052" width="21.5546875" style="50" customWidth="1"/>
    <col min="2053" max="2304" width="8.88671875" style="50"/>
    <col min="2305" max="2305" width="55.33203125" style="50" customWidth="1"/>
    <col min="2306" max="2306" width="24" style="50" customWidth="1"/>
    <col min="2307" max="2307" width="23.44140625" style="50" customWidth="1"/>
    <col min="2308" max="2308" width="21.5546875" style="50" customWidth="1"/>
    <col min="2309" max="2560" width="8.88671875" style="50"/>
    <col min="2561" max="2561" width="55.33203125" style="50" customWidth="1"/>
    <col min="2562" max="2562" width="24" style="50" customWidth="1"/>
    <col min="2563" max="2563" width="23.44140625" style="50" customWidth="1"/>
    <col min="2564" max="2564" width="21.5546875" style="50" customWidth="1"/>
    <col min="2565" max="2816" width="8.88671875" style="50"/>
    <col min="2817" max="2817" width="55.33203125" style="50" customWidth="1"/>
    <col min="2818" max="2818" width="24" style="50" customWidth="1"/>
    <col min="2819" max="2819" width="23.44140625" style="50" customWidth="1"/>
    <col min="2820" max="2820" width="21.5546875" style="50" customWidth="1"/>
    <col min="2821" max="3072" width="8.88671875" style="50"/>
    <col min="3073" max="3073" width="55.33203125" style="50" customWidth="1"/>
    <col min="3074" max="3074" width="24" style="50" customWidth="1"/>
    <col min="3075" max="3075" width="23.44140625" style="50" customWidth="1"/>
    <col min="3076" max="3076" width="21.5546875" style="50" customWidth="1"/>
    <col min="3077" max="3328" width="8.88671875" style="50"/>
    <col min="3329" max="3329" width="55.33203125" style="50" customWidth="1"/>
    <col min="3330" max="3330" width="24" style="50" customWidth="1"/>
    <col min="3331" max="3331" width="23.44140625" style="50" customWidth="1"/>
    <col min="3332" max="3332" width="21.5546875" style="50" customWidth="1"/>
    <col min="3333" max="3584" width="8.88671875" style="50"/>
    <col min="3585" max="3585" width="55.33203125" style="50" customWidth="1"/>
    <col min="3586" max="3586" width="24" style="50" customWidth="1"/>
    <col min="3587" max="3587" width="23.44140625" style="50" customWidth="1"/>
    <col min="3588" max="3588" width="21.5546875" style="50" customWidth="1"/>
    <col min="3589" max="3840" width="8.88671875" style="50"/>
    <col min="3841" max="3841" width="55.33203125" style="50" customWidth="1"/>
    <col min="3842" max="3842" width="24" style="50" customWidth="1"/>
    <col min="3843" max="3843" width="23.44140625" style="50" customWidth="1"/>
    <col min="3844" max="3844" width="21.5546875" style="50" customWidth="1"/>
    <col min="3845" max="4096" width="8.88671875" style="50"/>
    <col min="4097" max="4097" width="55.33203125" style="50" customWidth="1"/>
    <col min="4098" max="4098" width="24" style="50" customWidth="1"/>
    <col min="4099" max="4099" width="23.44140625" style="50" customWidth="1"/>
    <col min="4100" max="4100" width="21.5546875" style="50" customWidth="1"/>
    <col min="4101" max="4352" width="8.88671875" style="50"/>
    <col min="4353" max="4353" width="55.33203125" style="50" customWidth="1"/>
    <col min="4354" max="4354" width="24" style="50" customWidth="1"/>
    <col min="4355" max="4355" width="23.44140625" style="50" customWidth="1"/>
    <col min="4356" max="4356" width="21.5546875" style="50" customWidth="1"/>
    <col min="4357" max="4608" width="8.88671875" style="50"/>
    <col min="4609" max="4609" width="55.33203125" style="50" customWidth="1"/>
    <col min="4610" max="4610" width="24" style="50" customWidth="1"/>
    <col min="4611" max="4611" width="23.44140625" style="50" customWidth="1"/>
    <col min="4612" max="4612" width="21.5546875" style="50" customWidth="1"/>
    <col min="4613" max="4864" width="8.88671875" style="50"/>
    <col min="4865" max="4865" width="55.33203125" style="50" customWidth="1"/>
    <col min="4866" max="4866" width="24" style="50" customWidth="1"/>
    <col min="4867" max="4867" width="23.44140625" style="50" customWidth="1"/>
    <col min="4868" max="4868" width="21.5546875" style="50" customWidth="1"/>
    <col min="4869" max="5120" width="8.88671875" style="50"/>
    <col min="5121" max="5121" width="55.33203125" style="50" customWidth="1"/>
    <col min="5122" max="5122" width="24" style="50" customWidth="1"/>
    <col min="5123" max="5123" width="23.44140625" style="50" customWidth="1"/>
    <col min="5124" max="5124" width="21.5546875" style="50" customWidth="1"/>
    <col min="5125" max="5376" width="8.88671875" style="50"/>
    <col min="5377" max="5377" width="55.33203125" style="50" customWidth="1"/>
    <col min="5378" max="5378" width="24" style="50" customWidth="1"/>
    <col min="5379" max="5379" width="23.44140625" style="50" customWidth="1"/>
    <col min="5380" max="5380" width="21.5546875" style="50" customWidth="1"/>
    <col min="5381" max="5632" width="8.88671875" style="50"/>
    <col min="5633" max="5633" width="55.33203125" style="50" customWidth="1"/>
    <col min="5634" max="5634" width="24" style="50" customWidth="1"/>
    <col min="5635" max="5635" width="23.44140625" style="50" customWidth="1"/>
    <col min="5636" max="5636" width="21.5546875" style="50" customWidth="1"/>
    <col min="5637" max="5888" width="8.88671875" style="50"/>
    <col min="5889" max="5889" width="55.33203125" style="50" customWidth="1"/>
    <col min="5890" max="5890" width="24" style="50" customWidth="1"/>
    <col min="5891" max="5891" width="23.44140625" style="50" customWidth="1"/>
    <col min="5892" max="5892" width="21.5546875" style="50" customWidth="1"/>
    <col min="5893" max="6144" width="8.88671875" style="50"/>
    <col min="6145" max="6145" width="55.33203125" style="50" customWidth="1"/>
    <col min="6146" max="6146" width="24" style="50" customWidth="1"/>
    <col min="6147" max="6147" width="23.44140625" style="50" customWidth="1"/>
    <col min="6148" max="6148" width="21.5546875" style="50" customWidth="1"/>
    <col min="6149" max="6400" width="8.88671875" style="50"/>
    <col min="6401" max="6401" width="55.33203125" style="50" customWidth="1"/>
    <col min="6402" max="6402" width="24" style="50" customWidth="1"/>
    <col min="6403" max="6403" width="23.44140625" style="50" customWidth="1"/>
    <col min="6404" max="6404" width="21.5546875" style="50" customWidth="1"/>
    <col min="6405" max="6656" width="8.88671875" style="50"/>
    <col min="6657" max="6657" width="55.33203125" style="50" customWidth="1"/>
    <col min="6658" max="6658" width="24" style="50" customWidth="1"/>
    <col min="6659" max="6659" width="23.44140625" style="50" customWidth="1"/>
    <col min="6660" max="6660" width="21.5546875" style="50" customWidth="1"/>
    <col min="6661" max="6912" width="8.88671875" style="50"/>
    <col min="6913" max="6913" width="55.33203125" style="50" customWidth="1"/>
    <col min="6914" max="6914" width="24" style="50" customWidth="1"/>
    <col min="6915" max="6915" width="23.44140625" style="50" customWidth="1"/>
    <col min="6916" max="6916" width="21.5546875" style="50" customWidth="1"/>
    <col min="6917" max="7168" width="8.88671875" style="50"/>
    <col min="7169" max="7169" width="55.33203125" style="50" customWidth="1"/>
    <col min="7170" max="7170" width="24" style="50" customWidth="1"/>
    <col min="7171" max="7171" width="23.44140625" style="50" customWidth="1"/>
    <col min="7172" max="7172" width="21.5546875" style="50" customWidth="1"/>
    <col min="7173" max="7424" width="8.88671875" style="50"/>
    <col min="7425" max="7425" width="55.33203125" style="50" customWidth="1"/>
    <col min="7426" max="7426" width="24" style="50" customWidth="1"/>
    <col min="7427" max="7427" width="23.44140625" style="50" customWidth="1"/>
    <col min="7428" max="7428" width="21.5546875" style="50" customWidth="1"/>
    <col min="7429" max="7680" width="8.88671875" style="50"/>
    <col min="7681" max="7681" width="55.33203125" style="50" customWidth="1"/>
    <col min="7682" max="7682" width="24" style="50" customWidth="1"/>
    <col min="7683" max="7683" width="23.44140625" style="50" customWidth="1"/>
    <col min="7684" max="7684" width="21.5546875" style="50" customWidth="1"/>
    <col min="7685" max="7936" width="8.88671875" style="50"/>
    <col min="7937" max="7937" width="55.33203125" style="50" customWidth="1"/>
    <col min="7938" max="7938" width="24" style="50" customWidth="1"/>
    <col min="7939" max="7939" width="23.44140625" style="50" customWidth="1"/>
    <col min="7940" max="7940" width="21.5546875" style="50" customWidth="1"/>
    <col min="7941" max="8192" width="8.88671875" style="50"/>
    <col min="8193" max="8193" width="55.33203125" style="50" customWidth="1"/>
    <col min="8194" max="8194" width="24" style="50" customWidth="1"/>
    <col min="8195" max="8195" width="23.44140625" style="50" customWidth="1"/>
    <col min="8196" max="8196" width="21.5546875" style="50" customWidth="1"/>
    <col min="8197" max="8448" width="8.88671875" style="50"/>
    <col min="8449" max="8449" width="55.33203125" style="50" customWidth="1"/>
    <col min="8450" max="8450" width="24" style="50" customWidth="1"/>
    <col min="8451" max="8451" width="23.44140625" style="50" customWidth="1"/>
    <col min="8452" max="8452" width="21.5546875" style="50" customWidth="1"/>
    <col min="8453" max="8704" width="8.88671875" style="50"/>
    <col min="8705" max="8705" width="55.33203125" style="50" customWidth="1"/>
    <col min="8706" max="8706" width="24" style="50" customWidth="1"/>
    <col min="8707" max="8707" width="23.44140625" style="50" customWidth="1"/>
    <col min="8708" max="8708" width="21.5546875" style="50" customWidth="1"/>
    <col min="8709" max="8960" width="8.88671875" style="50"/>
    <col min="8961" max="8961" width="55.33203125" style="50" customWidth="1"/>
    <col min="8962" max="8962" width="24" style="50" customWidth="1"/>
    <col min="8963" max="8963" width="23.44140625" style="50" customWidth="1"/>
    <col min="8964" max="8964" width="21.5546875" style="50" customWidth="1"/>
    <col min="8965" max="9216" width="8.88671875" style="50"/>
    <col min="9217" max="9217" width="55.33203125" style="50" customWidth="1"/>
    <col min="9218" max="9218" width="24" style="50" customWidth="1"/>
    <col min="9219" max="9219" width="23.44140625" style="50" customWidth="1"/>
    <col min="9220" max="9220" width="21.5546875" style="50" customWidth="1"/>
    <col min="9221" max="9472" width="8.88671875" style="50"/>
    <col min="9473" max="9473" width="55.33203125" style="50" customWidth="1"/>
    <col min="9474" max="9474" width="24" style="50" customWidth="1"/>
    <col min="9475" max="9475" width="23.44140625" style="50" customWidth="1"/>
    <col min="9476" max="9476" width="21.5546875" style="50" customWidth="1"/>
    <col min="9477" max="9728" width="8.88671875" style="50"/>
    <col min="9729" max="9729" width="55.33203125" style="50" customWidth="1"/>
    <col min="9730" max="9730" width="24" style="50" customWidth="1"/>
    <col min="9731" max="9731" width="23.44140625" style="50" customWidth="1"/>
    <col min="9732" max="9732" width="21.5546875" style="50" customWidth="1"/>
    <col min="9733" max="9984" width="8.88671875" style="50"/>
    <col min="9985" max="9985" width="55.33203125" style="50" customWidth="1"/>
    <col min="9986" max="9986" width="24" style="50" customWidth="1"/>
    <col min="9987" max="9987" width="23.44140625" style="50" customWidth="1"/>
    <col min="9988" max="9988" width="21.5546875" style="50" customWidth="1"/>
    <col min="9989" max="10240" width="8.88671875" style="50"/>
    <col min="10241" max="10241" width="55.33203125" style="50" customWidth="1"/>
    <col min="10242" max="10242" width="24" style="50" customWidth="1"/>
    <col min="10243" max="10243" width="23.44140625" style="50" customWidth="1"/>
    <col min="10244" max="10244" width="21.5546875" style="50" customWidth="1"/>
    <col min="10245" max="10496" width="8.88671875" style="50"/>
    <col min="10497" max="10497" width="55.33203125" style="50" customWidth="1"/>
    <col min="10498" max="10498" width="24" style="50" customWidth="1"/>
    <col min="10499" max="10499" width="23.44140625" style="50" customWidth="1"/>
    <col min="10500" max="10500" width="21.5546875" style="50" customWidth="1"/>
    <col min="10501" max="10752" width="8.88671875" style="50"/>
    <col min="10753" max="10753" width="55.33203125" style="50" customWidth="1"/>
    <col min="10754" max="10754" width="24" style="50" customWidth="1"/>
    <col min="10755" max="10755" width="23.44140625" style="50" customWidth="1"/>
    <col min="10756" max="10756" width="21.5546875" style="50" customWidth="1"/>
    <col min="10757" max="11008" width="8.88671875" style="50"/>
    <col min="11009" max="11009" width="55.33203125" style="50" customWidth="1"/>
    <col min="11010" max="11010" width="24" style="50" customWidth="1"/>
    <col min="11011" max="11011" width="23.44140625" style="50" customWidth="1"/>
    <col min="11012" max="11012" width="21.5546875" style="50" customWidth="1"/>
    <col min="11013" max="11264" width="8.88671875" style="50"/>
    <col min="11265" max="11265" width="55.33203125" style="50" customWidth="1"/>
    <col min="11266" max="11266" width="24" style="50" customWidth="1"/>
    <col min="11267" max="11267" width="23.44140625" style="50" customWidth="1"/>
    <col min="11268" max="11268" width="21.5546875" style="50" customWidth="1"/>
    <col min="11269" max="11520" width="8.88671875" style="50"/>
    <col min="11521" max="11521" width="55.33203125" style="50" customWidth="1"/>
    <col min="11522" max="11522" width="24" style="50" customWidth="1"/>
    <col min="11523" max="11523" width="23.44140625" style="50" customWidth="1"/>
    <col min="11524" max="11524" width="21.5546875" style="50" customWidth="1"/>
    <col min="11525" max="11776" width="8.88671875" style="50"/>
    <col min="11777" max="11777" width="55.33203125" style="50" customWidth="1"/>
    <col min="11778" max="11778" width="24" style="50" customWidth="1"/>
    <col min="11779" max="11779" width="23.44140625" style="50" customWidth="1"/>
    <col min="11780" max="11780" width="21.5546875" style="50" customWidth="1"/>
    <col min="11781" max="12032" width="8.88671875" style="50"/>
    <col min="12033" max="12033" width="55.33203125" style="50" customWidth="1"/>
    <col min="12034" max="12034" width="24" style="50" customWidth="1"/>
    <col min="12035" max="12035" width="23.44140625" style="50" customWidth="1"/>
    <col min="12036" max="12036" width="21.5546875" style="50" customWidth="1"/>
    <col min="12037" max="12288" width="8.88671875" style="50"/>
    <col min="12289" max="12289" width="55.33203125" style="50" customWidth="1"/>
    <col min="12290" max="12290" width="24" style="50" customWidth="1"/>
    <col min="12291" max="12291" width="23.44140625" style="50" customWidth="1"/>
    <col min="12292" max="12292" width="21.5546875" style="50" customWidth="1"/>
    <col min="12293" max="12544" width="8.88671875" style="50"/>
    <col min="12545" max="12545" width="55.33203125" style="50" customWidth="1"/>
    <col min="12546" max="12546" width="24" style="50" customWidth="1"/>
    <col min="12547" max="12547" width="23.44140625" style="50" customWidth="1"/>
    <col min="12548" max="12548" width="21.5546875" style="50" customWidth="1"/>
    <col min="12549" max="12800" width="8.88671875" style="50"/>
    <col min="12801" max="12801" width="55.33203125" style="50" customWidth="1"/>
    <col min="12802" max="12802" width="24" style="50" customWidth="1"/>
    <col min="12803" max="12803" width="23.44140625" style="50" customWidth="1"/>
    <col min="12804" max="12804" width="21.5546875" style="50" customWidth="1"/>
    <col min="12805" max="13056" width="8.88671875" style="50"/>
    <col min="13057" max="13057" width="55.33203125" style="50" customWidth="1"/>
    <col min="13058" max="13058" width="24" style="50" customWidth="1"/>
    <col min="13059" max="13059" width="23.44140625" style="50" customWidth="1"/>
    <col min="13060" max="13060" width="21.5546875" style="50" customWidth="1"/>
    <col min="13061" max="13312" width="8.88671875" style="50"/>
    <col min="13313" max="13313" width="55.33203125" style="50" customWidth="1"/>
    <col min="13314" max="13314" width="24" style="50" customWidth="1"/>
    <col min="13315" max="13315" width="23.44140625" style="50" customWidth="1"/>
    <col min="13316" max="13316" width="21.5546875" style="50" customWidth="1"/>
    <col min="13317" max="13568" width="8.88671875" style="50"/>
    <col min="13569" max="13569" width="55.33203125" style="50" customWidth="1"/>
    <col min="13570" max="13570" width="24" style="50" customWidth="1"/>
    <col min="13571" max="13571" width="23.44140625" style="50" customWidth="1"/>
    <col min="13572" max="13572" width="21.5546875" style="50" customWidth="1"/>
    <col min="13573" max="13824" width="8.88671875" style="50"/>
    <col min="13825" max="13825" width="55.33203125" style="50" customWidth="1"/>
    <col min="13826" max="13826" width="24" style="50" customWidth="1"/>
    <col min="13827" max="13827" width="23.44140625" style="50" customWidth="1"/>
    <col min="13828" max="13828" width="21.5546875" style="50" customWidth="1"/>
    <col min="13829" max="14080" width="8.88671875" style="50"/>
    <col min="14081" max="14081" width="55.33203125" style="50" customWidth="1"/>
    <col min="14082" max="14082" width="24" style="50" customWidth="1"/>
    <col min="14083" max="14083" width="23.44140625" style="50" customWidth="1"/>
    <col min="14084" max="14084" width="21.5546875" style="50" customWidth="1"/>
    <col min="14085" max="14336" width="8.88671875" style="50"/>
    <col min="14337" max="14337" width="55.33203125" style="50" customWidth="1"/>
    <col min="14338" max="14338" width="24" style="50" customWidth="1"/>
    <col min="14339" max="14339" width="23.44140625" style="50" customWidth="1"/>
    <col min="14340" max="14340" width="21.5546875" style="50" customWidth="1"/>
    <col min="14341" max="14592" width="8.88671875" style="50"/>
    <col min="14593" max="14593" width="55.33203125" style="50" customWidth="1"/>
    <col min="14594" max="14594" width="24" style="50" customWidth="1"/>
    <col min="14595" max="14595" width="23.44140625" style="50" customWidth="1"/>
    <col min="14596" max="14596" width="21.5546875" style="50" customWidth="1"/>
    <col min="14597" max="14848" width="8.88671875" style="50"/>
    <col min="14849" max="14849" width="55.33203125" style="50" customWidth="1"/>
    <col min="14850" max="14850" width="24" style="50" customWidth="1"/>
    <col min="14851" max="14851" width="23.44140625" style="50" customWidth="1"/>
    <col min="14852" max="14852" width="21.5546875" style="50" customWidth="1"/>
    <col min="14853" max="15104" width="8.88671875" style="50"/>
    <col min="15105" max="15105" width="55.33203125" style="50" customWidth="1"/>
    <col min="15106" max="15106" width="24" style="50" customWidth="1"/>
    <col min="15107" max="15107" width="23.44140625" style="50" customWidth="1"/>
    <col min="15108" max="15108" width="21.5546875" style="50" customWidth="1"/>
    <col min="15109" max="15360" width="8.88671875" style="50"/>
    <col min="15361" max="15361" width="55.33203125" style="50" customWidth="1"/>
    <col min="15362" max="15362" width="24" style="50" customWidth="1"/>
    <col min="15363" max="15363" width="23.44140625" style="50" customWidth="1"/>
    <col min="15364" max="15364" width="21.5546875" style="50" customWidth="1"/>
    <col min="15365" max="15616" width="8.88671875" style="50"/>
    <col min="15617" max="15617" width="55.33203125" style="50" customWidth="1"/>
    <col min="15618" max="15618" width="24" style="50" customWidth="1"/>
    <col min="15619" max="15619" width="23.44140625" style="50" customWidth="1"/>
    <col min="15620" max="15620" width="21.5546875" style="50" customWidth="1"/>
    <col min="15621" max="15872" width="8.88671875" style="50"/>
    <col min="15873" max="15873" width="55.33203125" style="50" customWidth="1"/>
    <col min="15874" max="15874" width="24" style="50" customWidth="1"/>
    <col min="15875" max="15875" width="23.44140625" style="50" customWidth="1"/>
    <col min="15876" max="15876" width="21.5546875" style="50" customWidth="1"/>
    <col min="15877" max="16128" width="8.88671875" style="50"/>
    <col min="16129" max="16129" width="55.33203125" style="50" customWidth="1"/>
    <col min="16130" max="16130" width="24" style="50" customWidth="1"/>
    <col min="16131" max="16131" width="23.44140625" style="50" customWidth="1"/>
    <col min="16132" max="16132" width="21.5546875" style="50" customWidth="1"/>
    <col min="16133" max="16384" width="8.88671875" style="50"/>
  </cols>
  <sheetData>
    <row r="1" spans="1:7" ht="20.399999999999999" customHeight="1">
      <c r="A1" s="383" t="s">
        <v>78</v>
      </c>
      <c r="B1" s="383"/>
      <c r="C1" s="383"/>
      <c r="D1" s="383"/>
    </row>
    <row r="2" spans="1:7" s="33" customFormat="1" ht="20.399999999999999">
      <c r="A2" s="383" t="s">
        <v>524</v>
      </c>
      <c r="B2" s="383"/>
      <c r="C2" s="383"/>
      <c r="D2" s="383"/>
    </row>
    <row r="3" spans="1:7" s="33" customFormat="1" ht="19.5" customHeight="1">
      <c r="A3" s="404" t="s">
        <v>33</v>
      </c>
      <c r="B3" s="404"/>
      <c r="C3" s="404"/>
      <c r="D3" s="404"/>
      <c r="E3" s="100"/>
      <c r="F3" s="100"/>
      <c r="G3" s="100"/>
    </row>
    <row r="4" spans="1:7" s="33" customFormat="1" ht="12.75" customHeight="1">
      <c r="A4" s="255"/>
      <c r="B4" s="255"/>
      <c r="C4" s="255"/>
      <c r="D4" s="255"/>
    </row>
    <row r="5" spans="1:7" s="36" customFormat="1" ht="25.5" customHeight="1">
      <c r="A5" s="405"/>
      <c r="B5" s="423" t="s">
        <v>79</v>
      </c>
      <c r="C5" s="423" t="s">
        <v>83</v>
      </c>
      <c r="D5" s="423" t="s">
        <v>84</v>
      </c>
    </row>
    <row r="6" spans="1:7" s="36" customFormat="1" ht="48.6" customHeight="1">
      <c r="A6" s="405"/>
      <c r="B6" s="423"/>
      <c r="C6" s="423"/>
      <c r="D6" s="423"/>
    </row>
    <row r="7" spans="1:7" s="61" customFormat="1" ht="42" customHeight="1">
      <c r="A7" s="59" t="s">
        <v>208</v>
      </c>
      <c r="B7" s="60">
        <f>SUM(B9:B17)</f>
        <v>465</v>
      </c>
      <c r="C7" s="60">
        <f>SUM(C9:C17)</f>
        <v>11501</v>
      </c>
      <c r="D7" s="60">
        <f>ROUND(C7/B7,0)</f>
        <v>25</v>
      </c>
    </row>
    <row r="8" spans="1:7" s="61" customFormat="1" ht="18">
      <c r="A8" s="64" t="s">
        <v>34</v>
      </c>
      <c r="B8" s="65"/>
      <c r="C8" s="65"/>
      <c r="D8" s="65"/>
    </row>
    <row r="9" spans="1:7" ht="42" customHeight="1">
      <c r="A9" s="66" t="s">
        <v>35</v>
      </c>
      <c r="B9" s="67">
        <v>48</v>
      </c>
      <c r="C9" s="67">
        <v>1185</v>
      </c>
      <c r="D9" s="101">
        <f t="shared" ref="D9:D17" si="0">ROUND(C9/B9,0)</f>
        <v>25</v>
      </c>
    </row>
    <row r="10" spans="1:7" ht="25.95" customHeight="1">
      <c r="A10" s="66" t="s">
        <v>36</v>
      </c>
      <c r="B10" s="67">
        <v>90</v>
      </c>
      <c r="C10" s="67">
        <v>859</v>
      </c>
      <c r="D10" s="101">
        <f t="shared" si="0"/>
        <v>10</v>
      </c>
    </row>
    <row r="11" spans="1:7" s="53" customFormat="1" ht="25.95" customHeight="1">
      <c r="A11" s="66" t="s">
        <v>37</v>
      </c>
      <c r="B11" s="67">
        <v>57</v>
      </c>
      <c r="C11" s="67">
        <v>1111</v>
      </c>
      <c r="D11" s="101">
        <f t="shared" si="0"/>
        <v>19</v>
      </c>
    </row>
    <row r="12" spans="1:7" ht="25.95" customHeight="1">
      <c r="A12" s="66" t="s">
        <v>38</v>
      </c>
      <c r="B12" s="67">
        <v>16</v>
      </c>
      <c r="C12" s="67">
        <v>824</v>
      </c>
      <c r="D12" s="101">
        <f t="shared" si="0"/>
        <v>52</v>
      </c>
    </row>
    <row r="13" spans="1:7" ht="25.95" customHeight="1">
      <c r="A13" s="66" t="s">
        <v>39</v>
      </c>
      <c r="B13" s="67">
        <v>31</v>
      </c>
      <c r="C13" s="67">
        <v>2409</v>
      </c>
      <c r="D13" s="101">
        <f t="shared" si="0"/>
        <v>78</v>
      </c>
    </row>
    <row r="14" spans="1:7" ht="42" customHeight="1">
      <c r="A14" s="66" t="s">
        <v>40</v>
      </c>
      <c r="B14" s="67">
        <v>2</v>
      </c>
      <c r="C14" s="67">
        <v>218</v>
      </c>
      <c r="D14" s="101">
        <f t="shared" si="0"/>
        <v>109</v>
      </c>
    </row>
    <row r="15" spans="1:7" ht="34.200000000000003" customHeight="1">
      <c r="A15" s="66" t="s">
        <v>41</v>
      </c>
      <c r="B15" s="67">
        <v>117</v>
      </c>
      <c r="C15" s="67">
        <v>1354</v>
      </c>
      <c r="D15" s="101">
        <f t="shared" si="0"/>
        <v>12</v>
      </c>
      <c r="E15" s="52"/>
    </row>
    <row r="16" spans="1:7" ht="72" customHeight="1">
      <c r="A16" s="66" t="s">
        <v>42</v>
      </c>
      <c r="B16" s="67">
        <v>76</v>
      </c>
      <c r="C16" s="67">
        <v>1901</v>
      </c>
      <c r="D16" s="101">
        <f t="shared" si="0"/>
        <v>25</v>
      </c>
      <c r="E16" s="52"/>
    </row>
    <row r="17" spans="1:5" ht="30.6" customHeight="1">
      <c r="A17" s="66" t="s">
        <v>72</v>
      </c>
      <c r="B17" s="67">
        <v>28</v>
      </c>
      <c r="C17" s="67">
        <v>1640</v>
      </c>
      <c r="D17" s="101">
        <f t="shared" si="0"/>
        <v>59</v>
      </c>
      <c r="E17" s="52"/>
    </row>
    <row r="18" spans="1:5">
      <c r="A18" s="54"/>
      <c r="B18" s="54"/>
      <c r="C18" s="54"/>
      <c r="D18" s="102"/>
      <c r="E18" s="52"/>
    </row>
    <row r="19" spans="1:5">
      <c r="A19" s="54"/>
      <c r="B19" s="54"/>
      <c r="C19" s="54"/>
      <c r="D19" s="272"/>
      <c r="E19" s="52"/>
    </row>
    <row r="20" spans="1:5">
      <c r="E20" s="52"/>
    </row>
    <row r="21" spans="1:5">
      <c r="E21" s="52"/>
    </row>
    <row r="22" spans="1:5">
      <c r="E22" s="52"/>
    </row>
    <row r="23" spans="1:5">
      <c r="E23" s="52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0"/>
  <sheetViews>
    <sheetView view="pageBreakPreview" zoomScale="70" zoomScaleNormal="100" zoomScaleSheetLayoutView="70" workbookViewId="0">
      <selection activeCell="C27" sqref="C27"/>
    </sheetView>
  </sheetViews>
  <sheetFormatPr defaultColWidth="9.109375" defaultRowHeight="13.2"/>
  <cols>
    <col min="1" max="1" width="69.33203125" style="173" customWidth="1"/>
    <col min="2" max="2" width="14.5546875" style="173" customWidth="1"/>
    <col min="3" max="3" width="14.5546875" style="191" customWidth="1"/>
    <col min="4" max="4" width="8.5546875" style="173" customWidth="1"/>
    <col min="5" max="5" width="12.44140625" style="173" customWidth="1"/>
    <col min="6" max="6" width="7.5546875" style="173" customWidth="1"/>
    <col min="7" max="256" width="9.109375" style="173"/>
    <col min="257" max="257" width="70.6640625" style="173" customWidth="1"/>
    <col min="258" max="259" width="13.5546875" style="173" customWidth="1"/>
    <col min="260" max="260" width="8.5546875" style="173" customWidth="1"/>
    <col min="261" max="261" width="15" style="173" customWidth="1"/>
    <col min="262" max="262" width="7.5546875" style="173" customWidth="1"/>
    <col min="263" max="512" width="9.109375" style="173"/>
    <col min="513" max="513" width="70.6640625" style="173" customWidth="1"/>
    <col min="514" max="515" width="13.5546875" style="173" customWidth="1"/>
    <col min="516" max="516" width="8.5546875" style="173" customWidth="1"/>
    <col min="517" max="517" width="15" style="173" customWidth="1"/>
    <col min="518" max="518" width="7.5546875" style="173" customWidth="1"/>
    <col min="519" max="768" width="9.109375" style="173"/>
    <col min="769" max="769" width="70.6640625" style="173" customWidth="1"/>
    <col min="770" max="771" width="13.5546875" style="173" customWidth="1"/>
    <col min="772" max="772" width="8.5546875" style="173" customWidth="1"/>
    <col min="773" max="773" width="15" style="173" customWidth="1"/>
    <col min="774" max="774" width="7.5546875" style="173" customWidth="1"/>
    <col min="775" max="1024" width="9.109375" style="173"/>
    <col min="1025" max="1025" width="70.6640625" style="173" customWidth="1"/>
    <col min="1026" max="1027" width="13.5546875" style="173" customWidth="1"/>
    <col min="1028" max="1028" width="8.5546875" style="173" customWidth="1"/>
    <col min="1029" max="1029" width="15" style="173" customWidth="1"/>
    <col min="1030" max="1030" width="7.5546875" style="173" customWidth="1"/>
    <col min="1031" max="1280" width="9.109375" style="173"/>
    <col min="1281" max="1281" width="70.6640625" style="173" customWidth="1"/>
    <col min="1282" max="1283" width="13.5546875" style="173" customWidth="1"/>
    <col min="1284" max="1284" width="8.5546875" style="173" customWidth="1"/>
    <col min="1285" max="1285" width="15" style="173" customWidth="1"/>
    <col min="1286" max="1286" width="7.5546875" style="173" customWidth="1"/>
    <col min="1287" max="1536" width="9.109375" style="173"/>
    <col min="1537" max="1537" width="70.6640625" style="173" customWidth="1"/>
    <col min="1538" max="1539" width="13.5546875" style="173" customWidth="1"/>
    <col min="1540" max="1540" width="8.5546875" style="173" customWidth="1"/>
    <col min="1541" max="1541" width="15" style="173" customWidth="1"/>
    <col min="1542" max="1542" width="7.5546875" style="173" customWidth="1"/>
    <col min="1543" max="1792" width="9.109375" style="173"/>
    <col min="1793" max="1793" width="70.6640625" style="173" customWidth="1"/>
    <col min="1794" max="1795" width="13.5546875" style="173" customWidth="1"/>
    <col min="1796" max="1796" width="8.5546875" style="173" customWidth="1"/>
    <col min="1797" max="1797" width="15" style="173" customWidth="1"/>
    <col min="1798" max="1798" width="7.5546875" style="173" customWidth="1"/>
    <col min="1799" max="2048" width="9.109375" style="173"/>
    <col min="2049" max="2049" width="70.6640625" style="173" customWidth="1"/>
    <col min="2050" max="2051" width="13.5546875" style="173" customWidth="1"/>
    <col min="2052" max="2052" width="8.5546875" style="173" customWidth="1"/>
    <col min="2053" max="2053" width="15" style="173" customWidth="1"/>
    <col min="2054" max="2054" width="7.5546875" style="173" customWidth="1"/>
    <col min="2055" max="2304" width="9.109375" style="173"/>
    <col min="2305" max="2305" width="70.6640625" style="173" customWidth="1"/>
    <col min="2306" max="2307" width="13.5546875" style="173" customWidth="1"/>
    <col min="2308" max="2308" width="8.5546875" style="173" customWidth="1"/>
    <col min="2309" max="2309" width="15" style="173" customWidth="1"/>
    <col min="2310" max="2310" width="7.5546875" style="173" customWidth="1"/>
    <col min="2311" max="2560" width="9.109375" style="173"/>
    <col min="2561" max="2561" width="70.6640625" style="173" customWidth="1"/>
    <col min="2562" max="2563" width="13.5546875" style="173" customWidth="1"/>
    <col min="2564" max="2564" width="8.5546875" style="173" customWidth="1"/>
    <col min="2565" max="2565" width="15" style="173" customWidth="1"/>
    <col min="2566" max="2566" width="7.5546875" style="173" customWidth="1"/>
    <col min="2567" max="2816" width="9.109375" style="173"/>
    <col min="2817" max="2817" width="70.6640625" style="173" customWidth="1"/>
    <col min="2818" max="2819" width="13.5546875" style="173" customWidth="1"/>
    <col min="2820" max="2820" width="8.5546875" style="173" customWidth="1"/>
    <col min="2821" max="2821" width="15" style="173" customWidth="1"/>
    <col min="2822" max="2822" width="7.5546875" style="173" customWidth="1"/>
    <col min="2823" max="3072" width="9.109375" style="173"/>
    <col min="3073" max="3073" width="70.6640625" style="173" customWidth="1"/>
    <col min="3074" max="3075" width="13.5546875" style="173" customWidth="1"/>
    <col min="3076" max="3076" width="8.5546875" style="173" customWidth="1"/>
    <col min="3077" max="3077" width="15" style="173" customWidth="1"/>
    <col min="3078" max="3078" width="7.5546875" style="173" customWidth="1"/>
    <col min="3079" max="3328" width="9.109375" style="173"/>
    <col min="3329" max="3329" width="70.6640625" style="173" customWidth="1"/>
    <col min="3330" max="3331" width="13.5546875" style="173" customWidth="1"/>
    <col min="3332" max="3332" width="8.5546875" style="173" customWidth="1"/>
    <col min="3333" max="3333" width="15" style="173" customWidth="1"/>
    <col min="3334" max="3334" width="7.5546875" style="173" customWidth="1"/>
    <col min="3335" max="3584" width="9.109375" style="173"/>
    <col min="3585" max="3585" width="70.6640625" style="173" customWidth="1"/>
    <col min="3586" max="3587" width="13.5546875" style="173" customWidth="1"/>
    <col min="3588" max="3588" width="8.5546875" style="173" customWidth="1"/>
    <col min="3589" max="3589" width="15" style="173" customWidth="1"/>
    <col min="3590" max="3590" width="7.5546875" style="173" customWidth="1"/>
    <col min="3591" max="3840" width="9.109375" style="173"/>
    <col min="3841" max="3841" width="70.6640625" style="173" customWidth="1"/>
    <col min="3842" max="3843" width="13.5546875" style="173" customWidth="1"/>
    <col min="3844" max="3844" width="8.5546875" style="173" customWidth="1"/>
    <col min="3845" max="3845" width="15" style="173" customWidth="1"/>
    <col min="3846" max="3846" width="7.5546875" style="173" customWidth="1"/>
    <col min="3847" max="4096" width="9.109375" style="173"/>
    <col min="4097" max="4097" width="70.6640625" style="173" customWidth="1"/>
    <col min="4098" max="4099" width="13.5546875" style="173" customWidth="1"/>
    <col min="4100" max="4100" width="8.5546875" style="173" customWidth="1"/>
    <col min="4101" max="4101" width="15" style="173" customWidth="1"/>
    <col min="4102" max="4102" width="7.5546875" style="173" customWidth="1"/>
    <col min="4103" max="4352" width="9.109375" style="173"/>
    <col min="4353" max="4353" width="70.6640625" style="173" customWidth="1"/>
    <col min="4354" max="4355" width="13.5546875" style="173" customWidth="1"/>
    <col min="4356" max="4356" width="8.5546875" style="173" customWidth="1"/>
    <col min="4357" max="4357" width="15" style="173" customWidth="1"/>
    <col min="4358" max="4358" width="7.5546875" style="173" customWidth="1"/>
    <col min="4359" max="4608" width="9.109375" style="173"/>
    <col min="4609" max="4609" width="70.6640625" style="173" customWidth="1"/>
    <col min="4610" max="4611" width="13.5546875" style="173" customWidth="1"/>
    <col min="4612" max="4612" width="8.5546875" style="173" customWidth="1"/>
    <col min="4613" max="4613" width="15" style="173" customWidth="1"/>
    <col min="4614" max="4614" width="7.5546875" style="173" customWidth="1"/>
    <col min="4615" max="4864" width="9.109375" style="173"/>
    <col min="4865" max="4865" width="70.6640625" style="173" customWidth="1"/>
    <col min="4866" max="4867" width="13.5546875" style="173" customWidth="1"/>
    <col min="4868" max="4868" width="8.5546875" style="173" customWidth="1"/>
    <col min="4869" max="4869" width="15" style="173" customWidth="1"/>
    <col min="4870" max="4870" width="7.5546875" style="173" customWidth="1"/>
    <col min="4871" max="5120" width="9.109375" style="173"/>
    <col min="5121" max="5121" width="70.6640625" style="173" customWidth="1"/>
    <col min="5122" max="5123" width="13.5546875" style="173" customWidth="1"/>
    <col min="5124" max="5124" width="8.5546875" style="173" customWidth="1"/>
    <col min="5125" max="5125" width="15" style="173" customWidth="1"/>
    <col min="5126" max="5126" width="7.5546875" style="173" customWidth="1"/>
    <col min="5127" max="5376" width="9.109375" style="173"/>
    <col min="5377" max="5377" width="70.6640625" style="173" customWidth="1"/>
    <col min="5378" max="5379" width="13.5546875" style="173" customWidth="1"/>
    <col min="5380" max="5380" width="8.5546875" style="173" customWidth="1"/>
    <col min="5381" max="5381" width="15" style="173" customWidth="1"/>
    <col min="5382" max="5382" width="7.5546875" style="173" customWidth="1"/>
    <col min="5383" max="5632" width="9.109375" style="173"/>
    <col min="5633" max="5633" width="70.6640625" style="173" customWidth="1"/>
    <col min="5634" max="5635" width="13.5546875" style="173" customWidth="1"/>
    <col min="5636" max="5636" width="8.5546875" style="173" customWidth="1"/>
    <col min="5637" max="5637" width="15" style="173" customWidth="1"/>
    <col min="5638" max="5638" width="7.5546875" style="173" customWidth="1"/>
    <col min="5639" max="5888" width="9.109375" style="173"/>
    <col min="5889" max="5889" width="70.6640625" style="173" customWidth="1"/>
    <col min="5890" max="5891" width="13.5546875" style="173" customWidth="1"/>
    <col min="5892" max="5892" width="8.5546875" style="173" customWidth="1"/>
    <col min="5893" max="5893" width="15" style="173" customWidth="1"/>
    <col min="5894" max="5894" width="7.5546875" style="173" customWidth="1"/>
    <col min="5895" max="6144" width="9.109375" style="173"/>
    <col min="6145" max="6145" width="70.6640625" style="173" customWidth="1"/>
    <col min="6146" max="6147" width="13.5546875" style="173" customWidth="1"/>
    <col min="6148" max="6148" width="8.5546875" style="173" customWidth="1"/>
    <col min="6149" max="6149" width="15" style="173" customWidth="1"/>
    <col min="6150" max="6150" width="7.5546875" style="173" customWidth="1"/>
    <col min="6151" max="6400" width="9.109375" style="173"/>
    <col min="6401" max="6401" width="70.6640625" style="173" customWidth="1"/>
    <col min="6402" max="6403" width="13.5546875" style="173" customWidth="1"/>
    <col min="6404" max="6404" width="8.5546875" style="173" customWidth="1"/>
    <col min="6405" max="6405" width="15" style="173" customWidth="1"/>
    <col min="6406" max="6406" width="7.5546875" style="173" customWidth="1"/>
    <col min="6407" max="6656" width="9.109375" style="173"/>
    <col min="6657" max="6657" width="70.6640625" style="173" customWidth="1"/>
    <col min="6658" max="6659" width="13.5546875" style="173" customWidth="1"/>
    <col min="6660" max="6660" width="8.5546875" style="173" customWidth="1"/>
    <col min="6661" max="6661" width="15" style="173" customWidth="1"/>
    <col min="6662" max="6662" width="7.5546875" style="173" customWidth="1"/>
    <col min="6663" max="6912" width="9.109375" style="173"/>
    <col min="6913" max="6913" width="70.6640625" style="173" customWidth="1"/>
    <col min="6914" max="6915" width="13.5546875" style="173" customWidth="1"/>
    <col min="6916" max="6916" width="8.5546875" style="173" customWidth="1"/>
    <col min="6917" max="6917" width="15" style="173" customWidth="1"/>
    <col min="6918" max="6918" width="7.5546875" style="173" customWidth="1"/>
    <col min="6919" max="7168" width="9.109375" style="173"/>
    <col min="7169" max="7169" width="70.6640625" style="173" customWidth="1"/>
    <col min="7170" max="7171" width="13.5546875" style="173" customWidth="1"/>
    <col min="7172" max="7172" width="8.5546875" style="173" customWidth="1"/>
    <col min="7173" max="7173" width="15" style="173" customWidth="1"/>
    <col min="7174" max="7174" width="7.5546875" style="173" customWidth="1"/>
    <col min="7175" max="7424" width="9.109375" style="173"/>
    <col min="7425" max="7425" width="70.6640625" style="173" customWidth="1"/>
    <col min="7426" max="7427" width="13.5546875" style="173" customWidth="1"/>
    <col min="7428" max="7428" width="8.5546875" style="173" customWidth="1"/>
    <col min="7429" max="7429" width="15" style="173" customWidth="1"/>
    <col min="7430" max="7430" width="7.5546875" style="173" customWidth="1"/>
    <col min="7431" max="7680" width="9.109375" style="173"/>
    <col min="7681" max="7681" width="70.6640625" style="173" customWidth="1"/>
    <col min="7682" max="7683" width="13.5546875" style="173" customWidth="1"/>
    <col min="7684" max="7684" width="8.5546875" style="173" customWidth="1"/>
    <col min="7685" max="7685" width="15" style="173" customWidth="1"/>
    <col min="7686" max="7686" width="7.5546875" style="173" customWidth="1"/>
    <col min="7687" max="7936" width="9.109375" style="173"/>
    <col min="7937" max="7937" width="70.6640625" style="173" customWidth="1"/>
    <col min="7938" max="7939" width="13.5546875" style="173" customWidth="1"/>
    <col min="7940" max="7940" width="8.5546875" style="173" customWidth="1"/>
    <col min="7941" max="7941" width="15" style="173" customWidth="1"/>
    <col min="7942" max="7942" width="7.5546875" style="173" customWidth="1"/>
    <col min="7943" max="8192" width="9.109375" style="173"/>
    <col min="8193" max="8193" width="70.6640625" style="173" customWidth="1"/>
    <col min="8194" max="8195" width="13.5546875" style="173" customWidth="1"/>
    <col min="8196" max="8196" width="8.5546875" style="173" customWidth="1"/>
    <col min="8197" max="8197" width="15" style="173" customWidth="1"/>
    <col min="8198" max="8198" width="7.5546875" style="173" customWidth="1"/>
    <col min="8199" max="8448" width="9.109375" style="173"/>
    <col min="8449" max="8449" width="70.6640625" style="173" customWidth="1"/>
    <col min="8450" max="8451" width="13.5546875" style="173" customWidth="1"/>
    <col min="8452" max="8452" width="8.5546875" style="173" customWidth="1"/>
    <col min="8453" max="8453" width="15" style="173" customWidth="1"/>
    <col min="8454" max="8454" width="7.5546875" style="173" customWidth="1"/>
    <col min="8455" max="8704" width="9.109375" style="173"/>
    <col min="8705" max="8705" width="70.6640625" style="173" customWidth="1"/>
    <col min="8706" max="8707" width="13.5546875" style="173" customWidth="1"/>
    <col min="8708" max="8708" width="8.5546875" style="173" customWidth="1"/>
    <col min="8709" max="8709" width="15" style="173" customWidth="1"/>
    <col min="8710" max="8710" width="7.5546875" style="173" customWidth="1"/>
    <col min="8711" max="8960" width="9.109375" style="173"/>
    <col min="8961" max="8961" width="70.6640625" style="173" customWidth="1"/>
    <col min="8962" max="8963" width="13.5546875" style="173" customWidth="1"/>
    <col min="8964" max="8964" width="8.5546875" style="173" customWidth="1"/>
    <col min="8965" max="8965" width="15" style="173" customWidth="1"/>
    <col min="8966" max="8966" width="7.5546875" style="173" customWidth="1"/>
    <col min="8967" max="9216" width="9.109375" style="173"/>
    <col min="9217" max="9217" width="70.6640625" style="173" customWidth="1"/>
    <col min="9218" max="9219" width="13.5546875" style="173" customWidth="1"/>
    <col min="9220" max="9220" width="8.5546875" style="173" customWidth="1"/>
    <col min="9221" max="9221" width="15" style="173" customWidth="1"/>
    <col min="9222" max="9222" width="7.5546875" style="173" customWidth="1"/>
    <col min="9223" max="9472" width="9.109375" style="173"/>
    <col min="9473" max="9473" width="70.6640625" style="173" customWidth="1"/>
    <col min="9474" max="9475" width="13.5546875" style="173" customWidth="1"/>
    <col min="9476" max="9476" width="8.5546875" style="173" customWidth="1"/>
    <col min="9477" max="9477" width="15" style="173" customWidth="1"/>
    <col min="9478" max="9478" width="7.5546875" style="173" customWidth="1"/>
    <col min="9479" max="9728" width="9.109375" style="173"/>
    <col min="9729" max="9729" width="70.6640625" style="173" customWidth="1"/>
    <col min="9730" max="9731" width="13.5546875" style="173" customWidth="1"/>
    <col min="9732" max="9732" width="8.5546875" style="173" customWidth="1"/>
    <col min="9733" max="9733" width="15" style="173" customWidth="1"/>
    <col min="9734" max="9734" width="7.5546875" style="173" customWidth="1"/>
    <col min="9735" max="9984" width="9.109375" style="173"/>
    <col min="9985" max="9985" width="70.6640625" style="173" customWidth="1"/>
    <col min="9986" max="9987" width="13.5546875" style="173" customWidth="1"/>
    <col min="9988" max="9988" width="8.5546875" style="173" customWidth="1"/>
    <col min="9989" max="9989" width="15" style="173" customWidth="1"/>
    <col min="9990" max="9990" width="7.5546875" style="173" customWidth="1"/>
    <col min="9991" max="10240" width="9.109375" style="173"/>
    <col min="10241" max="10241" width="70.6640625" style="173" customWidth="1"/>
    <col min="10242" max="10243" width="13.5546875" style="173" customWidth="1"/>
    <col min="10244" max="10244" width="8.5546875" style="173" customWidth="1"/>
    <col min="10245" max="10245" width="15" style="173" customWidth="1"/>
    <col min="10246" max="10246" width="7.5546875" style="173" customWidth="1"/>
    <col min="10247" max="10496" width="9.109375" style="173"/>
    <col min="10497" max="10497" width="70.6640625" style="173" customWidth="1"/>
    <col min="10498" max="10499" width="13.5546875" style="173" customWidth="1"/>
    <col min="10500" max="10500" width="8.5546875" style="173" customWidth="1"/>
    <col min="10501" max="10501" width="15" style="173" customWidth="1"/>
    <col min="10502" max="10502" width="7.5546875" style="173" customWidth="1"/>
    <col min="10503" max="10752" width="9.109375" style="173"/>
    <col min="10753" max="10753" width="70.6640625" style="173" customWidth="1"/>
    <col min="10754" max="10755" width="13.5546875" style="173" customWidth="1"/>
    <col min="10756" max="10756" width="8.5546875" style="173" customWidth="1"/>
    <col min="10757" max="10757" width="15" style="173" customWidth="1"/>
    <col min="10758" max="10758" width="7.5546875" style="173" customWidth="1"/>
    <col min="10759" max="11008" width="9.109375" style="173"/>
    <col min="11009" max="11009" width="70.6640625" style="173" customWidth="1"/>
    <col min="11010" max="11011" width="13.5546875" style="173" customWidth="1"/>
    <col min="11012" max="11012" width="8.5546875" style="173" customWidth="1"/>
    <col min="11013" max="11013" width="15" style="173" customWidth="1"/>
    <col min="11014" max="11014" width="7.5546875" style="173" customWidth="1"/>
    <col min="11015" max="11264" width="9.109375" style="173"/>
    <col min="11265" max="11265" width="70.6640625" style="173" customWidth="1"/>
    <col min="11266" max="11267" width="13.5546875" style="173" customWidth="1"/>
    <col min="11268" max="11268" width="8.5546875" style="173" customWidth="1"/>
    <col min="11269" max="11269" width="15" style="173" customWidth="1"/>
    <col min="11270" max="11270" width="7.5546875" style="173" customWidth="1"/>
    <col min="11271" max="11520" width="9.109375" style="173"/>
    <col min="11521" max="11521" width="70.6640625" style="173" customWidth="1"/>
    <col min="11522" max="11523" width="13.5546875" style="173" customWidth="1"/>
    <col min="11524" max="11524" width="8.5546875" style="173" customWidth="1"/>
    <col min="11525" max="11525" width="15" style="173" customWidth="1"/>
    <col min="11526" max="11526" width="7.5546875" style="173" customWidth="1"/>
    <col min="11527" max="11776" width="9.109375" style="173"/>
    <col min="11777" max="11777" width="70.6640625" style="173" customWidth="1"/>
    <col min="11778" max="11779" width="13.5546875" style="173" customWidth="1"/>
    <col min="11780" max="11780" width="8.5546875" style="173" customWidth="1"/>
    <col min="11781" max="11781" width="15" style="173" customWidth="1"/>
    <col min="11782" max="11782" width="7.5546875" style="173" customWidth="1"/>
    <col min="11783" max="12032" width="9.109375" style="173"/>
    <col min="12033" max="12033" width="70.6640625" style="173" customWidth="1"/>
    <col min="12034" max="12035" width="13.5546875" style="173" customWidth="1"/>
    <col min="12036" max="12036" width="8.5546875" style="173" customWidth="1"/>
    <col min="12037" max="12037" width="15" style="173" customWidth="1"/>
    <col min="12038" max="12038" width="7.5546875" style="173" customWidth="1"/>
    <col min="12039" max="12288" width="9.109375" style="173"/>
    <col min="12289" max="12289" width="70.6640625" style="173" customWidth="1"/>
    <col min="12290" max="12291" width="13.5546875" style="173" customWidth="1"/>
    <col min="12292" max="12292" width="8.5546875" style="173" customWidth="1"/>
    <col min="12293" max="12293" width="15" style="173" customWidth="1"/>
    <col min="12294" max="12294" width="7.5546875" style="173" customWidth="1"/>
    <col min="12295" max="12544" width="9.109375" style="173"/>
    <col min="12545" max="12545" width="70.6640625" style="173" customWidth="1"/>
    <col min="12546" max="12547" width="13.5546875" style="173" customWidth="1"/>
    <col min="12548" max="12548" width="8.5546875" style="173" customWidth="1"/>
    <col min="12549" max="12549" width="15" style="173" customWidth="1"/>
    <col min="12550" max="12550" width="7.5546875" style="173" customWidth="1"/>
    <col min="12551" max="12800" width="9.109375" style="173"/>
    <col min="12801" max="12801" width="70.6640625" style="173" customWidth="1"/>
    <col min="12802" max="12803" width="13.5546875" style="173" customWidth="1"/>
    <col min="12804" max="12804" width="8.5546875" style="173" customWidth="1"/>
    <col min="12805" max="12805" width="15" style="173" customWidth="1"/>
    <col min="12806" max="12806" width="7.5546875" style="173" customWidth="1"/>
    <col min="12807" max="13056" width="9.109375" style="173"/>
    <col min="13057" max="13057" width="70.6640625" style="173" customWidth="1"/>
    <col min="13058" max="13059" width="13.5546875" style="173" customWidth="1"/>
    <col min="13060" max="13060" width="8.5546875" style="173" customWidth="1"/>
    <col min="13061" max="13061" width="15" style="173" customWidth="1"/>
    <col min="13062" max="13062" width="7.5546875" style="173" customWidth="1"/>
    <col min="13063" max="13312" width="9.109375" style="173"/>
    <col min="13313" max="13313" width="70.6640625" style="173" customWidth="1"/>
    <col min="13314" max="13315" width="13.5546875" style="173" customWidth="1"/>
    <col min="13316" max="13316" width="8.5546875" style="173" customWidth="1"/>
    <col min="13317" max="13317" width="15" style="173" customWidth="1"/>
    <col min="13318" max="13318" width="7.5546875" style="173" customWidth="1"/>
    <col min="13319" max="13568" width="9.109375" style="173"/>
    <col min="13569" max="13569" width="70.6640625" style="173" customWidth="1"/>
    <col min="13570" max="13571" width="13.5546875" style="173" customWidth="1"/>
    <col min="13572" max="13572" width="8.5546875" style="173" customWidth="1"/>
    <col min="13573" max="13573" width="15" style="173" customWidth="1"/>
    <col min="13574" max="13574" width="7.5546875" style="173" customWidth="1"/>
    <col min="13575" max="13824" width="9.109375" style="173"/>
    <col min="13825" max="13825" width="70.6640625" style="173" customWidth="1"/>
    <col min="13826" max="13827" width="13.5546875" style="173" customWidth="1"/>
    <col min="13828" max="13828" width="8.5546875" style="173" customWidth="1"/>
    <col min="13829" max="13829" width="15" style="173" customWidth="1"/>
    <col min="13830" max="13830" width="7.5546875" style="173" customWidth="1"/>
    <col min="13831" max="14080" width="9.109375" style="173"/>
    <col min="14081" max="14081" width="70.6640625" style="173" customWidth="1"/>
    <col min="14082" max="14083" width="13.5546875" style="173" customWidth="1"/>
    <col min="14084" max="14084" width="8.5546875" style="173" customWidth="1"/>
    <col min="14085" max="14085" width="15" style="173" customWidth="1"/>
    <col min="14086" max="14086" width="7.5546875" style="173" customWidth="1"/>
    <col min="14087" max="14336" width="9.109375" style="173"/>
    <col min="14337" max="14337" width="70.6640625" style="173" customWidth="1"/>
    <col min="14338" max="14339" width="13.5546875" style="173" customWidth="1"/>
    <col min="14340" max="14340" width="8.5546875" style="173" customWidth="1"/>
    <col min="14341" max="14341" width="15" style="173" customWidth="1"/>
    <col min="14342" max="14342" width="7.5546875" style="173" customWidth="1"/>
    <col min="14343" max="14592" width="9.109375" style="173"/>
    <col min="14593" max="14593" width="70.6640625" style="173" customWidth="1"/>
    <col min="14594" max="14595" width="13.5546875" style="173" customWidth="1"/>
    <col min="14596" max="14596" width="8.5546875" style="173" customWidth="1"/>
    <col min="14597" max="14597" width="15" style="173" customWidth="1"/>
    <col min="14598" max="14598" width="7.5546875" style="173" customWidth="1"/>
    <col min="14599" max="14848" width="9.109375" style="173"/>
    <col min="14849" max="14849" width="70.6640625" style="173" customWidth="1"/>
    <col min="14850" max="14851" width="13.5546875" style="173" customWidth="1"/>
    <col min="14852" max="14852" width="8.5546875" style="173" customWidth="1"/>
    <col min="14853" max="14853" width="15" style="173" customWidth="1"/>
    <col min="14854" max="14854" width="7.5546875" style="173" customWidth="1"/>
    <col min="14855" max="15104" width="9.109375" style="173"/>
    <col min="15105" max="15105" width="70.6640625" style="173" customWidth="1"/>
    <col min="15106" max="15107" width="13.5546875" style="173" customWidth="1"/>
    <col min="15108" max="15108" width="8.5546875" style="173" customWidth="1"/>
    <col min="15109" max="15109" width="15" style="173" customWidth="1"/>
    <col min="15110" max="15110" width="7.5546875" style="173" customWidth="1"/>
    <col min="15111" max="15360" width="9.109375" style="173"/>
    <col min="15361" max="15361" width="70.6640625" style="173" customWidth="1"/>
    <col min="15362" max="15363" width="13.5546875" style="173" customWidth="1"/>
    <col min="15364" max="15364" width="8.5546875" style="173" customWidth="1"/>
    <col min="15365" max="15365" width="15" style="173" customWidth="1"/>
    <col min="15366" max="15366" width="7.5546875" style="173" customWidth="1"/>
    <col min="15367" max="15616" width="9.109375" style="173"/>
    <col min="15617" max="15617" width="70.6640625" style="173" customWidth="1"/>
    <col min="15618" max="15619" width="13.5546875" style="173" customWidth="1"/>
    <col min="15620" max="15620" width="8.5546875" style="173" customWidth="1"/>
    <col min="15621" max="15621" width="15" style="173" customWidth="1"/>
    <col min="15622" max="15622" width="7.5546875" style="173" customWidth="1"/>
    <col min="15623" max="15872" width="9.109375" style="173"/>
    <col min="15873" max="15873" width="70.6640625" style="173" customWidth="1"/>
    <col min="15874" max="15875" width="13.5546875" style="173" customWidth="1"/>
    <col min="15876" max="15876" width="8.5546875" style="173" customWidth="1"/>
    <col min="15877" max="15877" width="15" style="173" customWidth="1"/>
    <col min="15878" max="15878" width="7.5546875" style="173" customWidth="1"/>
    <col min="15879" max="16128" width="9.109375" style="173"/>
    <col min="16129" max="16129" width="70.6640625" style="173" customWidth="1"/>
    <col min="16130" max="16131" width="13.5546875" style="173" customWidth="1"/>
    <col min="16132" max="16132" width="8.5546875" style="173" customWidth="1"/>
    <col min="16133" max="16133" width="15" style="173" customWidth="1"/>
    <col min="16134" max="16134" width="7.5546875" style="173" customWidth="1"/>
    <col min="16135" max="16384" width="9.109375" style="173"/>
  </cols>
  <sheetData>
    <row r="1" spans="1:7" ht="63.6" customHeight="1">
      <c r="A1" s="429" t="s">
        <v>209</v>
      </c>
      <c r="B1" s="429"/>
      <c r="C1" s="429"/>
      <c r="D1" s="429"/>
      <c r="E1" s="429"/>
      <c r="F1" s="172"/>
      <c r="G1" s="172"/>
    </row>
    <row r="2" spans="1:7" ht="64.2" customHeight="1">
      <c r="A2" s="430" t="s">
        <v>527</v>
      </c>
      <c r="B2" s="430"/>
      <c r="C2" s="430"/>
      <c r="D2" s="430"/>
      <c r="E2" s="430"/>
    </row>
    <row r="3" spans="1:7" ht="18" customHeight="1">
      <c r="A3" s="431" t="s">
        <v>101</v>
      </c>
      <c r="B3" s="433" t="s">
        <v>444</v>
      </c>
      <c r="C3" s="433" t="s">
        <v>445</v>
      </c>
      <c r="D3" s="434" t="s">
        <v>102</v>
      </c>
      <c r="E3" s="435"/>
    </row>
    <row r="4" spans="1:7" ht="58.5" customHeight="1">
      <c r="A4" s="432"/>
      <c r="B4" s="433"/>
      <c r="C4" s="433"/>
      <c r="D4" s="356" t="s">
        <v>0</v>
      </c>
      <c r="E4" s="357" t="s">
        <v>210</v>
      </c>
    </row>
    <row r="5" spans="1:7" ht="27" customHeight="1">
      <c r="A5" s="176" t="s">
        <v>268</v>
      </c>
      <c r="B5" s="278">
        <f>'28'!B9</f>
        <v>21481</v>
      </c>
      <c r="C5" s="278">
        <f>'28'!C9</f>
        <v>16810</v>
      </c>
      <c r="D5" s="279">
        <f t="shared" ref="D5" si="0">ROUND(C5/B5*100,1)</f>
        <v>78.3</v>
      </c>
      <c r="E5" s="320">
        <f t="shared" ref="E5" si="1">C5-B5</f>
        <v>-4671</v>
      </c>
      <c r="F5" s="177"/>
    </row>
    <row r="6" spans="1:7" ht="27" customHeight="1">
      <c r="A6" s="178" t="s">
        <v>211</v>
      </c>
      <c r="B6" s="280">
        <f>'28'!F9</f>
        <v>19403</v>
      </c>
      <c r="C6" s="280">
        <f>'28'!G9</f>
        <v>15205</v>
      </c>
      <c r="D6" s="279">
        <f t="shared" ref="D6:D18" si="2">ROUND(C6/B6*100,1)</f>
        <v>78.400000000000006</v>
      </c>
      <c r="E6" s="320">
        <f t="shared" ref="E6:E19" si="3">C6-B6</f>
        <v>-4198</v>
      </c>
      <c r="F6" s="177"/>
    </row>
    <row r="7" spans="1:7" ht="47.25" hidden="1" customHeight="1">
      <c r="A7" s="281" t="s">
        <v>212</v>
      </c>
      <c r="B7" s="282"/>
      <c r="C7" s="282"/>
      <c r="D7" s="279" t="e">
        <f t="shared" si="2"/>
        <v>#DIV/0!</v>
      </c>
      <c r="E7" s="320">
        <f t="shared" si="3"/>
        <v>0</v>
      </c>
      <c r="F7" s="177"/>
    </row>
    <row r="8" spans="1:7" ht="44.25" customHeight="1">
      <c r="A8" s="179" t="s">
        <v>213</v>
      </c>
      <c r="B8" s="283">
        <f>'28'!J9</f>
        <v>2550</v>
      </c>
      <c r="C8" s="283">
        <f>'28'!K9</f>
        <v>440</v>
      </c>
      <c r="D8" s="279">
        <f t="shared" si="2"/>
        <v>17.3</v>
      </c>
      <c r="E8" s="320">
        <f t="shared" si="3"/>
        <v>-2110</v>
      </c>
      <c r="F8" s="177"/>
    </row>
    <row r="9" spans="1:7" ht="41.25" hidden="1" customHeight="1">
      <c r="A9" s="281" t="s">
        <v>214</v>
      </c>
      <c r="B9" s="282"/>
      <c r="C9" s="285"/>
      <c r="D9" s="25" t="e">
        <f t="shared" si="2"/>
        <v>#DIV/0!</v>
      </c>
      <c r="E9" s="24">
        <f t="shared" si="3"/>
        <v>0</v>
      </c>
      <c r="F9" s="177"/>
    </row>
    <row r="10" spans="1:7" ht="26.25" customHeight="1">
      <c r="A10" s="366" t="s">
        <v>215</v>
      </c>
      <c r="B10" s="283">
        <f>'28'!N9</f>
        <v>2230</v>
      </c>
      <c r="C10" s="283">
        <f>'28'!O9</f>
        <v>397</v>
      </c>
      <c r="D10" s="7">
        <f t="shared" si="2"/>
        <v>17.8</v>
      </c>
      <c r="E10" s="6">
        <f t="shared" si="3"/>
        <v>-1833</v>
      </c>
      <c r="F10" s="177"/>
    </row>
    <row r="11" spans="1:7" ht="46.5" hidden="1" customHeight="1">
      <c r="A11" s="363" t="s">
        <v>216</v>
      </c>
      <c r="B11" s="364"/>
      <c r="C11" s="364"/>
      <c r="D11" s="25" t="e">
        <f t="shared" si="2"/>
        <v>#DIV/0!</v>
      </c>
      <c r="E11" s="365">
        <f t="shared" si="3"/>
        <v>0</v>
      </c>
      <c r="F11" s="177"/>
    </row>
    <row r="12" spans="1:7" ht="24.75" customHeight="1">
      <c r="A12" s="181" t="s">
        <v>217</v>
      </c>
      <c r="B12" s="183">
        <f>'28'!R9</f>
        <v>201</v>
      </c>
      <c r="C12" s="183">
        <f>'28'!S9</f>
        <v>28</v>
      </c>
      <c r="D12" s="279">
        <f t="shared" si="2"/>
        <v>13.9</v>
      </c>
      <c r="E12" s="24">
        <f t="shared" si="3"/>
        <v>-173</v>
      </c>
      <c r="F12" s="177"/>
    </row>
    <row r="13" spans="1:7" ht="23.25" customHeight="1">
      <c r="A13" s="182" t="s">
        <v>218</v>
      </c>
      <c r="B13" s="283">
        <f>'28'!V9</f>
        <v>1</v>
      </c>
      <c r="C13" s="283">
        <f>'28'!W9</f>
        <v>1</v>
      </c>
      <c r="D13" s="279">
        <f t="shared" si="2"/>
        <v>100</v>
      </c>
      <c r="E13" s="320">
        <f t="shared" si="3"/>
        <v>0</v>
      </c>
      <c r="F13" s="177"/>
    </row>
    <row r="14" spans="1:7" ht="45.75" customHeight="1">
      <c r="A14" s="179" t="s">
        <v>219</v>
      </c>
      <c r="B14" s="283">
        <f>'28'!Z9</f>
        <v>514</v>
      </c>
      <c r="C14" s="283">
        <f>'28'!AA9</f>
        <v>0</v>
      </c>
      <c r="D14" s="279">
        <f t="shared" si="2"/>
        <v>0</v>
      </c>
      <c r="E14" s="320">
        <f t="shared" si="3"/>
        <v>-514</v>
      </c>
      <c r="F14" s="177"/>
    </row>
    <row r="15" spans="1:7" ht="28.5" customHeight="1">
      <c r="A15" s="181" t="s">
        <v>220</v>
      </c>
      <c r="B15" s="183">
        <f>'28'!AD9</f>
        <v>17007</v>
      </c>
      <c r="C15" s="183">
        <f>'28'!AE9</f>
        <v>5844</v>
      </c>
      <c r="D15" s="279">
        <f t="shared" si="2"/>
        <v>34.4</v>
      </c>
      <c r="E15" s="320">
        <f t="shared" si="3"/>
        <v>-11163</v>
      </c>
      <c r="F15" s="177"/>
    </row>
    <row r="16" spans="1:7" ht="48" hidden="1" customHeight="1">
      <c r="A16" s="286" t="s">
        <v>221</v>
      </c>
      <c r="B16" s="287"/>
      <c r="C16" s="287"/>
      <c r="D16" s="279" t="e">
        <f t="shared" si="2"/>
        <v>#DIV/0!</v>
      </c>
      <c r="E16" s="288">
        <f t="shared" si="3"/>
        <v>0</v>
      </c>
      <c r="F16" s="177"/>
    </row>
    <row r="17" spans="1:7" ht="39" customHeight="1">
      <c r="A17" s="184" t="s">
        <v>242</v>
      </c>
      <c r="B17" s="183">
        <f>'28'!AL9</f>
        <v>1682</v>
      </c>
      <c r="C17" s="183">
        <f>'28'!AM9</f>
        <v>358</v>
      </c>
      <c r="D17" s="279">
        <f t="shared" si="2"/>
        <v>21.3</v>
      </c>
      <c r="E17" s="320">
        <f t="shared" si="3"/>
        <v>-1324</v>
      </c>
      <c r="F17" s="177"/>
    </row>
    <row r="18" spans="1:7" ht="27.75" customHeight="1">
      <c r="A18" s="185" t="s">
        <v>1</v>
      </c>
      <c r="B18" s="280">
        <f>'28'!AP9</f>
        <v>3831</v>
      </c>
      <c r="C18" s="280">
        <f>'28'!AQ9</f>
        <v>828</v>
      </c>
      <c r="D18" s="279">
        <f t="shared" si="2"/>
        <v>21.6</v>
      </c>
      <c r="E18" s="320">
        <f t="shared" si="3"/>
        <v>-3003</v>
      </c>
      <c r="F18" s="177"/>
    </row>
    <row r="19" spans="1:7" ht="36" hidden="1" customHeight="1">
      <c r="A19" s="286" t="s">
        <v>222</v>
      </c>
      <c r="B19" s="289"/>
      <c r="C19" s="289"/>
      <c r="D19" s="290" t="e">
        <f>ROUND(C19/B19*100,1)</f>
        <v>#DIV/0!</v>
      </c>
      <c r="E19" s="288">
        <f t="shared" si="3"/>
        <v>0</v>
      </c>
      <c r="F19" s="177"/>
    </row>
    <row r="20" spans="1:7" ht="19.5" customHeight="1">
      <c r="A20" s="436" t="s">
        <v>103</v>
      </c>
      <c r="B20" s="437"/>
      <c r="C20" s="437"/>
      <c r="D20" s="437"/>
      <c r="E20" s="438"/>
      <c r="F20" s="177"/>
    </row>
    <row r="21" spans="1:7" ht="12.75" customHeight="1">
      <c r="A21" s="439"/>
      <c r="B21" s="440"/>
      <c r="C21" s="440"/>
      <c r="D21" s="440"/>
      <c r="E21" s="441"/>
      <c r="F21" s="177"/>
    </row>
    <row r="22" spans="1:7" ht="21.75" customHeight="1">
      <c r="A22" s="431" t="s">
        <v>101</v>
      </c>
      <c r="B22" s="442" t="s">
        <v>525</v>
      </c>
      <c r="C22" s="442" t="s">
        <v>526</v>
      </c>
      <c r="D22" s="425" t="s">
        <v>102</v>
      </c>
      <c r="E22" s="426"/>
      <c r="F22" s="177"/>
    </row>
    <row r="23" spans="1:7" ht="28.5" customHeight="1">
      <c r="A23" s="432"/>
      <c r="B23" s="443"/>
      <c r="C23" s="443"/>
      <c r="D23" s="174" t="s">
        <v>0</v>
      </c>
      <c r="E23" s="175" t="s">
        <v>223</v>
      </c>
      <c r="F23" s="177"/>
    </row>
    <row r="24" spans="1:7" ht="34.5" customHeight="1">
      <c r="A24" s="186" t="s">
        <v>268</v>
      </c>
      <c r="B24" s="284">
        <f>'28'!AT9</f>
        <v>16511</v>
      </c>
      <c r="C24" s="284">
        <f>'28'!AU9</f>
        <v>12293</v>
      </c>
      <c r="D24" s="180">
        <f>ROUND(C24/B24*100,1)</f>
        <v>74.5</v>
      </c>
      <c r="E24" s="321">
        <f>C24-B24</f>
        <v>-4218</v>
      </c>
      <c r="F24" s="177"/>
    </row>
    <row r="25" spans="1:7" ht="34.5" customHeight="1">
      <c r="A25" s="179" t="s">
        <v>224</v>
      </c>
      <c r="B25" s="283">
        <f>'28'!AX9</f>
        <v>15075</v>
      </c>
      <c r="C25" s="283">
        <f>'28'!AY9</f>
        <v>11501</v>
      </c>
      <c r="D25" s="180">
        <f>ROUND(C25/B25*100,1)</f>
        <v>76.3</v>
      </c>
      <c r="E25" s="321">
        <f>C25-B25</f>
        <v>-3574</v>
      </c>
      <c r="F25" s="177"/>
    </row>
    <row r="26" spans="1:7" ht="34.5" customHeight="1">
      <c r="A26" s="179" t="s">
        <v>220</v>
      </c>
      <c r="B26" s="283">
        <f>'28'!BB9</f>
        <v>12887</v>
      </c>
      <c r="C26" s="283">
        <f>'[12]28'!BL9</f>
        <v>12460</v>
      </c>
      <c r="D26" s="180">
        <f>ROUND(C26/B26*100,1)</f>
        <v>96.7</v>
      </c>
      <c r="E26" s="321">
        <f>C26-B26</f>
        <v>-427</v>
      </c>
      <c r="F26" s="177"/>
    </row>
    <row r="27" spans="1:7" ht="34.5" customHeight="1">
      <c r="A27" s="187" t="s">
        <v>243</v>
      </c>
      <c r="B27" s="190">
        <f>'28'!BF9</f>
        <v>1458</v>
      </c>
      <c r="C27" s="190">
        <f>'28'!BG9</f>
        <v>465</v>
      </c>
      <c r="D27" s="180">
        <f>ROUND(C27/B27*100,1)</f>
        <v>31.9</v>
      </c>
      <c r="E27" s="322">
        <f>C27-B27</f>
        <v>-993</v>
      </c>
      <c r="F27" s="177"/>
      <c r="G27" s="188"/>
    </row>
    <row r="28" spans="1:7" ht="39.75" customHeight="1">
      <c r="A28" s="189" t="s">
        <v>104</v>
      </c>
      <c r="B28" s="190">
        <f>'28'!BJ9</f>
        <v>8858</v>
      </c>
      <c r="C28" s="190">
        <f>'28'!BK9</f>
        <v>10147.35</v>
      </c>
      <c r="D28" s="338">
        <f>ROUND(C28/B28*100,1)</f>
        <v>114.6</v>
      </c>
      <c r="E28" s="339" t="s">
        <v>529</v>
      </c>
      <c r="F28" s="177"/>
      <c r="G28" s="355"/>
    </row>
    <row r="29" spans="1:7" ht="33.75" customHeight="1">
      <c r="A29" s="189" t="s">
        <v>244</v>
      </c>
      <c r="B29" s="190">
        <f>ROUND(B25/B27,0)</f>
        <v>10</v>
      </c>
      <c r="C29" s="340">
        <f>ROUND(C25/C27,0)</f>
        <v>25</v>
      </c>
      <c r="D29" s="341">
        <f>C29-B29</f>
        <v>15</v>
      </c>
      <c r="E29" s="342" t="s">
        <v>245</v>
      </c>
      <c r="F29" s="177"/>
    </row>
    <row r="30" spans="1:7" ht="79.95" customHeight="1">
      <c r="A30" s="427"/>
      <c r="B30" s="427"/>
      <c r="C30" s="427"/>
      <c r="D30" s="428"/>
      <c r="E30" s="428"/>
    </row>
  </sheetData>
  <mergeCells count="12">
    <mergeCell ref="D22:E22"/>
    <mergeCell ref="A30:E30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I129"/>
  <sheetViews>
    <sheetView view="pageBreakPreview" zoomScale="75" zoomScaleNormal="75" zoomScaleSheetLayoutView="75" workbookViewId="0">
      <pane xSplit="1" topLeftCell="B1" activePane="topRight" state="frozen"/>
      <selection pane="topRight" activeCell="AL3" sqref="AL3:AO5"/>
    </sheetView>
  </sheetViews>
  <sheetFormatPr defaultColWidth="9.109375" defaultRowHeight="13.2"/>
  <cols>
    <col min="1" max="1" width="20.88671875" style="194" customWidth="1"/>
    <col min="2" max="3" width="11.88671875" style="194" customWidth="1"/>
    <col min="4" max="5" width="9" style="194" customWidth="1"/>
    <col min="6" max="7" width="10.5546875" style="194" customWidth="1"/>
    <col min="8" max="8" width="7.88671875" style="194" customWidth="1"/>
    <col min="9" max="9" width="9" style="194" customWidth="1"/>
    <col min="10" max="10" width="8.44140625" style="194" customWidth="1"/>
    <col min="11" max="12" width="8.33203125" style="194" customWidth="1"/>
    <col min="13" max="13" width="9.44140625" style="194" bestFit="1" customWidth="1"/>
    <col min="14" max="15" width="9.6640625" style="194" customWidth="1"/>
    <col min="16" max="16" width="7.44140625" style="194" customWidth="1"/>
    <col min="17" max="17" width="8.33203125" style="194" customWidth="1"/>
    <col min="18" max="19" width="8.88671875" style="194" customWidth="1"/>
    <col min="20" max="20" width="7.109375" style="194" customWidth="1"/>
    <col min="21" max="21" width="9.44140625" style="194" customWidth="1"/>
    <col min="22" max="23" width="8.109375" style="194" customWidth="1"/>
    <col min="24" max="24" width="10.109375" style="194" customWidth="1"/>
    <col min="25" max="25" width="8.109375" style="194" customWidth="1"/>
    <col min="26" max="28" width="8.88671875" style="194" customWidth="1"/>
    <col min="29" max="29" width="9.33203125" style="194" customWidth="1"/>
    <col min="30" max="30" width="8.5546875" style="194" customWidth="1"/>
    <col min="31" max="31" width="10.109375" style="194" customWidth="1"/>
    <col min="32" max="32" width="7.109375" style="194" customWidth="1"/>
    <col min="33" max="33" width="8.6640625" style="194" customWidth="1"/>
    <col min="34" max="34" width="8.109375" style="194" hidden="1" customWidth="1"/>
    <col min="35" max="35" width="8.44140625" style="194" hidden="1" customWidth="1"/>
    <col min="36" max="36" width="8" style="194" hidden="1" customWidth="1"/>
    <col min="37" max="37" width="8.88671875" style="194" hidden="1" customWidth="1"/>
    <col min="38" max="38" width="10.88671875" style="194" customWidth="1"/>
    <col min="39" max="39" width="9.6640625" style="194" customWidth="1"/>
    <col min="40" max="40" width="8.5546875" style="194" customWidth="1"/>
    <col min="41" max="41" width="7.44140625" style="194" customWidth="1"/>
    <col min="42" max="42" width="10.109375" style="194" customWidth="1"/>
    <col min="43" max="43" width="9.88671875" style="194" customWidth="1"/>
    <col min="44" max="44" width="8" style="194" customWidth="1"/>
    <col min="45" max="45" width="10.109375" style="194" customWidth="1"/>
    <col min="46" max="47" width="8.44140625" style="194" customWidth="1"/>
    <col min="48" max="49" width="7.44140625" style="194" customWidth="1"/>
    <col min="50" max="50" width="8.44140625" style="194" customWidth="1"/>
    <col min="51" max="51" width="7.44140625" style="194" customWidth="1"/>
    <col min="52" max="52" width="6.44140625" style="194" customWidth="1"/>
    <col min="53" max="53" width="9.33203125" style="194" customWidth="1"/>
    <col min="54" max="55" width="8.5546875" style="194" customWidth="1"/>
    <col min="56" max="56" width="6.33203125" style="194" customWidth="1"/>
    <col min="57" max="57" width="7.109375" style="194" customWidth="1"/>
    <col min="58" max="58" width="8.33203125" style="194" customWidth="1"/>
    <col min="59" max="59" width="7.6640625" style="194" customWidth="1"/>
    <col min="60" max="60" width="6.44140625" style="194" customWidth="1"/>
    <col min="61" max="61" width="8.33203125" style="194" customWidth="1"/>
    <col min="62" max="62" width="6.44140625" style="194" customWidth="1"/>
    <col min="63" max="63" width="7.6640625" style="194" customWidth="1"/>
    <col min="64" max="64" width="7.109375" style="194" customWidth="1"/>
    <col min="65" max="65" width="7.88671875" style="194" customWidth="1"/>
    <col min="66" max="66" width="5.5546875" style="194" customWidth="1"/>
    <col min="67" max="67" width="6.5546875" style="194" customWidth="1"/>
    <col min="68" max="68" width="5.44140625" style="194" customWidth="1"/>
    <col min="69" max="73" width="0" style="194" hidden="1" customWidth="1"/>
    <col min="74" max="74" width="17.109375" style="194" hidden="1" customWidth="1"/>
    <col min="75" max="75" width="15.6640625" style="194" hidden="1" customWidth="1"/>
    <col min="76" max="80" width="0" style="194" hidden="1" customWidth="1"/>
    <col min="81" max="81" width="18.5546875" style="194" hidden="1" customWidth="1"/>
    <col min="82" max="82" width="5.44140625" style="194" hidden="1" customWidth="1"/>
    <col min="83" max="83" width="9.109375" style="194"/>
    <col min="84" max="88" width="0" style="194" hidden="1" customWidth="1"/>
    <col min="89" max="244" width="9.109375" style="194"/>
    <col min="245" max="245" width="20.88671875" style="194" customWidth="1"/>
    <col min="246" max="246" width="10.5546875" style="194" customWidth="1"/>
    <col min="247" max="247" width="10" style="194" customWidth="1"/>
    <col min="248" max="248" width="7.5546875" style="194" customWidth="1"/>
    <col min="249" max="249" width="9" style="194" customWidth="1"/>
    <col min="250" max="251" width="10.5546875" style="194" customWidth="1"/>
    <col min="252" max="252" width="8.44140625" style="194" customWidth="1"/>
    <col min="253" max="253" width="9.109375" style="194" customWidth="1"/>
    <col min="254" max="255" width="10.5546875" style="194" customWidth="1"/>
    <col min="256" max="256" width="8.33203125" style="194" customWidth="1"/>
    <col min="257" max="257" width="9.44140625" style="194" bestFit="1" customWidth="1"/>
    <col min="258" max="259" width="9.6640625" style="194" customWidth="1"/>
    <col min="260" max="260" width="7.44140625" style="194" customWidth="1"/>
    <col min="261" max="261" width="8.33203125" style="194" customWidth="1"/>
    <col min="262" max="263" width="6.5546875" style="194" customWidth="1"/>
    <col min="264" max="264" width="7.88671875" style="194" customWidth="1"/>
    <col min="265" max="265" width="7.109375" style="194" customWidth="1"/>
    <col min="266" max="267" width="8" style="194" customWidth="1"/>
    <col min="268" max="269" width="7.88671875" style="194" customWidth="1"/>
    <col min="270" max="271" width="7" style="194" customWidth="1"/>
    <col min="272" max="272" width="8.6640625" style="194" customWidth="1"/>
    <col min="273" max="273" width="7.88671875" style="194" customWidth="1"/>
    <col min="274" max="275" width="8.88671875" style="194" customWidth="1"/>
    <col min="276" max="276" width="7.109375" style="194" customWidth="1"/>
    <col min="277" max="277" width="9.44140625" style="194" customWidth="1"/>
    <col min="278" max="279" width="8.109375" style="194" customWidth="1"/>
    <col min="280" max="280" width="10.109375" style="194" customWidth="1"/>
    <col min="281" max="281" width="8.109375" style="194" customWidth="1"/>
    <col min="282" max="284" width="8.88671875" style="194" customWidth="1"/>
    <col min="285" max="285" width="9.33203125" style="194" customWidth="1"/>
    <col min="286" max="286" width="8.5546875" style="194" customWidth="1"/>
    <col min="287" max="287" width="10.109375" style="194" customWidth="1"/>
    <col min="288" max="288" width="7.109375" style="194" customWidth="1"/>
    <col min="289" max="289" width="8.6640625" style="194" customWidth="1"/>
    <col min="290" max="293" width="0" style="194" hidden="1" customWidth="1"/>
    <col min="294" max="294" width="10.88671875" style="194" customWidth="1"/>
    <col min="295" max="295" width="9.6640625" style="194" customWidth="1"/>
    <col min="296" max="296" width="8.5546875" style="194" customWidth="1"/>
    <col min="297" max="297" width="8" style="194" customWidth="1"/>
    <col min="298" max="299" width="10.6640625" style="194" customWidth="1"/>
    <col min="300" max="300" width="8" style="194" customWidth="1"/>
    <col min="301" max="301" width="10.109375" style="194" customWidth="1"/>
    <col min="302" max="302" width="10.44140625" style="194" customWidth="1"/>
    <col min="303" max="303" width="8.6640625" style="194" customWidth="1"/>
    <col min="304" max="304" width="7.33203125" style="194" customWidth="1"/>
    <col min="305" max="305" width="8.33203125" style="194" customWidth="1"/>
    <col min="306" max="306" width="8.44140625" style="194" customWidth="1"/>
    <col min="307" max="307" width="7.44140625" style="194" customWidth="1"/>
    <col min="308" max="308" width="6.44140625" style="194" customWidth="1"/>
    <col min="309" max="309" width="9.33203125" style="194" customWidth="1"/>
    <col min="310" max="311" width="8.5546875" style="194" customWidth="1"/>
    <col min="312" max="312" width="6.33203125" style="194" customWidth="1"/>
    <col min="313" max="313" width="7.109375" style="194" customWidth="1"/>
    <col min="314" max="314" width="8.33203125" style="194" customWidth="1"/>
    <col min="315" max="315" width="7.6640625" style="194" customWidth="1"/>
    <col min="316" max="316" width="6.44140625" style="194" customWidth="1"/>
    <col min="317" max="317" width="8.33203125" style="194" customWidth="1"/>
    <col min="318" max="319" width="6.44140625" style="194" customWidth="1"/>
    <col min="320" max="320" width="7.109375" style="194" customWidth="1"/>
    <col min="321" max="321" width="6.109375" style="194" customWidth="1"/>
    <col min="322" max="323" width="5.5546875" style="194" customWidth="1"/>
    <col min="324" max="324" width="4.88671875" style="194" customWidth="1"/>
    <col min="325" max="338" width="0" style="194" hidden="1" customWidth="1"/>
    <col min="339" max="339" width="9.109375" style="194"/>
    <col min="340" max="344" width="0" style="194" hidden="1" customWidth="1"/>
    <col min="345" max="500" width="9.109375" style="194"/>
    <col min="501" max="501" width="20.88671875" style="194" customWidth="1"/>
    <col min="502" max="502" width="10.5546875" style="194" customWidth="1"/>
    <col min="503" max="503" width="10" style="194" customWidth="1"/>
    <col min="504" max="504" width="7.5546875" style="194" customWidth="1"/>
    <col min="505" max="505" width="9" style="194" customWidth="1"/>
    <col min="506" max="507" width="10.5546875" style="194" customWidth="1"/>
    <col min="508" max="508" width="8.44140625" style="194" customWidth="1"/>
    <col min="509" max="509" width="9.109375" style="194" customWidth="1"/>
    <col min="510" max="511" width="10.5546875" style="194" customWidth="1"/>
    <col min="512" max="512" width="8.33203125" style="194" customWidth="1"/>
    <col min="513" max="513" width="9.44140625" style="194" bestFit="1" customWidth="1"/>
    <col min="514" max="515" width="9.6640625" style="194" customWidth="1"/>
    <col min="516" max="516" width="7.44140625" style="194" customWidth="1"/>
    <col min="517" max="517" width="8.33203125" style="194" customWidth="1"/>
    <col min="518" max="519" width="6.5546875" style="194" customWidth="1"/>
    <col min="520" max="520" width="7.88671875" style="194" customWidth="1"/>
    <col min="521" max="521" width="7.109375" style="194" customWidth="1"/>
    <col min="522" max="523" width="8" style="194" customWidth="1"/>
    <col min="524" max="525" width="7.88671875" style="194" customWidth="1"/>
    <col min="526" max="527" width="7" style="194" customWidth="1"/>
    <col min="528" max="528" width="8.6640625" style="194" customWidth="1"/>
    <col min="529" max="529" width="7.88671875" style="194" customWidth="1"/>
    <col min="530" max="531" width="8.88671875" style="194" customWidth="1"/>
    <col min="532" max="532" width="7.109375" style="194" customWidth="1"/>
    <col min="533" max="533" width="9.44140625" style="194" customWidth="1"/>
    <col min="534" max="535" width="8.109375" style="194" customWidth="1"/>
    <col min="536" max="536" width="10.109375" style="194" customWidth="1"/>
    <col min="537" max="537" width="8.109375" style="194" customWidth="1"/>
    <col min="538" max="540" width="8.88671875" style="194" customWidth="1"/>
    <col min="541" max="541" width="9.33203125" style="194" customWidth="1"/>
    <col min="542" max="542" width="8.5546875" style="194" customWidth="1"/>
    <col min="543" max="543" width="10.109375" style="194" customWidth="1"/>
    <col min="544" max="544" width="7.109375" style="194" customWidth="1"/>
    <col min="545" max="545" width="8.6640625" style="194" customWidth="1"/>
    <col min="546" max="549" width="0" style="194" hidden="1" customWidth="1"/>
    <col min="550" max="550" width="10.88671875" style="194" customWidth="1"/>
    <col min="551" max="551" width="9.6640625" style="194" customWidth="1"/>
    <col min="552" max="552" width="8.5546875" style="194" customWidth="1"/>
    <col min="553" max="553" width="8" style="194" customWidth="1"/>
    <col min="554" max="555" width="10.6640625" style="194" customWidth="1"/>
    <col min="556" max="556" width="8" style="194" customWidth="1"/>
    <col min="557" max="557" width="10.109375" style="194" customWidth="1"/>
    <col min="558" max="558" width="10.44140625" style="194" customWidth="1"/>
    <col min="559" max="559" width="8.6640625" style="194" customWidth="1"/>
    <col min="560" max="560" width="7.33203125" style="194" customWidth="1"/>
    <col min="561" max="561" width="8.33203125" style="194" customWidth="1"/>
    <col min="562" max="562" width="8.44140625" style="194" customWidth="1"/>
    <col min="563" max="563" width="7.44140625" style="194" customWidth="1"/>
    <col min="564" max="564" width="6.44140625" style="194" customWidth="1"/>
    <col min="565" max="565" width="9.33203125" style="194" customWidth="1"/>
    <col min="566" max="567" width="8.5546875" style="194" customWidth="1"/>
    <col min="568" max="568" width="6.33203125" style="194" customWidth="1"/>
    <col min="569" max="569" width="7.109375" style="194" customWidth="1"/>
    <col min="570" max="570" width="8.33203125" style="194" customWidth="1"/>
    <col min="571" max="571" width="7.6640625" style="194" customWidth="1"/>
    <col min="572" max="572" width="6.44140625" style="194" customWidth="1"/>
    <col min="573" max="573" width="8.33203125" style="194" customWidth="1"/>
    <col min="574" max="575" width="6.44140625" style="194" customWidth="1"/>
    <col min="576" max="576" width="7.109375" style="194" customWidth="1"/>
    <col min="577" max="577" width="6.109375" style="194" customWidth="1"/>
    <col min="578" max="579" width="5.5546875" style="194" customWidth="1"/>
    <col min="580" max="580" width="4.88671875" style="194" customWidth="1"/>
    <col min="581" max="594" width="0" style="194" hidden="1" customWidth="1"/>
    <col min="595" max="595" width="9.109375" style="194"/>
    <col min="596" max="600" width="0" style="194" hidden="1" customWidth="1"/>
    <col min="601" max="756" width="9.109375" style="194"/>
    <col min="757" max="757" width="20.88671875" style="194" customWidth="1"/>
    <col min="758" max="758" width="10.5546875" style="194" customWidth="1"/>
    <col min="759" max="759" width="10" style="194" customWidth="1"/>
    <col min="760" max="760" width="7.5546875" style="194" customWidth="1"/>
    <col min="761" max="761" width="9" style="194" customWidth="1"/>
    <col min="762" max="763" width="10.5546875" style="194" customWidth="1"/>
    <col min="764" max="764" width="8.44140625" style="194" customWidth="1"/>
    <col min="765" max="765" width="9.109375" style="194" customWidth="1"/>
    <col min="766" max="767" width="10.5546875" style="194" customWidth="1"/>
    <col min="768" max="768" width="8.33203125" style="194" customWidth="1"/>
    <col min="769" max="769" width="9.44140625" style="194" bestFit="1" customWidth="1"/>
    <col min="770" max="771" width="9.6640625" style="194" customWidth="1"/>
    <col min="772" max="772" width="7.44140625" style="194" customWidth="1"/>
    <col min="773" max="773" width="8.33203125" style="194" customWidth="1"/>
    <col min="774" max="775" width="6.5546875" style="194" customWidth="1"/>
    <col min="776" max="776" width="7.88671875" style="194" customWidth="1"/>
    <col min="777" max="777" width="7.109375" style="194" customWidth="1"/>
    <col min="778" max="779" width="8" style="194" customWidth="1"/>
    <col min="780" max="781" width="7.88671875" style="194" customWidth="1"/>
    <col min="782" max="783" width="7" style="194" customWidth="1"/>
    <col min="784" max="784" width="8.6640625" style="194" customWidth="1"/>
    <col min="785" max="785" width="7.88671875" style="194" customWidth="1"/>
    <col min="786" max="787" width="8.88671875" style="194" customWidth="1"/>
    <col min="788" max="788" width="7.109375" style="194" customWidth="1"/>
    <col min="789" max="789" width="9.44140625" style="194" customWidth="1"/>
    <col min="790" max="791" width="8.109375" style="194" customWidth="1"/>
    <col min="792" max="792" width="10.109375" style="194" customWidth="1"/>
    <col min="793" max="793" width="8.109375" style="194" customWidth="1"/>
    <col min="794" max="796" width="8.88671875" style="194" customWidth="1"/>
    <col min="797" max="797" width="9.33203125" style="194" customWidth="1"/>
    <col min="798" max="798" width="8.5546875" style="194" customWidth="1"/>
    <col min="799" max="799" width="10.109375" style="194" customWidth="1"/>
    <col min="800" max="800" width="7.109375" style="194" customWidth="1"/>
    <col min="801" max="801" width="8.6640625" style="194" customWidth="1"/>
    <col min="802" max="805" width="0" style="194" hidden="1" customWidth="1"/>
    <col min="806" max="806" width="10.88671875" style="194" customWidth="1"/>
    <col min="807" max="807" width="9.6640625" style="194" customWidth="1"/>
    <col min="808" max="808" width="8.5546875" style="194" customWidth="1"/>
    <col min="809" max="809" width="8" style="194" customWidth="1"/>
    <col min="810" max="811" width="10.6640625" style="194" customWidth="1"/>
    <col min="812" max="812" width="8" style="194" customWidth="1"/>
    <col min="813" max="813" width="10.109375" style="194" customWidth="1"/>
    <col min="814" max="814" width="10.44140625" style="194" customWidth="1"/>
    <col min="815" max="815" width="8.6640625" style="194" customWidth="1"/>
    <col min="816" max="816" width="7.33203125" style="194" customWidth="1"/>
    <col min="817" max="817" width="8.33203125" style="194" customWidth="1"/>
    <col min="818" max="818" width="8.44140625" style="194" customWidth="1"/>
    <col min="819" max="819" width="7.44140625" style="194" customWidth="1"/>
    <col min="820" max="820" width="6.44140625" style="194" customWidth="1"/>
    <col min="821" max="821" width="9.33203125" style="194" customWidth="1"/>
    <col min="822" max="823" width="8.5546875" style="194" customWidth="1"/>
    <col min="824" max="824" width="6.33203125" style="194" customWidth="1"/>
    <col min="825" max="825" width="7.109375" style="194" customWidth="1"/>
    <col min="826" max="826" width="8.33203125" style="194" customWidth="1"/>
    <col min="827" max="827" width="7.6640625" style="194" customWidth="1"/>
    <col min="828" max="828" width="6.44140625" style="194" customWidth="1"/>
    <col min="829" max="829" width="8.33203125" style="194" customWidth="1"/>
    <col min="830" max="831" width="6.44140625" style="194" customWidth="1"/>
    <col min="832" max="832" width="7.109375" style="194" customWidth="1"/>
    <col min="833" max="833" width="6.109375" style="194" customWidth="1"/>
    <col min="834" max="835" width="5.5546875" style="194" customWidth="1"/>
    <col min="836" max="836" width="4.88671875" style="194" customWidth="1"/>
    <col min="837" max="850" width="0" style="194" hidden="1" customWidth="1"/>
    <col min="851" max="851" width="9.109375" style="194"/>
    <col min="852" max="856" width="0" style="194" hidden="1" customWidth="1"/>
    <col min="857" max="1012" width="9.109375" style="194"/>
    <col min="1013" max="1013" width="20.88671875" style="194" customWidth="1"/>
    <col min="1014" max="1014" width="10.5546875" style="194" customWidth="1"/>
    <col min="1015" max="1015" width="10" style="194" customWidth="1"/>
    <col min="1016" max="1016" width="7.5546875" style="194" customWidth="1"/>
    <col min="1017" max="1017" width="9" style="194" customWidth="1"/>
    <col min="1018" max="1019" width="10.5546875" style="194" customWidth="1"/>
    <col min="1020" max="1020" width="8.44140625" style="194" customWidth="1"/>
    <col min="1021" max="1021" width="9.109375" style="194" customWidth="1"/>
    <col min="1022" max="1023" width="10.5546875" style="194" customWidth="1"/>
    <col min="1024" max="1024" width="8.33203125" style="194" customWidth="1"/>
    <col min="1025" max="1025" width="9.44140625" style="194" bestFit="1" customWidth="1"/>
    <col min="1026" max="1027" width="9.6640625" style="194" customWidth="1"/>
    <col min="1028" max="1028" width="7.44140625" style="194" customWidth="1"/>
    <col min="1029" max="1029" width="8.33203125" style="194" customWidth="1"/>
    <col min="1030" max="1031" width="6.5546875" style="194" customWidth="1"/>
    <col min="1032" max="1032" width="7.88671875" style="194" customWidth="1"/>
    <col min="1033" max="1033" width="7.109375" style="194" customWidth="1"/>
    <col min="1034" max="1035" width="8" style="194" customWidth="1"/>
    <col min="1036" max="1037" width="7.88671875" style="194" customWidth="1"/>
    <col min="1038" max="1039" width="7" style="194" customWidth="1"/>
    <col min="1040" max="1040" width="8.6640625" style="194" customWidth="1"/>
    <col min="1041" max="1041" width="7.88671875" style="194" customWidth="1"/>
    <col min="1042" max="1043" width="8.88671875" style="194" customWidth="1"/>
    <col min="1044" max="1044" width="7.109375" style="194" customWidth="1"/>
    <col min="1045" max="1045" width="9.44140625" style="194" customWidth="1"/>
    <col min="1046" max="1047" width="8.109375" style="194" customWidth="1"/>
    <col min="1048" max="1048" width="10.109375" style="194" customWidth="1"/>
    <col min="1049" max="1049" width="8.109375" style="194" customWidth="1"/>
    <col min="1050" max="1052" width="8.88671875" style="194" customWidth="1"/>
    <col min="1053" max="1053" width="9.33203125" style="194" customWidth="1"/>
    <col min="1054" max="1054" width="8.5546875" style="194" customWidth="1"/>
    <col min="1055" max="1055" width="10.109375" style="194" customWidth="1"/>
    <col min="1056" max="1056" width="7.109375" style="194" customWidth="1"/>
    <col min="1057" max="1057" width="8.6640625" style="194" customWidth="1"/>
    <col min="1058" max="1061" width="0" style="194" hidden="1" customWidth="1"/>
    <col min="1062" max="1062" width="10.88671875" style="194" customWidth="1"/>
    <col min="1063" max="1063" width="9.6640625" style="194" customWidth="1"/>
    <col min="1064" max="1064" width="8.5546875" style="194" customWidth="1"/>
    <col min="1065" max="1065" width="8" style="194" customWidth="1"/>
    <col min="1066" max="1067" width="10.6640625" style="194" customWidth="1"/>
    <col min="1068" max="1068" width="8" style="194" customWidth="1"/>
    <col min="1069" max="1069" width="10.109375" style="194" customWidth="1"/>
    <col min="1070" max="1070" width="10.44140625" style="194" customWidth="1"/>
    <col min="1071" max="1071" width="8.6640625" style="194" customWidth="1"/>
    <col min="1072" max="1072" width="7.33203125" style="194" customWidth="1"/>
    <col min="1073" max="1073" width="8.33203125" style="194" customWidth="1"/>
    <col min="1074" max="1074" width="8.44140625" style="194" customWidth="1"/>
    <col min="1075" max="1075" width="7.44140625" style="194" customWidth="1"/>
    <col min="1076" max="1076" width="6.44140625" style="194" customWidth="1"/>
    <col min="1077" max="1077" width="9.33203125" style="194" customWidth="1"/>
    <col min="1078" max="1079" width="8.5546875" style="194" customWidth="1"/>
    <col min="1080" max="1080" width="6.33203125" style="194" customWidth="1"/>
    <col min="1081" max="1081" width="7.109375" style="194" customWidth="1"/>
    <col min="1082" max="1082" width="8.33203125" style="194" customWidth="1"/>
    <col min="1083" max="1083" width="7.6640625" style="194" customWidth="1"/>
    <col min="1084" max="1084" width="6.44140625" style="194" customWidth="1"/>
    <col min="1085" max="1085" width="8.33203125" style="194" customWidth="1"/>
    <col min="1086" max="1087" width="6.44140625" style="194" customWidth="1"/>
    <col min="1088" max="1088" width="7.109375" style="194" customWidth="1"/>
    <col min="1089" max="1089" width="6.109375" style="194" customWidth="1"/>
    <col min="1090" max="1091" width="5.5546875" style="194" customWidth="1"/>
    <col min="1092" max="1092" width="4.88671875" style="194" customWidth="1"/>
    <col min="1093" max="1106" width="0" style="194" hidden="1" customWidth="1"/>
    <col min="1107" max="1107" width="9.109375" style="194"/>
    <col min="1108" max="1112" width="0" style="194" hidden="1" customWidth="1"/>
    <col min="1113" max="1268" width="9.109375" style="194"/>
    <col min="1269" max="1269" width="20.88671875" style="194" customWidth="1"/>
    <col min="1270" max="1270" width="10.5546875" style="194" customWidth="1"/>
    <col min="1271" max="1271" width="10" style="194" customWidth="1"/>
    <col min="1272" max="1272" width="7.5546875" style="194" customWidth="1"/>
    <col min="1273" max="1273" width="9" style="194" customWidth="1"/>
    <col min="1274" max="1275" width="10.5546875" style="194" customWidth="1"/>
    <col min="1276" max="1276" width="8.44140625" style="194" customWidth="1"/>
    <col min="1277" max="1277" width="9.109375" style="194" customWidth="1"/>
    <col min="1278" max="1279" width="10.5546875" style="194" customWidth="1"/>
    <col min="1280" max="1280" width="8.33203125" style="194" customWidth="1"/>
    <col min="1281" max="1281" width="9.44140625" style="194" bestFit="1" customWidth="1"/>
    <col min="1282" max="1283" width="9.6640625" style="194" customWidth="1"/>
    <col min="1284" max="1284" width="7.44140625" style="194" customWidth="1"/>
    <col min="1285" max="1285" width="8.33203125" style="194" customWidth="1"/>
    <col min="1286" max="1287" width="6.5546875" style="194" customWidth="1"/>
    <col min="1288" max="1288" width="7.88671875" style="194" customWidth="1"/>
    <col min="1289" max="1289" width="7.109375" style="194" customWidth="1"/>
    <col min="1290" max="1291" width="8" style="194" customWidth="1"/>
    <col min="1292" max="1293" width="7.88671875" style="194" customWidth="1"/>
    <col min="1294" max="1295" width="7" style="194" customWidth="1"/>
    <col min="1296" max="1296" width="8.6640625" style="194" customWidth="1"/>
    <col min="1297" max="1297" width="7.88671875" style="194" customWidth="1"/>
    <col min="1298" max="1299" width="8.88671875" style="194" customWidth="1"/>
    <col min="1300" max="1300" width="7.109375" style="194" customWidth="1"/>
    <col min="1301" max="1301" width="9.44140625" style="194" customWidth="1"/>
    <col min="1302" max="1303" width="8.109375" style="194" customWidth="1"/>
    <col min="1304" max="1304" width="10.109375" style="194" customWidth="1"/>
    <col min="1305" max="1305" width="8.109375" style="194" customWidth="1"/>
    <col min="1306" max="1308" width="8.88671875" style="194" customWidth="1"/>
    <col min="1309" max="1309" width="9.33203125" style="194" customWidth="1"/>
    <col min="1310" max="1310" width="8.5546875" style="194" customWidth="1"/>
    <col min="1311" max="1311" width="10.109375" style="194" customWidth="1"/>
    <col min="1312" max="1312" width="7.109375" style="194" customWidth="1"/>
    <col min="1313" max="1313" width="8.6640625" style="194" customWidth="1"/>
    <col min="1314" max="1317" width="0" style="194" hidden="1" customWidth="1"/>
    <col min="1318" max="1318" width="10.88671875" style="194" customWidth="1"/>
    <col min="1319" max="1319" width="9.6640625" style="194" customWidth="1"/>
    <col min="1320" max="1320" width="8.5546875" style="194" customWidth="1"/>
    <col min="1321" max="1321" width="8" style="194" customWidth="1"/>
    <col min="1322" max="1323" width="10.6640625" style="194" customWidth="1"/>
    <col min="1324" max="1324" width="8" style="194" customWidth="1"/>
    <col min="1325" max="1325" width="10.109375" style="194" customWidth="1"/>
    <col min="1326" max="1326" width="10.44140625" style="194" customWidth="1"/>
    <col min="1327" max="1327" width="8.6640625" style="194" customWidth="1"/>
    <col min="1328" max="1328" width="7.33203125" style="194" customWidth="1"/>
    <col min="1329" max="1329" width="8.33203125" style="194" customWidth="1"/>
    <col min="1330" max="1330" width="8.44140625" style="194" customWidth="1"/>
    <col min="1331" max="1331" width="7.44140625" style="194" customWidth="1"/>
    <col min="1332" max="1332" width="6.44140625" style="194" customWidth="1"/>
    <col min="1333" max="1333" width="9.33203125" style="194" customWidth="1"/>
    <col min="1334" max="1335" width="8.5546875" style="194" customWidth="1"/>
    <col min="1336" max="1336" width="6.33203125" style="194" customWidth="1"/>
    <col min="1337" max="1337" width="7.109375" style="194" customWidth="1"/>
    <col min="1338" max="1338" width="8.33203125" style="194" customWidth="1"/>
    <col min="1339" max="1339" width="7.6640625" style="194" customWidth="1"/>
    <col min="1340" max="1340" width="6.44140625" style="194" customWidth="1"/>
    <col min="1341" max="1341" width="8.33203125" style="194" customWidth="1"/>
    <col min="1342" max="1343" width="6.44140625" style="194" customWidth="1"/>
    <col min="1344" max="1344" width="7.109375" style="194" customWidth="1"/>
    <col min="1345" max="1345" width="6.109375" style="194" customWidth="1"/>
    <col min="1346" max="1347" width="5.5546875" style="194" customWidth="1"/>
    <col min="1348" max="1348" width="4.88671875" style="194" customWidth="1"/>
    <col min="1349" max="1362" width="0" style="194" hidden="1" customWidth="1"/>
    <col min="1363" max="1363" width="9.109375" style="194"/>
    <col min="1364" max="1368" width="0" style="194" hidden="1" customWidth="1"/>
    <col min="1369" max="1524" width="9.109375" style="194"/>
    <col min="1525" max="1525" width="20.88671875" style="194" customWidth="1"/>
    <col min="1526" max="1526" width="10.5546875" style="194" customWidth="1"/>
    <col min="1527" max="1527" width="10" style="194" customWidth="1"/>
    <col min="1528" max="1528" width="7.5546875" style="194" customWidth="1"/>
    <col min="1529" max="1529" width="9" style="194" customWidth="1"/>
    <col min="1530" max="1531" width="10.5546875" style="194" customWidth="1"/>
    <col min="1532" max="1532" width="8.44140625" style="194" customWidth="1"/>
    <col min="1533" max="1533" width="9.109375" style="194" customWidth="1"/>
    <col min="1534" max="1535" width="10.5546875" style="194" customWidth="1"/>
    <col min="1536" max="1536" width="8.33203125" style="194" customWidth="1"/>
    <col min="1537" max="1537" width="9.44140625" style="194" bestFit="1" customWidth="1"/>
    <col min="1538" max="1539" width="9.6640625" style="194" customWidth="1"/>
    <col min="1540" max="1540" width="7.44140625" style="194" customWidth="1"/>
    <col min="1541" max="1541" width="8.33203125" style="194" customWidth="1"/>
    <col min="1542" max="1543" width="6.5546875" style="194" customWidth="1"/>
    <col min="1544" max="1544" width="7.88671875" style="194" customWidth="1"/>
    <col min="1545" max="1545" width="7.109375" style="194" customWidth="1"/>
    <col min="1546" max="1547" width="8" style="194" customWidth="1"/>
    <col min="1548" max="1549" width="7.88671875" style="194" customWidth="1"/>
    <col min="1550" max="1551" width="7" style="194" customWidth="1"/>
    <col min="1552" max="1552" width="8.6640625" style="194" customWidth="1"/>
    <col min="1553" max="1553" width="7.88671875" style="194" customWidth="1"/>
    <col min="1554" max="1555" width="8.88671875" style="194" customWidth="1"/>
    <col min="1556" max="1556" width="7.109375" style="194" customWidth="1"/>
    <col min="1557" max="1557" width="9.44140625" style="194" customWidth="1"/>
    <col min="1558" max="1559" width="8.109375" style="194" customWidth="1"/>
    <col min="1560" max="1560" width="10.109375" style="194" customWidth="1"/>
    <col min="1561" max="1561" width="8.109375" style="194" customWidth="1"/>
    <col min="1562" max="1564" width="8.88671875" style="194" customWidth="1"/>
    <col min="1565" max="1565" width="9.33203125" style="194" customWidth="1"/>
    <col min="1566" max="1566" width="8.5546875" style="194" customWidth="1"/>
    <col min="1567" max="1567" width="10.109375" style="194" customWidth="1"/>
    <col min="1568" max="1568" width="7.109375" style="194" customWidth="1"/>
    <col min="1569" max="1569" width="8.6640625" style="194" customWidth="1"/>
    <col min="1570" max="1573" width="0" style="194" hidden="1" customWidth="1"/>
    <col min="1574" max="1574" width="10.88671875" style="194" customWidth="1"/>
    <col min="1575" max="1575" width="9.6640625" style="194" customWidth="1"/>
    <col min="1576" max="1576" width="8.5546875" style="194" customWidth="1"/>
    <col min="1577" max="1577" width="8" style="194" customWidth="1"/>
    <col min="1578" max="1579" width="10.6640625" style="194" customWidth="1"/>
    <col min="1580" max="1580" width="8" style="194" customWidth="1"/>
    <col min="1581" max="1581" width="10.109375" style="194" customWidth="1"/>
    <col min="1582" max="1582" width="10.44140625" style="194" customWidth="1"/>
    <col min="1583" max="1583" width="8.6640625" style="194" customWidth="1"/>
    <col min="1584" max="1584" width="7.33203125" style="194" customWidth="1"/>
    <col min="1585" max="1585" width="8.33203125" style="194" customWidth="1"/>
    <col min="1586" max="1586" width="8.44140625" style="194" customWidth="1"/>
    <col min="1587" max="1587" width="7.44140625" style="194" customWidth="1"/>
    <col min="1588" max="1588" width="6.44140625" style="194" customWidth="1"/>
    <col min="1589" max="1589" width="9.33203125" style="194" customWidth="1"/>
    <col min="1590" max="1591" width="8.5546875" style="194" customWidth="1"/>
    <col min="1592" max="1592" width="6.33203125" style="194" customWidth="1"/>
    <col min="1593" max="1593" width="7.109375" style="194" customWidth="1"/>
    <col min="1594" max="1594" width="8.33203125" style="194" customWidth="1"/>
    <col min="1595" max="1595" width="7.6640625" style="194" customWidth="1"/>
    <col min="1596" max="1596" width="6.44140625" style="194" customWidth="1"/>
    <col min="1597" max="1597" width="8.33203125" style="194" customWidth="1"/>
    <col min="1598" max="1599" width="6.44140625" style="194" customWidth="1"/>
    <col min="1600" max="1600" width="7.109375" style="194" customWidth="1"/>
    <col min="1601" max="1601" width="6.109375" style="194" customWidth="1"/>
    <col min="1602" max="1603" width="5.5546875" style="194" customWidth="1"/>
    <col min="1604" max="1604" width="4.88671875" style="194" customWidth="1"/>
    <col min="1605" max="1618" width="0" style="194" hidden="1" customWidth="1"/>
    <col min="1619" max="1619" width="9.109375" style="194"/>
    <col min="1620" max="1624" width="0" style="194" hidden="1" customWidth="1"/>
    <col min="1625" max="1780" width="9.109375" style="194"/>
    <col min="1781" max="1781" width="20.88671875" style="194" customWidth="1"/>
    <col min="1782" max="1782" width="10.5546875" style="194" customWidth="1"/>
    <col min="1783" max="1783" width="10" style="194" customWidth="1"/>
    <col min="1784" max="1784" width="7.5546875" style="194" customWidth="1"/>
    <col min="1785" max="1785" width="9" style="194" customWidth="1"/>
    <col min="1786" max="1787" width="10.5546875" style="194" customWidth="1"/>
    <col min="1788" max="1788" width="8.44140625" style="194" customWidth="1"/>
    <col min="1789" max="1789" width="9.109375" style="194" customWidth="1"/>
    <col min="1790" max="1791" width="10.5546875" style="194" customWidth="1"/>
    <col min="1792" max="1792" width="8.33203125" style="194" customWidth="1"/>
    <col min="1793" max="1793" width="9.44140625" style="194" bestFit="1" customWidth="1"/>
    <col min="1794" max="1795" width="9.6640625" style="194" customWidth="1"/>
    <col min="1796" max="1796" width="7.44140625" style="194" customWidth="1"/>
    <col min="1797" max="1797" width="8.33203125" style="194" customWidth="1"/>
    <col min="1798" max="1799" width="6.5546875" style="194" customWidth="1"/>
    <col min="1800" max="1800" width="7.88671875" style="194" customWidth="1"/>
    <col min="1801" max="1801" width="7.109375" style="194" customWidth="1"/>
    <col min="1802" max="1803" width="8" style="194" customWidth="1"/>
    <col min="1804" max="1805" width="7.88671875" style="194" customWidth="1"/>
    <col min="1806" max="1807" width="7" style="194" customWidth="1"/>
    <col min="1808" max="1808" width="8.6640625" style="194" customWidth="1"/>
    <col min="1809" max="1809" width="7.88671875" style="194" customWidth="1"/>
    <col min="1810" max="1811" width="8.88671875" style="194" customWidth="1"/>
    <col min="1812" max="1812" width="7.109375" style="194" customWidth="1"/>
    <col min="1813" max="1813" width="9.44140625" style="194" customWidth="1"/>
    <col min="1814" max="1815" width="8.109375" style="194" customWidth="1"/>
    <col min="1816" max="1816" width="10.109375" style="194" customWidth="1"/>
    <col min="1817" max="1817" width="8.109375" style="194" customWidth="1"/>
    <col min="1818" max="1820" width="8.88671875" style="194" customWidth="1"/>
    <col min="1821" max="1821" width="9.33203125" style="194" customWidth="1"/>
    <col min="1822" max="1822" width="8.5546875" style="194" customWidth="1"/>
    <col min="1823" max="1823" width="10.109375" style="194" customWidth="1"/>
    <col min="1824" max="1824" width="7.109375" style="194" customWidth="1"/>
    <col min="1825" max="1825" width="8.6640625" style="194" customWidth="1"/>
    <col min="1826" max="1829" width="0" style="194" hidden="1" customWidth="1"/>
    <col min="1830" max="1830" width="10.88671875" style="194" customWidth="1"/>
    <col min="1831" max="1831" width="9.6640625" style="194" customWidth="1"/>
    <col min="1832" max="1832" width="8.5546875" style="194" customWidth="1"/>
    <col min="1833" max="1833" width="8" style="194" customWidth="1"/>
    <col min="1834" max="1835" width="10.6640625" style="194" customWidth="1"/>
    <col min="1836" max="1836" width="8" style="194" customWidth="1"/>
    <col min="1837" max="1837" width="10.109375" style="194" customWidth="1"/>
    <col min="1838" max="1838" width="10.44140625" style="194" customWidth="1"/>
    <col min="1839" max="1839" width="8.6640625" style="194" customWidth="1"/>
    <col min="1840" max="1840" width="7.33203125" style="194" customWidth="1"/>
    <col min="1841" max="1841" width="8.33203125" style="194" customWidth="1"/>
    <col min="1842" max="1842" width="8.44140625" style="194" customWidth="1"/>
    <col min="1843" max="1843" width="7.44140625" style="194" customWidth="1"/>
    <col min="1844" max="1844" width="6.44140625" style="194" customWidth="1"/>
    <col min="1845" max="1845" width="9.33203125" style="194" customWidth="1"/>
    <col min="1846" max="1847" width="8.5546875" style="194" customWidth="1"/>
    <col min="1848" max="1848" width="6.33203125" style="194" customWidth="1"/>
    <col min="1849" max="1849" width="7.109375" style="194" customWidth="1"/>
    <col min="1850" max="1850" width="8.33203125" style="194" customWidth="1"/>
    <col min="1851" max="1851" width="7.6640625" style="194" customWidth="1"/>
    <col min="1852" max="1852" width="6.44140625" style="194" customWidth="1"/>
    <col min="1853" max="1853" width="8.33203125" style="194" customWidth="1"/>
    <col min="1854" max="1855" width="6.44140625" style="194" customWidth="1"/>
    <col min="1856" max="1856" width="7.109375" style="194" customWidth="1"/>
    <col min="1857" max="1857" width="6.109375" style="194" customWidth="1"/>
    <col min="1858" max="1859" width="5.5546875" style="194" customWidth="1"/>
    <col min="1860" max="1860" width="4.88671875" style="194" customWidth="1"/>
    <col min="1861" max="1874" width="0" style="194" hidden="1" customWidth="1"/>
    <col min="1875" max="1875" width="9.109375" style="194"/>
    <col min="1876" max="1880" width="0" style="194" hidden="1" customWidth="1"/>
    <col min="1881" max="2036" width="9.109375" style="194"/>
    <col min="2037" max="2037" width="20.88671875" style="194" customWidth="1"/>
    <col min="2038" max="2038" width="10.5546875" style="194" customWidth="1"/>
    <col min="2039" max="2039" width="10" style="194" customWidth="1"/>
    <col min="2040" max="2040" width="7.5546875" style="194" customWidth="1"/>
    <col min="2041" max="2041" width="9" style="194" customWidth="1"/>
    <col min="2042" max="2043" width="10.5546875" style="194" customWidth="1"/>
    <col min="2044" max="2044" width="8.44140625" style="194" customWidth="1"/>
    <col min="2045" max="2045" width="9.109375" style="194" customWidth="1"/>
    <col min="2046" max="2047" width="10.5546875" style="194" customWidth="1"/>
    <col min="2048" max="2048" width="8.33203125" style="194" customWidth="1"/>
    <col min="2049" max="2049" width="9.44140625" style="194" bestFit="1" customWidth="1"/>
    <col min="2050" max="2051" width="9.6640625" style="194" customWidth="1"/>
    <col min="2052" max="2052" width="7.44140625" style="194" customWidth="1"/>
    <col min="2053" max="2053" width="8.33203125" style="194" customWidth="1"/>
    <col min="2054" max="2055" width="6.5546875" style="194" customWidth="1"/>
    <col min="2056" max="2056" width="7.88671875" style="194" customWidth="1"/>
    <col min="2057" max="2057" width="7.109375" style="194" customWidth="1"/>
    <col min="2058" max="2059" width="8" style="194" customWidth="1"/>
    <col min="2060" max="2061" width="7.88671875" style="194" customWidth="1"/>
    <col min="2062" max="2063" width="7" style="194" customWidth="1"/>
    <col min="2064" max="2064" width="8.6640625" style="194" customWidth="1"/>
    <col min="2065" max="2065" width="7.88671875" style="194" customWidth="1"/>
    <col min="2066" max="2067" width="8.88671875" style="194" customWidth="1"/>
    <col min="2068" max="2068" width="7.109375" style="194" customWidth="1"/>
    <col min="2069" max="2069" width="9.44140625" style="194" customWidth="1"/>
    <col min="2070" max="2071" width="8.109375" style="194" customWidth="1"/>
    <col min="2072" max="2072" width="10.109375" style="194" customWidth="1"/>
    <col min="2073" max="2073" width="8.109375" style="194" customWidth="1"/>
    <col min="2074" max="2076" width="8.88671875" style="194" customWidth="1"/>
    <col min="2077" max="2077" width="9.33203125" style="194" customWidth="1"/>
    <col min="2078" max="2078" width="8.5546875" style="194" customWidth="1"/>
    <col min="2079" max="2079" width="10.109375" style="194" customWidth="1"/>
    <col min="2080" max="2080" width="7.109375" style="194" customWidth="1"/>
    <col min="2081" max="2081" width="8.6640625" style="194" customWidth="1"/>
    <col min="2082" max="2085" width="0" style="194" hidden="1" customWidth="1"/>
    <col min="2086" max="2086" width="10.88671875" style="194" customWidth="1"/>
    <col min="2087" max="2087" width="9.6640625" style="194" customWidth="1"/>
    <col min="2088" max="2088" width="8.5546875" style="194" customWidth="1"/>
    <col min="2089" max="2089" width="8" style="194" customWidth="1"/>
    <col min="2090" max="2091" width="10.6640625" style="194" customWidth="1"/>
    <col min="2092" max="2092" width="8" style="194" customWidth="1"/>
    <col min="2093" max="2093" width="10.109375" style="194" customWidth="1"/>
    <col min="2094" max="2094" width="10.44140625" style="194" customWidth="1"/>
    <col min="2095" max="2095" width="8.6640625" style="194" customWidth="1"/>
    <col min="2096" max="2096" width="7.33203125" style="194" customWidth="1"/>
    <col min="2097" max="2097" width="8.33203125" style="194" customWidth="1"/>
    <col min="2098" max="2098" width="8.44140625" style="194" customWidth="1"/>
    <col min="2099" max="2099" width="7.44140625" style="194" customWidth="1"/>
    <col min="2100" max="2100" width="6.44140625" style="194" customWidth="1"/>
    <col min="2101" max="2101" width="9.33203125" style="194" customWidth="1"/>
    <col min="2102" max="2103" width="8.5546875" style="194" customWidth="1"/>
    <col min="2104" max="2104" width="6.33203125" style="194" customWidth="1"/>
    <col min="2105" max="2105" width="7.109375" style="194" customWidth="1"/>
    <col min="2106" max="2106" width="8.33203125" style="194" customWidth="1"/>
    <col min="2107" max="2107" width="7.6640625" style="194" customWidth="1"/>
    <col min="2108" max="2108" width="6.44140625" style="194" customWidth="1"/>
    <col min="2109" max="2109" width="8.33203125" style="194" customWidth="1"/>
    <col min="2110" max="2111" width="6.44140625" style="194" customWidth="1"/>
    <col min="2112" max="2112" width="7.109375" style="194" customWidth="1"/>
    <col min="2113" max="2113" width="6.109375" style="194" customWidth="1"/>
    <col min="2114" max="2115" width="5.5546875" style="194" customWidth="1"/>
    <col min="2116" max="2116" width="4.88671875" style="194" customWidth="1"/>
    <col min="2117" max="2130" width="0" style="194" hidden="1" customWidth="1"/>
    <col min="2131" max="2131" width="9.109375" style="194"/>
    <col min="2132" max="2136" width="0" style="194" hidden="1" customWidth="1"/>
    <col min="2137" max="2292" width="9.109375" style="194"/>
    <col min="2293" max="2293" width="20.88671875" style="194" customWidth="1"/>
    <col min="2294" max="2294" width="10.5546875" style="194" customWidth="1"/>
    <col min="2295" max="2295" width="10" style="194" customWidth="1"/>
    <col min="2296" max="2296" width="7.5546875" style="194" customWidth="1"/>
    <col min="2297" max="2297" width="9" style="194" customWidth="1"/>
    <col min="2298" max="2299" width="10.5546875" style="194" customWidth="1"/>
    <col min="2300" max="2300" width="8.44140625" style="194" customWidth="1"/>
    <col min="2301" max="2301" width="9.109375" style="194" customWidth="1"/>
    <col min="2302" max="2303" width="10.5546875" style="194" customWidth="1"/>
    <col min="2304" max="2304" width="8.33203125" style="194" customWidth="1"/>
    <col min="2305" max="2305" width="9.44140625" style="194" bestFit="1" customWidth="1"/>
    <col min="2306" max="2307" width="9.6640625" style="194" customWidth="1"/>
    <col min="2308" max="2308" width="7.44140625" style="194" customWidth="1"/>
    <col min="2309" max="2309" width="8.33203125" style="194" customWidth="1"/>
    <col min="2310" max="2311" width="6.5546875" style="194" customWidth="1"/>
    <col min="2312" max="2312" width="7.88671875" style="194" customWidth="1"/>
    <col min="2313" max="2313" width="7.109375" style="194" customWidth="1"/>
    <col min="2314" max="2315" width="8" style="194" customWidth="1"/>
    <col min="2316" max="2317" width="7.88671875" style="194" customWidth="1"/>
    <col min="2318" max="2319" width="7" style="194" customWidth="1"/>
    <col min="2320" max="2320" width="8.6640625" style="194" customWidth="1"/>
    <col min="2321" max="2321" width="7.88671875" style="194" customWidth="1"/>
    <col min="2322" max="2323" width="8.88671875" style="194" customWidth="1"/>
    <col min="2324" max="2324" width="7.109375" style="194" customWidth="1"/>
    <col min="2325" max="2325" width="9.44140625" style="194" customWidth="1"/>
    <col min="2326" max="2327" width="8.109375" style="194" customWidth="1"/>
    <col min="2328" max="2328" width="10.109375" style="194" customWidth="1"/>
    <col min="2329" max="2329" width="8.109375" style="194" customWidth="1"/>
    <col min="2330" max="2332" width="8.88671875" style="194" customWidth="1"/>
    <col min="2333" max="2333" width="9.33203125" style="194" customWidth="1"/>
    <col min="2334" max="2334" width="8.5546875" style="194" customWidth="1"/>
    <col min="2335" max="2335" width="10.109375" style="194" customWidth="1"/>
    <col min="2336" max="2336" width="7.109375" style="194" customWidth="1"/>
    <col min="2337" max="2337" width="8.6640625" style="194" customWidth="1"/>
    <col min="2338" max="2341" width="0" style="194" hidden="1" customWidth="1"/>
    <col min="2342" max="2342" width="10.88671875" style="194" customWidth="1"/>
    <col min="2343" max="2343" width="9.6640625" style="194" customWidth="1"/>
    <col min="2344" max="2344" width="8.5546875" style="194" customWidth="1"/>
    <col min="2345" max="2345" width="8" style="194" customWidth="1"/>
    <col min="2346" max="2347" width="10.6640625" style="194" customWidth="1"/>
    <col min="2348" max="2348" width="8" style="194" customWidth="1"/>
    <col min="2349" max="2349" width="10.109375" style="194" customWidth="1"/>
    <col min="2350" max="2350" width="10.44140625" style="194" customWidth="1"/>
    <col min="2351" max="2351" width="8.6640625" style="194" customWidth="1"/>
    <col min="2352" max="2352" width="7.33203125" style="194" customWidth="1"/>
    <col min="2353" max="2353" width="8.33203125" style="194" customWidth="1"/>
    <col min="2354" max="2354" width="8.44140625" style="194" customWidth="1"/>
    <col min="2355" max="2355" width="7.44140625" style="194" customWidth="1"/>
    <col min="2356" max="2356" width="6.44140625" style="194" customWidth="1"/>
    <col min="2357" max="2357" width="9.33203125" style="194" customWidth="1"/>
    <col min="2358" max="2359" width="8.5546875" style="194" customWidth="1"/>
    <col min="2360" max="2360" width="6.33203125" style="194" customWidth="1"/>
    <col min="2361" max="2361" width="7.109375" style="194" customWidth="1"/>
    <col min="2362" max="2362" width="8.33203125" style="194" customWidth="1"/>
    <col min="2363" max="2363" width="7.6640625" style="194" customWidth="1"/>
    <col min="2364" max="2364" width="6.44140625" style="194" customWidth="1"/>
    <col min="2365" max="2365" width="8.33203125" style="194" customWidth="1"/>
    <col min="2366" max="2367" width="6.44140625" style="194" customWidth="1"/>
    <col min="2368" max="2368" width="7.109375" style="194" customWidth="1"/>
    <col min="2369" max="2369" width="6.109375" style="194" customWidth="1"/>
    <col min="2370" max="2371" width="5.5546875" style="194" customWidth="1"/>
    <col min="2372" max="2372" width="4.88671875" style="194" customWidth="1"/>
    <col min="2373" max="2386" width="0" style="194" hidden="1" customWidth="1"/>
    <col min="2387" max="2387" width="9.109375" style="194"/>
    <col min="2388" max="2392" width="0" style="194" hidden="1" customWidth="1"/>
    <col min="2393" max="2548" width="9.109375" style="194"/>
    <col min="2549" max="2549" width="20.88671875" style="194" customWidth="1"/>
    <col min="2550" max="2550" width="10.5546875" style="194" customWidth="1"/>
    <col min="2551" max="2551" width="10" style="194" customWidth="1"/>
    <col min="2552" max="2552" width="7.5546875" style="194" customWidth="1"/>
    <col min="2553" max="2553" width="9" style="194" customWidth="1"/>
    <col min="2554" max="2555" width="10.5546875" style="194" customWidth="1"/>
    <col min="2556" max="2556" width="8.44140625" style="194" customWidth="1"/>
    <col min="2557" max="2557" width="9.109375" style="194" customWidth="1"/>
    <col min="2558" max="2559" width="10.5546875" style="194" customWidth="1"/>
    <col min="2560" max="2560" width="8.33203125" style="194" customWidth="1"/>
    <col min="2561" max="2561" width="9.44140625" style="194" bestFit="1" customWidth="1"/>
    <col min="2562" max="2563" width="9.6640625" style="194" customWidth="1"/>
    <col min="2564" max="2564" width="7.44140625" style="194" customWidth="1"/>
    <col min="2565" max="2565" width="8.33203125" style="194" customWidth="1"/>
    <col min="2566" max="2567" width="6.5546875" style="194" customWidth="1"/>
    <col min="2568" max="2568" width="7.88671875" style="194" customWidth="1"/>
    <col min="2569" max="2569" width="7.109375" style="194" customWidth="1"/>
    <col min="2570" max="2571" width="8" style="194" customWidth="1"/>
    <col min="2572" max="2573" width="7.88671875" style="194" customWidth="1"/>
    <col min="2574" max="2575" width="7" style="194" customWidth="1"/>
    <col min="2576" max="2576" width="8.6640625" style="194" customWidth="1"/>
    <col min="2577" max="2577" width="7.88671875" style="194" customWidth="1"/>
    <col min="2578" max="2579" width="8.88671875" style="194" customWidth="1"/>
    <col min="2580" max="2580" width="7.109375" style="194" customWidth="1"/>
    <col min="2581" max="2581" width="9.44140625" style="194" customWidth="1"/>
    <col min="2582" max="2583" width="8.109375" style="194" customWidth="1"/>
    <col min="2584" max="2584" width="10.109375" style="194" customWidth="1"/>
    <col min="2585" max="2585" width="8.109375" style="194" customWidth="1"/>
    <col min="2586" max="2588" width="8.88671875" style="194" customWidth="1"/>
    <col min="2589" max="2589" width="9.33203125" style="194" customWidth="1"/>
    <col min="2590" max="2590" width="8.5546875" style="194" customWidth="1"/>
    <col min="2591" max="2591" width="10.109375" style="194" customWidth="1"/>
    <col min="2592" max="2592" width="7.109375" style="194" customWidth="1"/>
    <col min="2593" max="2593" width="8.6640625" style="194" customWidth="1"/>
    <col min="2594" max="2597" width="0" style="194" hidden="1" customWidth="1"/>
    <col min="2598" max="2598" width="10.88671875" style="194" customWidth="1"/>
    <col min="2599" max="2599" width="9.6640625" style="194" customWidth="1"/>
    <col min="2600" max="2600" width="8.5546875" style="194" customWidth="1"/>
    <col min="2601" max="2601" width="8" style="194" customWidth="1"/>
    <col min="2602" max="2603" width="10.6640625" style="194" customWidth="1"/>
    <col min="2604" max="2604" width="8" style="194" customWidth="1"/>
    <col min="2605" max="2605" width="10.109375" style="194" customWidth="1"/>
    <col min="2606" max="2606" width="10.44140625" style="194" customWidth="1"/>
    <col min="2607" max="2607" width="8.6640625" style="194" customWidth="1"/>
    <col min="2608" max="2608" width="7.33203125" style="194" customWidth="1"/>
    <col min="2609" max="2609" width="8.33203125" style="194" customWidth="1"/>
    <col min="2610" max="2610" width="8.44140625" style="194" customWidth="1"/>
    <col min="2611" max="2611" width="7.44140625" style="194" customWidth="1"/>
    <col min="2612" max="2612" width="6.44140625" style="194" customWidth="1"/>
    <col min="2613" max="2613" width="9.33203125" style="194" customWidth="1"/>
    <col min="2614" max="2615" width="8.5546875" style="194" customWidth="1"/>
    <col min="2616" max="2616" width="6.33203125" style="194" customWidth="1"/>
    <col min="2617" max="2617" width="7.109375" style="194" customWidth="1"/>
    <col min="2618" max="2618" width="8.33203125" style="194" customWidth="1"/>
    <col min="2619" max="2619" width="7.6640625" style="194" customWidth="1"/>
    <col min="2620" max="2620" width="6.44140625" style="194" customWidth="1"/>
    <col min="2621" max="2621" width="8.33203125" style="194" customWidth="1"/>
    <col min="2622" max="2623" width="6.44140625" style="194" customWidth="1"/>
    <col min="2624" max="2624" width="7.109375" style="194" customWidth="1"/>
    <col min="2625" max="2625" width="6.109375" style="194" customWidth="1"/>
    <col min="2626" max="2627" width="5.5546875" style="194" customWidth="1"/>
    <col min="2628" max="2628" width="4.88671875" style="194" customWidth="1"/>
    <col min="2629" max="2642" width="0" style="194" hidden="1" customWidth="1"/>
    <col min="2643" max="2643" width="9.109375" style="194"/>
    <col min="2644" max="2648" width="0" style="194" hidden="1" customWidth="1"/>
    <col min="2649" max="2804" width="9.109375" style="194"/>
    <col min="2805" max="2805" width="20.88671875" style="194" customWidth="1"/>
    <col min="2806" max="2806" width="10.5546875" style="194" customWidth="1"/>
    <col min="2807" max="2807" width="10" style="194" customWidth="1"/>
    <col min="2808" max="2808" width="7.5546875" style="194" customWidth="1"/>
    <col min="2809" max="2809" width="9" style="194" customWidth="1"/>
    <col min="2810" max="2811" width="10.5546875" style="194" customWidth="1"/>
    <col min="2812" max="2812" width="8.44140625" style="194" customWidth="1"/>
    <col min="2813" max="2813" width="9.109375" style="194" customWidth="1"/>
    <col min="2814" max="2815" width="10.5546875" style="194" customWidth="1"/>
    <col min="2816" max="2816" width="8.33203125" style="194" customWidth="1"/>
    <col min="2817" max="2817" width="9.44140625" style="194" bestFit="1" customWidth="1"/>
    <col min="2818" max="2819" width="9.6640625" style="194" customWidth="1"/>
    <col min="2820" max="2820" width="7.44140625" style="194" customWidth="1"/>
    <col min="2821" max="2821" width="8.33203125" style="194" customWidth="1"/>
    <col min="2822" max="2823" width="6.5546875" style="194" customWidth="1"/>
    <col min="2824" max="2824" width="7.88671875" style="194" customWidth="1"/>
    <col min="2825" max="2825" width="7.109375" style="194" customWidth="1"/>
    <col min="2826" max="2827" width="8" style="194" customWidth="1"/>
    <col min="2828" max="2829" width="7.88671875" style="194" customWidth="1"/>
    <col min="2830" max="2831" width="7" style="194" customWidth="1"/>
    <col min="2832" max="2832" width="8.6640625" style="194" customWidth="1"/>
    <col min="2833" max="2833" width="7.88671875" style="194" customWidth="1"/>
    <col min="2834" max="2835" width="8.88671875" style="194" customWidth="1"/>
    <col min="2836" max="2836" width="7.109375" style="194" customWidth="1"/>
    <col min="2837" max="2837" width="9.44140625" style="194" customWidth="1"/>
    <col min="2838" max="2839" width="8.109375" style="194" customWidth="1"/>
    <col min="2840" max="2840" width="10.109375" style="194" customWidth="1"/>
    <col min="2841" max="2841" width="8.109375" style="194" customWidth="1"/>
    <col min="2842" max="2844" width="8.88671875" style="194" customWidth="1"/>
    <col min="2845" max="2845" width="9.33203125" style="194" customWidth="1"/>
    <col min="2846" max="2846" width="8.5546875" style="194" customWidth="1"/>
    <col min="2847" max="2847" width="10.109375" style="194" customWidth="1"/>
    <col min="2848" max="2848" width="7.109375" style="194" customWidth="1"/>
    <col min="2849" max="2849" width="8.6640625" style="194" customWidth="1"/>
    <col min="2850" max="2853" width="0" style="194" hidden="1" customWidth="1"/>
    <col min="2854" max="2854" width="10.88671875" style="194" customWidth="1"/>
    <col min="2855" max="2855" width="9.6640625" style="194" customWidth="1"/>
    <col min="2856" max="2856" width="8.5546875" style="194" customWidth="1"/>
    <col min="2857" max="2857" width="8" style="194" customWidth="1"/>
    <col min="2858" max="2859" width="10.6640625" style="194" customWidth="1"/>
    <col min="2860" max="2860" width="8" style="194" customWidth="1"/>
    <col min="2861" max="2861" width="10.109375" style="194" customWidth="1"/>
    <col min="2862" max="2862" width="10.44140625" style="194" customWidth="1"/>
    <col min="2863" max="2863" width="8.6640625" style="194" customWidth="1"/>
    <col min="2864" max="2864" width="7.33203125" style="194" customWidth="1"/>
    <col min="2865" max="2865" width="8.33203125" style="194" customWidth="1"/>
    <col min="2866" max="2866" width="8.44140625" style="194" customWidth="1"/>
    <col min="2867" max="2867" width="7.44140625" style="194" customWidth="1"/>
    <col min="2868" max="2868" width="6.44140625" style="194" customWidth="1"/>
    <col min="2869" max="2869" width="9.33203125" style="194" customWidth="1"/>
    <col min="2870" max="2871" width="8.5546875" style="194" customWidth="1"/>
    <col min="2872" max="2872" width="6.33203125" style="194" customWidth="1"/>
    <col min="2873" max="2873" width="7.109375" style="194" customWidth="1"/>
    <col min="2874" max="2874" width="8.33203125" style="194" customWidth="1"/>
    <col min="2875" max="2875" width="7.6640625" style="194" customWidth="1"/>
    <col min="2876" max="2876" width="6.44140625" style="194" customWidth="1"/>
    <col min="2877" max="2877" width="8.33203125" style="194" customWidth="1"/>
    <col min="2878" max="2879" width="6.44140625" style="194" customWidth="1"/>
    <col min="2880" max="2880" width="7.109375" style="194" customWidth="1"/>
    <col min="2881" max="2881" width="6.109375" style="194" customWidth="1"/>
    <col min="2882" max="2883" width="5.5546875" style="194" customWidth="1"/>
    <col min="2884" max="2884" width="4.88671875" style="194" customWidth="1"/>
    <col min="2885" max="2898" width="0" style="194" hidden="1" customWidth="1"/>
    <col min="2899" max="2899" width="9.109375" style="194"/>
    <col min="2900" max="2904" width="0" style="194" hidden="1" customWidth="1"/>
    <col min="2905" max="3060" width="9.109375" style="194"/>
    <col min="3061" max="3061" width="20.88671875" style="194" customWidth="1"/>
    <col min="3062" max="3062" width="10.5546875" style="194" customWidth="1"/>
    <col min="3063" max="3063" width="10" style="194" customWidth="1"/>
    <col min="3064" max="3064" width="7.5546875" style="194" customWidth="1"/>
    <col min="3065" max="3065" width="9" style="194" customWidth="1"/>
    <col min="3066" max="3067" width="10.5546875" style="194" customWidth="1"/>
    <col min="3068" max="3068" width="8.44140625" style="194" customWidth="1"/>
    <col min="3069" max="3069" width="9.109375" style="194" customWidth="1"/>
    <col min="3070" max="3071" width="10.5546875" style="194" customWidth="1"/>
    <col min="3072" max="3072" width="8.33203125" style="194" customWidth="1"/>
    <col min="3073" max="3073" width="9.44140625" style="194" bestFit="1" customWidth="1"/>
    <col min="3074" max="3075" width="9.6640625" style="194" customWidth="1"/>
    <col min="3076" max="3076" width="7.44140625" style="194" customWidth="1"/>
    <col min="3077" max="3077" width="8.33203125" style="194" customWidth="1"/>
    <col min="3078" max="3079" width="6.5546875" style="194" customWidth="1"/>
    <col min="3080" max="3080" width="7.88671875" style="194" customWidth="1"/>
    <col min="3081" max="3081" width="7.109375" style="194" customWidth="1"/>
    <col min="3082" max="3083" width="8" style="194" customWidth="1"/>
    <col min="3084" max="3085" width="7.88671875" style="194" customWidth="1"/>
    <col min="3086" max="3087" width="7" style="194" customWidth="1"/>
    <col min="3088" max="3088" width="8.6640625" style="194" customWidth="1"/>
    <col min="3089" max="3089" width="7.88671875" style="194" customWidth="1"/>
    <col min="3090" max="3091" width="8.88671875" style="194" customWidth="1"/>
    <col min="3092" max="3092" width="7.109375" style="194" customWidth="1"/>
    <col min="3093" max="3093" width="9.44140625" style="194" customWidth="1"/>
    <col min="3094" max="3095" width="8.109375" style="194" customWidth="1"/>
    <col min="3096" max="3096" width="10.109375" style="194" customWidth="1"/>
    <col min="3097" max="3097" width="8.109375" style="194" customWidth="1"/>
    <col min="3098" max="3100" width="8.88671875" style="194" customWidth="1"/>
    <col min="3101" max="3101" width="9.33203125" style="194" customWidth="1"/>
    <col min="3102" max="3102" width="8.5546875" style="194" customWidth="1"/>
    <col min="3103" max="3103" width="10.109375" style="194" customWidth="1"/>
    <col min="3104" max="3104" width="7.109375" style="194" customWidth="1"/>
    <col min="3105" max="3105" width="8.6640625" style="194" customWidth="1"/>
    <col min="3106" max="3109" width="0" style="194" hidden="1" customWidth="1"/>
    <col min="3110" max="3110" width="10.88671875" style="194" customWidth="1"/>
    <col min="3111" max="3111" width="9.6640625" style="194" customWidth="1"/>
    <col min="3112" max="3112" width="8.5546875" style="194" customWidth="1"/>
    <col min="3113" max="3113" width="8" style="194" customWidth="1"/>
    <col min="3114" max="3115" width="10.6640625" style="194" customWidth="1"/>
    <col min="3116" max="3116" width="8" style="194" customWidth="1"/>
    <col min="3117" max="3117" width="10.109375" style="194" customWidth="1"/>
    <col min="3118" max="3118" width="10.44140625" style="194" customWidth="1"/>
    <col min="3119" max="3119" width="8.6640625" style="194" customWidth="1"/>
    <col min="3120" max="3120" width="7.33203125" style="194" customWidth="1"/>
    <col min="3121" max="3121" width="8.33203125" style="194" customWidth="1"/>
    <col min="3122" max="3122" width="8.44140625" style="194" customWidth="1"/>
    <col min="3123" max="3123" width="7.44140625" style="194" customWidth="1"/>
    <col min="3124" max="3124" width="6.44140625" style="194" customWidth="1"/>
    <col min="3125" max="3125" width="9.33203125" style="194" customWidth="1"/>
    <col min="3126" max="3127" width="8.5546875" style="194" customWidth="1"/>
    <col min="3128" max="3128" width="6.33203125" style="194" customWidth="1"/>
    <col min="3129" max="3129" width="7.109375" style="194" customWidth="1"/>
    <col min="3130" max="3130" width="8.33203125" style="194" customWidth="1"/>
    <col min="3131" max="3131" width="7.6640625" style="194" customWidth="1"/>
    <col min="3132" max="3132" width="6.44140625" style="194" customWidth="1"/>
    <col min="3133" max="3133" width="8.33203125" style="194" customWidth="1"/>
    <col min="3134" max="3135" width="6.44140625" style="194" customWidth="1"/>
    <col min="3136" max="3136" width="7.109375" style="194" customWidth="1"/>
    <col min="3137" max="3137" width="6.109375" style="194" customWidth="1"/>
    <col min="3138" max="3139" width="5.5546875" style="194" customWidth="1"/>
    <col min="3140" max="3140" width="4.88671875" style="194" customWidth="1"/>
    <col min="3141" max="3154" width="0" style="194" hidden="1" customWidth="1"/>
    <col min="3155" max="3155" width="9.109375" style="194"/>
    <col min="3156" max="3160" width="0" style="194" hidden="1" customWidth="1"/>
    <col min="3161" max="3316" width="9.109375" style="194"/>
    <col min="3317" max="3317" width="20.88671875" style="194" customWidth="1"/>
    <col min="3318" max="3318" width="10.5546875" style="194" customWidth="1"/>
    <col min="3319" max="3319" width="10" style="194" customWidth="1"/>
    <col min="3320" max="3320" width="7.5546875" style="194" customWidth="1"/>
    <col min="3321" max="3321" width="9" style="194" customWidth="1"/>
    <col min="3322" max="3323" width="10.5546875" style="194" customWidth="1"/>
    <col min="3324" max="3324" width="8.44140625" style="194" customWidth="1"/>
    <col min="3325" max="3325" width="9.109375" style="194" customWidth="1"/>
    <col min="3326" max="3327" width="10.5546875" style="194" customWidth="1"/>
    <col min="3328" max="3328" width="8.33203125" style="194" customWidth="1"/>
    <col min="3329" max="3329" width="9.44140625" style="194" bestFit="1" customWidth="1"/>
    <col min="3330" max="3331" width="9.6640625" style="194" customWidth="1"/>
    <col min="3332" max="3332" width="7.44140625" style="194" customWidth="1"/>
    <col min="3333" max="3333" width="8.33203125" style="194" customWidth="1"/>
    <col min="3334" max="3335" width="6.5546875" style="194" customWidth="1"/>
    <col min="3336" max="3336" width="7.88671875" style="194" customWidth="1"/>
    <col min="3337" max="3337" width="7.109375" style="194" customWidth="1"/>
    <col min="3338" max="3339" width="8" style="194" customWidth="1"/>
    <col min="3340" max="3341" width="7.88671875" style="194" customWidth="1"/>
    <col min="3342" max="3343" width="7" style="194" customWidth="1"/>
    <col min="3344" max="3344" width="8.6640625" style="194" customWidth="1"/>
    <col min="3345" max="3345" width="7.88671875" style="194" customWidth="1"/>
    <col min="3346" max="3347" width="8.88671875" style="194" customWidth="1"/>
    <col min="3348" max="3348" width="7.109375" style="194" customWidth="1"/>
    <col min="3349" max="3349" width="9.44140625" style="194" customWidth="1"/>
    <col min="3350" max="3351" width="8.109375" style="194" customWidth="1"/>
    <col min="3352" max="3352" width="10.109375" style="194" customWidth="1"/>
    <col min="3353" max="3353" width="8.109375" style="194" customWidth="1"/>
    <col min="3354" max="3356" width="8.88671875" style="194" customWidth="1"/>
    <col min="3357" max="3357" width="9.33203125" style="194" customWidth="1"/>
    <col min="3358" max="3358" width="8.5546875" style="194" customWidth="1"/>
    <col min="3359" max="3359" width="10.109375" style="194" customWidth="1"/>
    <col min="3360" max="3360" width="7.109375" style="194" customWidth="1"/>
    <col min="3361" max="3361" width="8.6640625" style="194" customWidth="1"/>
    <col min="3362" max="3365" width="0" style="194" hidden="1" customWidth="1"/>
    <col min="3366" max="3366" width="10.88671875" style="194" customWidth="1"/>
    <col min="3367" max="3367" width="9.6640625" style="194" customWidth="1"/>
    <col min="3368" max="3368" width="8.5546875" style="194" customWidth="1"/>
    <col min="3369" max="3369" width="8" style="194" customWidth="1"/>
    <col min="3370" max="3371" width="10.6640625" style="194" customWidth="1"/>
    <col min="3372" max="3372" width="8" style="194" customWidth="1"/>
    <col min="3373" max="3373" width="10.109375" style="194" customWidth="1"/>
    <col min="3374" max="3374" width="10.44140625" style="194" customWidth="1"/>
    <col min="3375" max="3375" width="8.6640625" style="194" customWidth="1"/>
    <col min="3376" max="3376" width="7.33203125" style="194" customWidth="1"/>
    <col min="3377" max="3377" width="8.33203125" style="194" customWidth="1"/>
    <col min="3378" max="3378" width="8.44140625" style="194" customWidth="1"/>
    <col min="3379" max="3379" width="7.44140625" style="194" customWidth="1"/>
    <col min="3380" max="3380" width="6.44140625" style="194" customWidth="1"/>
    <col min="3381" max="3381" width="9.33203125" style="194" customWidth="1"/>
    <col min="3382" max="3383" width="8.5546875" style="194" customWidth="1"/>
    <col min="3384" max="3384" width="6.33203125" style="194" customWidth="1"/>
    <col min="3385" max="3385" width="7.109375" style="194" customWidth="1"/>
    <col min="3386" max="3386" width="8.33203125" style="194" customWidth="1"/>
    <col min="3387" max="3387" width="7.6640625" style="194" customWidth="1"/>
    <col min="3388" max="3388" width="6.44140625" style="194" customWidth="1"/>
    <col min="3389" max="3389" width="8.33203125" style="194" customWidth="1"/>
    <col min="3390" max="3391" width="6.44140625" style="194" customWidth="1"/>
    <col min="3392" max="3392" width="7.109375" style="194" customWidth="1"/>
    <col min="3393" max="3393" width="6.109375" style="194" customWidth="1"/>
    <col min="3394" max="3395" width="5.5546875" style="194" customWidth="1"/>
    <col min="3396" max="3396" width="4.88671875" style="194" customWidth="1"/>
    <col min="3397" max="3410" width="0" style="194" hidden="1" customWidth="1"/>
    <col min="3411" max="3411" width="9.109375" style="194"/>
    <col min="3412" max="3416" width="0" style="194" hidden="1" customWidth="1"/>
    <col min="3417" max="3572" width="9.109375" style="194"/>
    <col min="3573" max="3573" width="20.88671875" style="194" customWidth="1"/>
    <col min="3574" max="3574" width="10.5546875" style="194" customWidth="1"/>
    <col min="3575" max="3575" width="10" style="194" customWidth="1"/>
    <col min="3576" max="3576" width="7.5546875" style="194" customWidth="1"/>
    <col min="3577" max="3577" width="9" style="194" customWidth="1"/>
    <col min="3578" max="3579" width="10.5546875" style="194" customWidth="1"/>
    <col min="3580" max="3580" width="8.44140625" style="194" customWidth="1"/>
    <col min="3581" max="3581" width="9.109375" style="194" customWidth="1"/>
    <col min="3582" max="3583" width="10.5546875" style="194" customWidth="1"/>
    <col min="3584" max="3584" width="8.33203125" style="194" customWidth="1"/>
    <col min="3585" max="3585" width="9.44140625" style="194" bestFit="1" customWidth="1"/>
    <col min="3586" max="3587" width="9.6640625" style="194" customWidth="1"/>
    <col min="3588" max="3588" width="7.44140625" style="194" customWidth="1"/>
    <col min="3589" max="3589" width="8.33203125" style="194" customWidth="1"/>
    <col min="3590" max="3591" width="6.5546875" style="194" customWidth="1"/>
    <col min="3592" max="3592" width="7.88671875" style="194" customWidth="1"/>
    <col min="3593" max="3593" width="7.109375" style="194" customWidth="1"/>
    <col min="3594" max="3595" width="8" style="194" customWidth="1"/>
    <col min="3596" max="3597" width="7.88671875" style="194" customWidth="1"/>
    <col min="3598" max="3599" width="7" style="194" customWidth="1"/>
    <col min="3600" max="3600" width="8.6640625" style="194" customWidth="1"/>
    <col min="3601" max="3601" width="7.88671875" style="194" customWidth="1"/>
    <col min="3602" max="3603" width="8.88671875" style="194" customWidth="1"/>
    <col min="3604" max="3604" width="7.109375" style="194" customWidth="1"/>
    <col min="3605" max="3605" width="9.44140625" style="194" customWidth="1"/>
    <col min="3606" max="3607" width="8.109375" style="194" customWidth="1"/>
    <col min="3608" max="3608" width="10.109375" style="194" customWidth="1"/>
    <col min="3609" max="3609" width="8.109375" style="194" customWidth="1"/>
    <col min="3610" max="3612" width="8.88671875" style="194" customWidth="1"/>
    <col min="3613" max="3613" width="9.33203125" style="194" customWidth="1"/>
    <col min="3614" max="3614" width="8.5546875" style="194" customWidth="1"/>
    <col min="3615" max="3615" width="10.109375" style="194" customWidth="1"/>
    <col min="3616" max="3616" width="7.109375" style="194" customWidth="1"/>
    <col min="3617" max="3617" width="8.6640625" style="194" customWidth="1"/>
    <col min="3618" max="3621" width="0" style="194" hidden="1" customWidth="1"/>
    <col min="3622" max="3622" width="10.88671875" style="194" customWidth="1"/>
    <col min="3623" max="3623" width="9.6640625" style="194" customWidth="1"/>
    <col min="3624" max="3624" width="8.5546875" style="194" customWidth="1"/>
    <col min="3625" max="3625" width="8" style="194" customWidth="1"/>
    <col min="3626" max="3627" width="10.6640625" style="194" customWidth="1"/>
    <col min="3628" max="3628" width="8" style="194" customWidth="1"/>
    <col min="3629" max="3629" width="10.109375" style="194" customWidth="1"/>
    <col min="3630" max="3630" width="10.44140625" style="194" customWidth="1"/>
    <col min="3631" max="3631" width="8.6640625" style="194" customWidth="1"/>
    <col min="3632" max="3632" width="7.33203125" style="194" customWidth="1"/>
    <col min="3633" max="3633" width="8.33203125" style="194" customWidth="1"/>
    <col min="3634" max="3634" width="8.44140625" style="194" customWidth="1"/>
    <col min="3635" max="3635" width="7.44140625" style="194" customWidth="1"/>
    <col min="3636" max="3636" width="6.44140625" style="194" customWidth="1"/>
    <col min="3637" max="3637" width="9.33203125" style="194" customWidth="1"/>
    <col min="3638" max="3639" width="8.5546875" style="194" customWidth="1"/>
    <col min="3640" max="3640" width="6.33203125" style="194" customWidth="1"/>
    <col min="3641" max="3641" width="7.109375" style="194" customWidth="1"/>
    <col min="3642" max="3642" width="8.33203125" style="194" customWidth="1"/>
    <col min="3643" max="3643" width="7.6640625" style="194" customWidth="1"/>
    <col min="3644" max="3644" width="6.44140625" style="194" customWidth="1"/>
    <col min="3645" max="3645" width="8.33203125" style="194" customWidth="1"/>
    <col min="3646" max="3647" width="6.44140625" style="194" customWidth="1"/>
    <col min="3648" max="3648" width="7.109375" style="194" customWidth="1"/>
    <col min="3649" max="3649" width="6.109375" style="194" customWidth="1"/>
    <col min="3650" max="3651" width="5.5546875" style="194" customWidth="1"/>
    <col min="3652" max="3652" width="4.88671875" style="194" customWidth="1"/>
    <col min="3653" max="3666" width="0" style="194" hidden="1" customWidth="1"/>
    <col min="3667" max="3667" width="9.109375" style="194"/>
    <col min="3668" max="3672" width="0" style="194" hidden="1" customWidth="1"/>
    <col min="3673" max="3828" width="9.109375" style="194"/>
    <col min="3829" max="3829" width="20.88671875" style="194" customWidth="1"/>
    <col min="3830" max="3830" width="10.5546875" style="194" customWidth="1"/>
    <col min="3831" max="3831" width="10" style="194" customWidth="1"/>
    <col min="3832" max="3832" width="7.5546875" style="194" customWidth="1"/>
    <col min="3833" max="3833" width="9" style="194" customWidth="1"/>
    <col min="3834" max="3835" width="10.5546875" style="194" customWidth="1"/>
    <col min="3836" max="3836" width="8.44140625" style="194" customWidth="1"/>
    <col min="3837" max="3837" width="9.109375" style="194" customWidth="1"/>
    <col min="3838" max="3839" width="10.5546875" style="194" customWidth="1"/>
    <col min="3840" max="3840" width="8.33203125" style="194" customWidth="1"/>
    <col min="3841" max="3841" width="9.44140625" style="194" bestFit="1" customWidth="1"/>
    <col min="3842" max="3843" width="9.6640625" style="194" customWidth="1"/>
    <col min="3844" max="3844" width="7.44140625" style="194" customWidth="1"/>
    <col min="3845" max="3845" width="8.33203125" style="194" customWidth="1"/>
    <col min="3846" max="3847" width="6.5546875" style="194" customWidth="1"/>
    <col min="3848" max="3848" width="7.88671875" style="194" customWidth="1"/>
    <col min="3849" max="3849" width="7.109375" style="194" customWidth="1"/>
    <col min="3850" max="3851" width="8" style="194" customWidth="1"/>
    <col min="3852" max="3853" width="7.88671875" style="194" customWidth="1"/>
    <col min="3854" max="3855" width="7" style="194" customWidth="1"/>
    <col min="3856" max="3856" width="8.6640625" style="194" customWidth="1"/>
    <col min="3857" max="3857" width="7.88671875" style="194" customWidth="1"/>
    <col min="3858" max="3859" width="8.88671875" style="194" customWidth="1"/>
    <col min="3860" max="3860" width="7.109375" style="194" customWidth="1"/>
    <col min="3861" max="3861" width="9.44140625" style="194" customWidth="1"/>
    <col min="3862" max="3863" width="8.109375" style="194" customWidth="1"/>
    <col min="3864" max="3864" width="10.109375" style="194" customWidth="1"/>
    <col min="3865" max="3865" width="8.109375" style="194" customWidth="1"/>
    <col min="3866" max="3868" width="8.88671875" style="194" customWidth="1"/>
    <col min="3869" max="3869" width="9.33203125" style="194" customWidth="1"/>
    <col min="3870" max="3870" width="8.5546875" style="194" customWidth="1"/>
    <col min="3871" max="3871" width="10.109375" style="194" customWidth="1"/>
    <col min="3872" max="3872" width="7.109375" style="194" customWidth="1"/>
    <col min="3873" max="3873" width="8.6640625" style="194" customWidth="1"/>
    <col min="3874" max="3877" width="0" style="194" hidden="1" customWidth="1"/>
    <col min="3878" max="3878" width="10.88671875" style="194" customWidth="1"/>
    <col min="3879" max="3879" width="9.6640625" style="194" customWidth="1"/>
    <col min="3880" max="3880" width="8.5546875" style="194" customWidth="1"/>
    <col min="3881" max="3881" width="8" style="194" customWidth="1"/>
    <col min="3882" max="3883" width="10.6640625" style="194" customWidth="1"/>
    <col min="3884" max="3884" width="8" style="194" customWidth="1"/>
    <col min="3885" max="3885" width="10.109375" style="194" customWidth="1"/>
    <col min="3886" max="3886" width="10.44140625" style="194" customWidth="1"/>
    <col min="3887" max="3887" width="8.6640625" style="194" customWidth="1"/>
    <col min="3888" max="3888" width="7.33203125" style="194" customWidth="1"/>
    <col min="3889" max="3889" width="8.33203125" style="194" customWidth="1"/>
    <col min="3890" max="3890" width="8.44140625" style="194" customWidth="1"/>
    <col min="3891" max="3891" width="7.44140625" style="194" customWidth="1"/>
    <col min="3892" max="3892" width="6.44140625" style="194" customWidth="1"/>
    <col min="3893" max="3893" width="9.33203125" style="194" customWidth="1"/>
    <col min="3894" max="3895" width="8.5546875" style="194" customWidth="1"/>
    <col min="3896" max="3896" width="6.33203125" style="194" customWidth="1"/>
    <col min="3897" max="3897" width="7.109375" style="194" customWidth="1"/>
    <col min="3898" max="3898" width="8.33203125" style="194" customWidth="1"/>
    <col min="3899" max="3899" width="7.6640625" style="194" customWidth="1"/>
    <col min="3900" max="3900" width="6.44140625" style="194" customWidth="1"/>
    <col min="3901" max="3901" width="8.33203125" style="194" customWidth="1"/>
    <col min="3902" max="3903" width="6.44140625" style="194" customWidth="1"/>
    <col min="3904" max="3904" width="7.109375" style="194" customWidth="1"/>
    <col min="3905" max="3905" width="6.109375" style="194" customWidth="1"/>
    <col min="3906" max="3907" width="5.5546875" style="194" customWidth="1"/>
    <col min="3908" max="3908" width="4.88671875" style="194" customWidth="1"/>
    <col min="3909" max="3922" width="0" style="194" hidden="1" customWidth="1"/>
    <col min="3923" max="3923" width="9.109375" style="194"/>
    <col min="3924" max="3928" width="0" style="194" hidden="1" customWidth="1"/>
    <col min="3929" max="4084" width="9.109375" style="194"/>
    <col min="4085" max="4085" width="20.88671875" style="194" customWidth="1"/>
    <col min="4086" max="4086" width="10.5546875" style="194" customWidth="1"/>
    <col min="4087" max="4087" width="10" style="194" customWidth="1"/>
    <col min="4088" max="4088" width="7.5546875" style="194" customWidth="1"/>
    <col min="4089" max="4089" width="9" style="194" customWidth="1"/>
    <col min="4090" max="4091" width="10.5546875" style="194" customWidth="1"/>
    <col min="4092" max="4092" width="8.44140625" style="194" customWidth="1"/>
    <col min="4093" max="4093" width="9.109375" style="194" customWidth="1"/>
    <col min="4094" max="4095" width="10.5546875" style="194" customWidth="1"/>
    <col min="4096" max="4096" width="8.33203125" style="194" customWidth="1"/>
    <col min="4097" max="4097" width="9.44140625" style="194" bestFit="1" customWidth="1"/>
    <col min="4098" max="4099" width="9.6640625" style="194" customWidth="1"/>
    <col min="4100" max="4100" width="7.44140625" style="194" customWidth="1"/>
    <col min="4101" max="4101" width="8.33203125" style="194" customWidth="1"/>
    <col min="4102" max="4103" width="6.5546875" style="194" customWidth="1"/>
    <col min="4104" max="4104" width="7.88671875" style="194" customWidth="1"/>
    <col min="4105" max="4105" width="7.109375" style="194" customWidth="1"/>
    <col min="4106" max="4107" width="8" style="194" customWidth="1"/>
    <col min="4108" max="4109" width="7.88671875" style="194" customWidth="1"/>
    <col min="4110" max="4111" width="7" style="194" customWidth="1"/>
    <col min="4112" max="4112" width="8.6640625" style="194" customWidth="1"/>
    <col min="4113" max="4113" width="7.88671875" style="194" customWidth="1"/>
    <col min="4114" max="4115" width="8.88671875" style="194" customWidth="1"/>
    <col min="4116" max="4116" width="7.109375" style="194" customWidth="1"/>
    <col min="4117" max="4117" width="9.44140625" style="194" customWidth="1"/>
    <col min="4118" max="4119" width="8.109375" style="194" customWidth="1"/>
    <col min="4120" max="4120" width="10.109375" style="194" customWidth="1"/>
    <col min="4121" max="4121" width="8.109375" style="194" customWidth="1"/>
    <col min="4122" max="4124" width="8.88671875" style="194" customWidth="1"/>
    <col min="4125" max="4125" width="9.33203125" style="194" customWidth="1"/>
    <col min="4126" max="4126" width="8.5546875" style="194" customWidth="1"/>
    <col min="4127" max="4127" width="10.109375" style="194" customWidth="1"/>
    <col min="4128" max="4128" width="7.109375" style="194" customWidth="1"/>
    <col min="4129" max="4129" width="8.6640625" style="194" customWidth="1"/>
    <col min="4130" max="4133" width="0" style="194" hidden="1" customWidth="1"/>
    <col min="4134" max="4134" width="10.88671875" style="194" customWidth="1"/>
    <col min="4135" max="4135" width="9.6640625" style="194" customWidth="1"/>
    <col min="4136" max="4136" width="8.5546875" style="194" customWidth="1"/>
    <col min="4137" max="4137" width="8" style="194" customWidth="1"/>
    <col min="4138" max="4139" width="10.6640625" style="194" customWidth="1"/>
    <col min="4140" max="4140" width="8" style="194" customWidth="1"/>
    <col min="4141" max="4141" width="10.109375" style="194" customWidth="1"/>
    <col min="4142" max="4142" width="10.44140625" style="194" customWidth="1"/>
    <col min="4143" max="4143" width="8.6640625" style="194" customWidth="1"/>
    <col min="4144" max="4144" width="7.33203125" style="194" customWidth="1"/>
    <col min="4145" max="4145" width="8.33203125" style="194" customWidth="1"/>
    <col min="4146" max="4146" width="8.44140625" style="194" customWidth="1"/>
    <col min="4147" max="4147" width="7.44140625" style="194" customWidth="1"/>
    <col min="4148" max="4148" width="6.44140625" style="194" customWidth="1"/>
    <col min="4149" max="4149" width="9.33203125" style="194" customWidth="1"/>
    <col min="4150" max="4151" width="8.5546875" style="194" customWidth="1"/>
    <col min="4152" max="4152" width="6.33203125" style="194" customWidth="1"/>
    <col min="4153" max="4153" width="7.109375" style="194" customWidth="1"/>
    <col min="4154" max="4154" width="8.33203125" style="194" customWidth="1"/>
    <col min="4155" max="4155" width="7.6640625" style="194" customWidth="1"/>
    <col min="4156" max="4156" width="6.44140625" style="194" customWidth="1"/>
    <col min="4157" max="4157" width="8.33203125" style="194" customWidth="1"/>
    <col min="4158" max="4159" width="6.44140625" style="194" customWidth="1"/>
    <col min="4160" max="4160" width="7.109375" style="194" customWidth="1"/>
    <col min="4161" max="4161" width="6.109375" style="194" customWidth="1"/>
    <col min="4162" max="4163" width="5.5546875" style="194" customWidth="1"/>
    <col min="4164" max="4164" width="4.88671875" style="194" customWidth="1"/>
    <col min="4165" max="4178" width="0" style="194" hidden="1" customWidth="1"/>
    <col min="4179" max="4179" width="9.109375" style="194"/>
    <col min="4180" max="4184" width="0" style="194" hidden="1" customWidth="1"/>
    <col min="4185" max="4340" width="9.109375" style="194"/>
    <col min="4341" max="4341" width="20.88671875" style="194" customWidth="1"/>
    <col min="4342" max="4342" width="10.5546875" style="194" customWidth="1"/>
    <col min="4343" max="4343" width="10" style="194" customWidth="1"/>
    <col min="4344" max="4344" width="7.5546875" style="194" customWidth="1"/>
    <col min="4345" max="4345" width="9" style="194" customWidth="1"/>
    <col min="4346" max="4347" width="10.5546875" style="194" customWidth="1"/>
    <col min="4348" max="4348" width="8.44140625" style="194" customWidth="1"/>
    <col min="4349" max="4349" width="9.109375" style="194" customWidth="1"/>
    <col min="4350" max="4351" width="10.5546875" style="194" customWidth="1"/>
    <col min="4352" max="4352" width="8.33203125" style="194" customWidth="1"/>
    <col min="4353" max="4353" width="9.44140625" style="194" bestFit="1" customWidth="1"/>
    <col min="4354" max="4355" width="9.6640625" style="194" customWidth="1"/>
    <col min="4356" max="4356" width="7.44140625" style="194" customWidth="1"/>
    <col min="4357" max="4357" width="8.33203125" style="194" customWidth="1"/>
    <col min="4358" max="4359" width="6.5546875" style="194" customWidth="1"/>
    <col min="4360" max="4360" width="7.88671875" style="194" customWidth="1"/>
    <col min="4361" max="4361" width="7.109375" style="194" customWidth="1"/>
    <col min="4362" max="4363" width="8" style="194" customWidth="1"/>
    <col min="4364" max="4365" width="7.88671875" style="194" customWidth="1"/>
    <col min="4366" max="4367" width="7" style="194" customWidth="1"/>
    <col min="4368" max="4368" width="8.6640625" style="194" customWidth="1"/>
    <col min="4369" max="4369" width="7.88671875" style="194" customWidth="1"/>
    <col min="4370" max="4371" width="8.88671875" style="194" customWidth="1"/>
    <col min="4372" max="4372" width="7.109375" style="194" customWidth="1"/>
    <col min="4373" max="4373" width="9.44140625" style="194" customWidth="1"/>
    <col min="4374" max="4375" width="8.109375" style="194" customWidth="1"/>
    <col min="4376" max="4376" width="10.109375" style="194" customWidth="1"/>
    <col min="4377" max="4377" width="8.109375" style="194" customWidth="1"/>
    <col min="4378" max="4380" width="8.88671875" style="194" customWidth="1"/>
    <col min="4381" max="4381" width="9.33203125" style="194" customWidth="1"/>
    <col min="4382" max="4382" width="8.5546875" style="194" customWidth="1"/>
    <col min="4383" max="4383" width="10.109375" style="194" customWidth="1"/>
    <col min="4384" max="4384" width="7.109375" style="194" customWidth="1"/>
    <col min="4385" max="4385" width="8.6640625" style="194" customWidth="1"/>
    <col min="4386" max="4389" width="0" style="194" hidden="1" customWidth="1"/>
    <col min="4390" max="4390" width="10.88671875" style="194" customWidth="1"/>
    <col min="4391" max="4391" width="9.6640625" style="194" customWidth="1"/>
    <col min="4392" max="4392" width="8.5546875" style="194" customWidth="1"/>
    <col min="4393" max="4393" width="8" style="194" customWidth="1"/>
    <col min="4394" max="4395" width="10.6640625" style="194" customWidth="1"/>
    <col min="4396" max="4396" width="8" style="194" customWidth="1"/>
    <col min="4397" max="4397" width="10.109375" style="194" customWidth="1"/>
    <col min="4398" max="4398" width="10.44140625" style="194" customWidth="1"/>
    <col min="4399" max="4399" width="8.6640625" style="194" customWidth="1"/>
    <col min="4400" max="4400" width="7.33203125" style="194" customWidth="1"/>
    <col min="4401" max="4401" width="8.33203125" style="194" customWidth="1"/>
    <col min="4402" max="4402" width="8.44140625" style="194" customWidth="1"/>
    <col min="4403" max="4403" width="7.44140625" style="194" customWidth="1"/>
    <col min="4404" max="4404" width="6.44140625" style="194" customWidth="1"/>
    <col min="4405" max="4405" width="9.33203125" style="194" customWidth="1"/>
    <col min="4406" max="4407" width="8.5546875" style="194" customWidth="1"/>
    <col min="4408" max="4408" width="6.33203125" style="194" customWidth="1"/>
    <col min="4409" max="4409" width="7.109375" style="194" customWidth="1"/>
    <col min="4410" max="4410" width="8.33203125" style="194" customWidth="1"/>
    <col min="4411" max="4411" width="7.6640625" style="194" customWidth="1"/>
    <col min="4412" max="4412" width="6.44140625" style="194" customWidth="1"/>
    <col min="4413" max="4413" width="8.33203125" style="194" customWidth="1"/>
    <col min="4414" max="4415" width="6.44140625" style="194" customWidth="1"/>
    <col min="4416" max="4416" width="7.109375" style="194" customWidth="1"/>
    <col min="4417" max="4417" width="6.109375" style="194" customWidth="1"/>
    <col min="4418" max="4419" width="5.5546875" style="194" customWidth="1"/>
    <col min="4420" max="4420" width="4.88671875" style="194" customWidth="1"/>
    <col min="4421" max="4434" width="0" style="194" hidden="1" customWidth="1"/>
    <col min="4435" max="4435" width="9.109375" style="194"/>
    <col min="4436" max="4440" width="0" style="194" hidden="1" customWidth="1"/>
    <col min="4441" max="4596" width="9.109375" style="194"/>
    <col min="4597" max="4597" width="20.88671875" style="194" customWidth="1"/>
    <col min="4598" max="4598" width="10.5546875" style="194" customWidth="1"/>
    <col min="4599" max="4599" width="10" style="194" customWidth="1"/>
    <col min="4600" max="4600" width="7.5546875" style="194" customWidth="1"/>
    <col min="4601" max="4601" width="9" style="194" customWidth="1"/>
    <col min="4602" max="4603" width="10.5546875" style="194" customWidth="1"/>
    <col min="4604" max="4604" width="8.44140625" style="194" customWidth="1"/>
    <col min="4605" max="4605" width="9.109375" style="194" customWidth="1"/>
    <col min="4606" max="4607" width="10.5546875" style="194" customWidth="1"/>
    <col min="4608" max="4608" width="8.33203125" style="194" customWidth="1"/>
    <col min="4609" max="4609" width="9.44140625" style="194" bestFit="1" customWidth="1"/>
    <col min="4610" max="4611" width="9.6640625" style="194" customWidth="1"/>
    <col min="4612" max="4612" width="7.44140625" style="194" customWidth="1"/>
    <col min="4613" max="4613" width="8.33203125" style="194" customWidth="1"/>
    <col min="4614" max="4615" width="6.5546875" style="194" customWidth="1"/>
    <col min="4616" max="4616" width="7.88671875" style="194" customWidth="1"/>
    <col min="4617" max="4617" width="7.109375" style="194" customWidth="1"/>
    <col min="4618" max="4619" width="8" style="194" customWidth="1"/>
    <col min="4620" max="4621" width="7.88671875" style="194" customWidth="1"/>
    <col min="4622" max="4623" width="7" style="194" customWidth="1"/>
    <col min="4624" max="4624" width="8.6640625" style="194" customWidth="1"/>
    <col min="4625" max="4625" width="7.88671875" style="194" customWidth="1"/>
    <col min="4626" max="4627" width="8.88671875" style="194" customWidth="1"/>
    <col min="4628" max="4628" width="7.109375" style="194" customWidth="1"/>
    <col min="4629" max="4629" width="9.44140625" style="194" customWidth="1"/>
    <col min="4630" max="4631" width="8.109375" style="194" customWidth="1"/>
    <col min="4632" max="4632" width="10.109375" style="194" customWidth="1"/>
    <col min="4633" max="4633" width="8.109375" style="194" customWidth="1"/>
    <col min="4634" max="4636" width="8.88671875" style="194" customWidth="1"/>
    <col min="4637" max="4637" width="9.33203125" style="194" customWidth="1"/>
    <col min="4638" max="4638" width="8.5546875" style="194" customWidth="1"/>
    <col min="4639" max="4639" width="10.109375" style="194" customWidth="1"/>
    <col min="4640" max="4640" width="7.109375" style="194" customWidth="1"/>
    <col min="4641" max="4641" width="8.6640625" style="194" customWidth="1"/>
    <col min="4642" max="4645" width="0" style="194" hidden="1" customWidth="1"/>
    <col min="4646" max="4646" width="10.88671875" style="194" customWidth="1"/>
    <col min="4647" max="4647" width="9.6640625" style="194" customWidth="1"/>
    <col min="4648" max="4648" width="8.5546875" style="194" customWidth="1"/>
    <col min="4649" max="4649" width="8" style="194" customWidth="1"/>
    <col min="4650" max="4651" width="10.6640625" style="194" customWidth="1"/>
    <col min="4652" max="4652" width="8" style="194" customWidth="1"/>
    <col min="4653" max="4653" width="10.109375" style="194" customWidth="1"/>
    <col min="4654" max="4654" width="10.44140625" style="194" customWidth="1"/>
    <col min="4655" max="4655" width="8.6640625" style="194" customWidth="1"/>
    <col min="4656" max="4656" width="7.33203125" style="194" customWidth="1"/>
    <col min="4657" max="4657" width="8.33203125" style="194" customWidth="1"/>
    <col min="4658" max="4658" width="8.44140625" style="194" customWidth="1"/>
    <col min="4659" max="4659" width="7.44140625" style="194" customWidth="1"/>
    <col min="4660" max="4660" width="6.44140625" style="194" customWidth="1"/>
    <col min="4661" max="4661" width="9.33203125" style="194" customWidth="1"/>
    <col min="4662" max="4663" width="8.5546875" style="194" customWidth="1"/>
    <col min="4664" max="4664" width="6.33203125" style="194" customWidth="1"/>
    <col min="4665" max="4665" width="7.109375" style="194" customWidth="1"/>
    <col min="4666" max="4666" width="8.33203125" style="194" customWidth="1"/>
    <col min="4667" max="4667" width="7.6640625" style="194" customWidth="1"/>
    <col min="4668" max="4668" width="6.44140625" style="194" customWidth="1"/>
    <col min="4669" max="4669" width="8.33203125" style="194" customWidth="1"/>
    <col min="4670" max="4671" width="6.44140625" style="194" customWidth="1"/>
    <col min="4672" max="4672" width="7.109375" style="194" customWidth="1"/>
    <col min="4673" max="4673" width="6.109375" style="194" customWidth="1"/>
    <col min="4674" max="4675" width="5.5546875" style="194" customWidth="1"/>
    <col min="4676" max="4676" width="4.88671875" style="194" customWidth="1"/>
    <col min="4677" max="4690" width="0" style="194" hidden="1" customWidth="1"/>
    <col min="4691" max="4691" width="9.109375" style="194"/>
    <col min="4692" max="4696" width="0" style="194" hidden="1" customWidth="1"/>
    <col min="4697" max="4852" width="9.109375" style="194"/>
    <col min="4853" max="4853" width="20.88671875" style="194" customWidth="1"/>
    <col min="4854" max="4854" width="10.5546875" style="194" customWidth="1"/>
    <col min="4855" max="4855" width="10" style="194" customWidth="1"/>
    <col min="4856" max="4856" width="7.5546875" style="194" customWidth="1"/>
    <col min="4857" max="4857" width="9" style="194" customWidth="1"/>
    <col min="4858" max="4859" width="10.5546875" style="194" customWidth="1"/>
    <col min="4860" max="4860" width="8.44140625" style="194" customWidth="1"/>
    <col min="4861" max="4861" width="9.109375" style="194" customWidth="1"/>
    <col min="4862" max="4863" width="10.5546875" style="194" customWidth="1"/>
    <col min="4864" max="4864" width="8.33203125" style="194" customWidth="1"/>
    <col min="4865" max="4865" width="9.44140625" style="194" bestFit="1" customWidth="1"/>
    <col min="4866" max="4867" width="9.6640625" style="194" customWidth="1"/>
    <col min="4868" max="4868" width="7.44140625" style="194" customWidth="1"/>
    <col min="4869" max="4869" width="8.33203125" style="194" customWidth="1"/>
    <col min="4870" max="4871" width="6.5546875" style="194" customWidth="1"/>
    <col min="4872" max="4872" width="7.88671875" style="194" customWidth="1"/>
    <col min="4873" max="4873" width="7.109375" style="194" customWidth="1"/>
    <col min="4874" max="4875" width="8" style="194" customWidth="1"/>
    <col min="4876" max="4877" width="7.88671875" style="194" customWidth="1"/>
    <col min="4878" max="4879" width="7" style="194" customWidth="1"/>
    <col min="4880" max="4880" width="8.6640625" style="194" customWidth="1"/>
    <col min="4881" max="4881" width="7.88671875" style="194" customWidth="1"/>
    <col min="4882" max="4883" width="8.88671875" style="194" customWidth="1"/>
    <col min="4884" max="4884" width="7.109375" style="194" customWidth="1"/>
    <col min="4885" max="4885" width="9.44140625" style="194" customWidth="1"/>
    <col min="4886" max="4887" width="8.109375" style="194" customWidth="1"/>
    <col min="4888" max="4888" width="10.109375" style="194" customWidth="1"/>
    <col min="4889" max="4889" width="8.109375" style="194" customWidth="1"/>
    <col min="4890" max="4892" width="8.88671875" style="194" customWidth="1"/>
    <col min="4893" max="4893" width="9.33203125" style="194" customWidth="1"/>
    <col min="4894" max="4894" width="8.5546875" style="194" customWidth="1"/>
    <col min="4895" max="4895" width="10.109375" style="194" customWidth="1"/>
    <col min="4896" max="4896" width="7.109375" style="194" customWidth="1"/>
    <col min="4897" max="4897" width="8.6640625" style="194" customWidth="1"/>
    <col min="4898" max="4901" width="0" style="194" hidden="1" customWidth="1"/>
    <col min="4902" max="4902" width="10.88671875" style="194" customWidth="1"/>
    <col min="4903" max="4903" width="9.6640625" style="194" customWidth="1"/>
    <col min="4904" max="4904" width="8.5546875" style="194" customWidth="1"/>
    <col min="4905" max="4905" width="8" style="194" customWidth="1"/>
    <col min="4906" max="4907" width="10.6640625" style="194" customWidth="1"/>
    <col min="4908" max="4908" width="8" style="194" customWidth="1"/>
    <col min="4909" max="4909" width="10.109375" style="194" customWidth="1"/>
    <col min="4910" max="4910" width="10.44140625" style="194" customWidth="1"/>
    <col min="4911" max="4911" width="8.6640625" style="194" customWidth="1"/>
    <col min="4912" max="4912" width="7.33203125" style="194" customWidth="1"/>
    <col min="4913" max="4913" width="8.33203125" style="194" customWidth="1"/>
    <col min="4914" max="4914" width="8.44140625" style="194" customWidth="1"/>
    <col min="4915" max="4915" width="7.44140625" style="194" customWidth="1"/>
    <col min="4916" max="4916" width="6.44140625" style="194" customWidth="1"/>
    <col min="4917" max="4917" width="9.33203125" style="194" customWidth="1"/>
    <col min="4918" max="4919" width="8.5546875" style="194" customWidth="1"/>
    <col min="4920" max="4920" width="6.33203125" style="194" customWidth="1"/>
    <col min="4921" max="4921" width="7.109375" style="194" customWidth="1"/>
    <col min="4922" max="4922" width="8.33203125" style="194" customWidth="1"/>
    <col min="4923" max="4923" width="7.6640625" style="194" customWidth="1"/>
    <col min="4924" max="4924" width="6.44140625" style="194" customWidth="1"/>
    <col min="4925" max="4925" width="8.33203125" style="194" customWidth="1"/>
    <col min="4926" max="4927" width="6.44140625" style="194" customWidth="1"/>
    <col min="4928" max="4928" width="7.109375" style="194" customWidth="1"/>
    <col min="4929" max="4929" width="6.109375" style="194" customWidth="1"/>
    <col min="4930" max="4931" width="5.5546875" style="194" customWidth="1"/>
    <col min="4932" max="4932" width="4.88671875" style="194" customWidth="1"/>
    <col min="4933" max="4946" width="0" style="194" hidden="1" customWidth="1"/>
    <col min="4947" max="4947" width="9.109375" style="194"/>
    <col min="4948" max="4952" width="0" style="194" hidden="1" customWidth="1"/>
    <col min="4953" max="5108" width="9.109375" style="194"/>
    <col min="5109" max="5109" width="20.88671875" style="194" customWidth="1"/>
    <col min="5110" max="5110" width="10.5546875" style="194" customWidth="1"/>
    <col min="5111" max="5111" width="10" style="194" customWidth="1"/>
    <col min="5112" max="5112" width="7.5546875" style="194" customWidth="1"/>
    <col min="5113" max="5113" width="9" style="194" customWidth="1"/>
    <col min="5114" max="5115" width="10.5546875" style="194" customWidth="1"/>
    <col min="5116" max="5116" width="8.44140625" style="194" customWidth="1"/>
    <col min="5117" max="5117" width="9.109375" style="194" customWidth="1"/>
    <col min="5118" max="5119" width="10.5546875" style="194" customWidth="1"/>
    <col min="5120" max="5120" width="8.33203125" style="194" customWidth="1"/>
    <col min="5121" max="5121" width="9.44140625" style="194" bestFit="1" customWidth="1"/>
    <col min="5122" max="5123" width="9.6640625" style="194" customWidth="1"/>
    <col min="5124" max="5124" width="7.44140625" style="194" customWidth="1"/>
    <col min="5125" max="5125" width="8.33203125" style="194" customWidth="1"/>
    <col min="5126" max="5127" width="6.5546875" style="194" customWidth="1"/>
    <col min="5128" max="5128" width="7.88671875" style="194" customWidth="1"/>
    <col min="5129" max="5129" width="7.109375" style="194" customWidth="1"/>
    <col min="5130" max="5131" width="8" style="194" customWidth="1"/>
    <col min="5132" max="5133" width="7.88671875" style="194" customWidth="1"/>
    <col min="5134" max="5135" width="7" style="194" customWidth="1"/>
    <col min="5136" max="5136" width="8.6640625" style="194" customWidth="1"/>
    <col min="5137" max="5137" width="7.88671875" style="194" customWidth="1"/>
    <col min="5138" max="5139" width="8.88671875" style="194" customWidth="1"/>
    <col min="5140" max="5140" width="7.109375" style="194" customWidth="1"/>
    <col min="5141" max="5141" width="9.44140625" style="194" customWidth="1"/>
    <col min="5142" max="5143" width="8.109375" style="194" customWidth="1"/>
    <col min="5144" max="5144" width="10.109375" style="194" customWidth="1"/>
    <col min="5145" max="5145" width="8.109375" style="194" customWidth="1"/>
    <col min="5146" max="5148" width="8.88671875" style="194" customWidth="1"/>
    <col min="5149" max="5149" width="9.33203125" style="194" customWidth="1"/>
    <col min="5150" max="5150" width="8.5546875" style="194" customWidth="1"/>
    <col min="5151" max="5151" width="10.109375" style="194" customWidth="1"/>
    <col min="5152" max="5152" width="7.109375" style="194" customWidth="1"/>
    <col min="5153" max="5153" width="8.6640625" style="194" customWidth="1"/>
    <col min="5154" max="5157" width="0" style="194" hidden="1" customWidth="1"/>
    <col min="5158" max="5158" width="10.88671875" style="194" customWidth="1"/>
    <col min="5159" max="5159" width="9.6640625" style="194" customWidth="1"/>
    <col min="5160" max="5160" width="8.5546875" style="194" customWidth="1"/>
    <col min="5161" max="5161" width="8" style="194" customWidth="1"/>
    <col min="5162" max="5163" width="10.6640625" style="194" customWidth="1"/>
    <col min="5164" max="5164" width="8" style="194" customWidth="1"/>
    <col min="5165" max="5165" width="10.109375" style="194" customWidth="1"/>
    <col min="5166" max="5166" width="10.44140625" style="194" customWidth="1"/>
    <col min="5167" max="5167" width="8.6640625" style="194" customWidth="1"/>
    <col min="5168" max="5168" width="7.33203125" style="194" customWidth="1"/>
    <col min="5169" max="5169" width="8.33203125" style="194" customWidth="1"/>
    <col min="5170" max="5170" width="8.44140625" style="194" customWidth="1"/>
    <col min="5171" max="5171" width="7.44140625" style="194" customWidth="1"/>
    <col min="5172" max="5172" width="6.44140625" style="194" customWidth="1"/>
    <col min="5173" max="5173" width="9.33203125" style="194" customWidth="1"/>
    <col min="5174" max="5175" width="8.5546875" style="194" customWidth="1"/>
    <col min="5176" max="5176" width="6.33203125" style="194" customWidth="1"/>
    <col min="5177" max="5177" width="7.109375" style="194" customWidth="1"/>
    <col min="5178" max="5178" width="8.33203125" style="194" customWidth="1"/>
    <col min="5179" max="5179" width="7.6640625" style="194" customWidth="1"/>
    <col min="5180" max="5180" width="6.44140625" style="194" customWidth="1"/>
    <col min="5181" max="5181" width="8.33203125" style="194" customWidth="1"/>
    <col min="5182" max="5183" width="6.44140625" style="194" customWidth="1"/>
    <col min="5184" max="5184" width="7.109375" style="194" customWidth="1"/>
    <col min="5185" max="5185" width="6.109375" style="194" customWidth="1"/>
    <col min="5186" max="5187" width="5.5546875" style="194" customWidth="1"/>
    <col min="5188" max="5188" width="4.88671875" style="194" customWidth="1"/>
    <col min="5189" max="5202" width="0" style="194" hidden="1" customWidth="1"/>
    <col min="5203" max="5203" width="9.109375" style="194"/>
    <col min="5204" max="5208" width="0" style="194" hidden="1" customWidth="1"/>
    <col min="5209" max="5364" width="9.109375" style="194"/>
    <col min="5365" max="5365" width="20.88671875" style="194" customWidth="1"/>
    <col min="5366" max="5366" width="10.5546875" style="194" customWidth="1"/>
    <col min="5367" max="5367" width="10" style="194" customWidth="1"/>
    <col min="5368" max="5368" width="7.5546875" style="194" customWidth="1"/>
    <col min="5369" max="5369" width="9" style="194" customWidth="1"/>
    <col min="5370" max="5371" width="10.5546875" style="194" customWidth="1"/>
    <col min="5372" max="5372" width="8.44140625" style="194" customWidth="1"/>
    <col min="5373" max="5373" width="9.109375" style="194" customWidth="1"/>
    <col min="5374" max="5375" width="10.5546875" style="194" customWidth="1"/>
    <col min="5376" max="5376" width="8.33203125" style="194" customWidth="1"/>
    <col min="5377" max="5377" width="9.44140625" style="194" bestFit="1" customWidth="1"/>
    <col min="5378" max="5379" width="9.6640625" style="194" customWidth="1"/>
    <col min="5380" max="5380" width="7.44140625" style="194" customWidth="1"/>
    <col min="5381" max="5381" width="8.33203125" style="194" customWidth="1"/>
    <col min="5382" max="5383" width="6.5546875" style="194" customWidth="1"/>
    <col min="5384" max="5384" width="7.88671875" style="194" customWidth="1"/>
    <col min="5385" max="5385" width="7.109375" style="194" customWidth="1"/>
    <col min="5386" max="5387" width="8" style="194" customWidth="1"/>
    <col min="5388" max="5389" width="7.88671875" style="194" customWidth="1"/>
    <col min="5390" max="5391" width="7" style="194" customWidth="1"/>
    <col min="5392" max="5392" width="8.6640625" style="194" customWidth="1"/>
    <col min="5393" max="5393" width="7.88671875" style="194" customWidth="1"/>
    <col min="5394" max="5395" width="8.88671875" style="194" customWidth="1"/>
    <col min="5396" max="5396" width="7.109375" style="194" customWidth="1"/>
    <col min="5397" max="5397" width="9.44140625" style="194" customWidth="1"/>
    <col min="5398" max="5399" width="8.109375" style="194" customWidth="1"/>
    <col min="5400" max="5400" width="10.109375" style="194" customWidth="1"/>
    <col min="5401" max="5401" width="8.109375" style="194" customWidth="1"/>
    <col min="5402" max="5404" width="8.88671875" style="194" customWidth="1"/>
    <col min="5405" max="5405" width="9.33203125" style="194" customWidth="1"/>
    <col min="5406" max="5406" width="8.5546875" style="194" customWidth="1"/>
    <col min="5407" max="5407" width="10.109375" style="194" customWidth="1"/>
    <col min="5408" max="5408" width="7.109375" style="194" customWidth="1"/>
    <col min="5409" max="5409" width="8.6640625" style="194" customWidth="1"/>
    <col min="5410" max="5413" width="0" style="194" hidden="1" customWidth="1"/>
    <col min="5414" max="5414" width="10.88671875" style="194" customWidth="1"/>
    <col min="5415" max="5415" width="9.6640625" style="194" customWidth="1"/>
    <col min="5416" max="5416" width="8.5546875" style="194" customWidth="1"/>
    <col min="5417" max="5417" width="8" style="194" customWidth="1"/>
    <col min="5418" max="5419" width="10.6640625" style="194" customWidth="1"/>
    <col min="5420" max="5420" width="8" style="194" customWidth="1"/>
    <col min="5421" max="5421" width="10.109375" style="194" customWidth="1"/>
    <col min="5422" max="5422" width="10.44140625" style="194" customWidth="1"/>
    <col min="5423" max="5423" width="8.6640625" style="194" customWidth="1"/>
    <col min="5424" max="5424" width="7.33203125" style="194" customWidth="1"/>
    <col min="5425" max="5425" width="8.33203125" style="194" customWidth="1"/>
    <col min="5426" max="5426" width="8.44140625" style="194" customWidth="1"/>
    <col min="5427" max="5427" width="7.44140625" style="194" customWidth="1"/>
    <col min="5428" max="5428" width="6.44140625" style="194" customWidth="1"/>
    <col min="5429" max="5429" width="9.33203125" style="194" customWidth="1"/>
    <col min="5430" max="5431" width="8.5546875" style="194" customWidth="1"/>
    <col min="5432" max="5432" width="6.33203125" style="194" customWidth="1"/>
    <col min="5433" max="5433" width="7.109375" style="194" customWidth="1"/>
    <col min="5434" max="5434" width="8.33203125" style="194" customWidth="1"/>
    <col min="5435" max="5435" width="7.6640625" style="194" customWidth="1"/>
    <col min="5436" max="5436" width="6.44140625" style="194" customWidth="1"/>
    <col min="5437" max="5437" width="8.33203125" style="194" customWidth="1"/>
    <col min="5438" max="5439" width="6.44140625" style="194" customWidth="1"/>
    <col min="5440" max="5440" width="7.109375" style="194" customWidth="1"/>
    <col min="5441" max="5441" width="6.109375" style="194" customWidth="1"/>
    <col min="5442" max="5443" width="5.5546875" style="194" customWidth="1"/>
    <col min="5444" max="5444" width="4.88671875" style="194" customWidth="1"/>
    <col min="5445" max="5458" width="0" style="194" hidden="1" customWidth="1"/>
    <col min="5459" max="5459" width="9.109375" style="194"/>
    <col min="5460" max="5464" width="0" style="194" hidden="1" customWidth="1"/>
    <col min="5465" max="5620" width="9.109375" style="194"/>
    <col min="5621" max="5621" width="20.88671875" style="194" customWidth="1"/>
    <col min="5622" max="5622" width="10.5546875" style="194" customWidth="1"/>
    <col min="5623" max="5623" width="10" style="194" customWidth="1"/>
    <col min="5624" max="5624" width="7.5546875" style="194" customWidth="1"/>
    <col min="5625" max="5625" width="9" style="194" customWidth="1"/>
    <col min="5626" max="5627" width="10.5546875" style="194" customWidth="1"/>
    <col min="5628" max="5628" width="8.44140625" style="194" customWidth="1"/>
    <col min="5629" max="5629" width="9.109375" style="194" customWidth="1"/>
    <col min="5630" max="5631" width="10.5546875" style="194" customWidth="1"/>
    <col min="5632" max="5632" width="8.33203125" style="194" customWidth="1"/>
    <col min="5633" max="5633" width="9.44140625" style="194" bestFit="1" customWidth="1"/>
    <col min="5634" max="5635" width="9.6640625" style="194" customWidth="1"/>
    <col min="5636" max="5636" width="7.44140625" style="194" customWidth="1"/>
    <col min="5637" max="5637" width="8.33203125" style="194" customWidth="1"/>
    <col min="5638" max="5639" width="6.5546875" style="194" customWidth="1"/>
    <col min="5640" max="5640" width="7.88671875" style="194" customWidth="1"/>
    <col min="5641" max="5641" width="7.109375" style="194" customWidth="1"/>
    <col min="5642" max="5643" width="8" style="194" customWidth="1"/>
    <col min="5644" max="5645" width="7.88671875" style="194" customWidth="1"/>
    <col min="5646" max="5647" width="7" style="194" customWidth="1"/>
    <col min="5648" max="5648" width="8.6640625" style="194" customWidth="1"/>
    <col min="5649" max="5649" width="7.88671875" style="194" customWidth="1"/>
    <col min="5650" max="5651" width="8.88671875" style="194" customWidth="1"/>
    <col min="5652" max="5652" width="7.109375" style="194" customWidth="1"/>
    <col min="5653" max="5653" width="9.44140625" style="194" customWidth="1"/>
    <col min="5654" max="5655" width="8.109375" style="194" customWidth="1"/>
    <col min="5656" max="5656" width="10.109375" style="194" customWidth="1"/>
    <col min="5657" max="5657" width="8.109375" style="194" customWidth="1"/>
    <col min="5658" max="5660" width="8.88671875" style="194" customWidth="1"/>
    <col min="5661" max="5661" width="9.33203125" style="194" customWidth="1"/>
    <col min="5662" max="5662" width="8.5546875" style="194" customWidth="1"/>
    <col min="5663" max="5663" width="10.109375" style="194" customWidth="1"/>
    <col min="5664" max="5664" width="7.109375" style="194" customWidth="1"/>
    <col min="5665" max="5665" width="8.6640625" style="194" customWidth="1"/>
    <col min="5666" max="5669" width="0" style="194" hidden="1" customWidth="1"/>
    <col min="5670" max="5670" width="10.88671875" style="194" customWidth="1"/>
    <col min="5671" max="5671" width="9.6640625" style="194" customWidth="1"/>
    <col min="5672" max="5672" width="8.5546875" style="194" customWidth="1"/>
    <col min="5673" max="5673" width="8" style="194" customWidth="1"/>
    <col min="5674" max="5675" width="10.6640625" style="194" customWidth="1"/>
    <col min="5676" max="5676" width="8" style="194" customWidth="1"/>
    <col min="5677" max="5677" width="10.109375" style="194" customWidth="1"/>
    <col min="5678" max="5678" width="10.44140625" style="194" customWidth="1"/>
    <col min="5679" max="5679" width="8.6640625" style="194" customWidth="1"/>
    <col min="5680" max="5680" width="7.33203125" style="194" customWidth="1"/>
    <col min="5681" max="5681" width="8.33203125" style="194" customWidth="1"/>
    <col min="5682" max="5682" width="8.44140625" style="194" customWidth="1"/>
    <col min="5683" max="5683" width="7.44140625" style="194" customWidth="1"/>
    <col min="5684" max="5684" width="6.44140625" style="194" customWidth="1"/>
    <col min="5685" max="5685" width="9.33203125" style="194" customWidth="1"/>
    <col min="5686" max="5687" width="8.5546875" style="194" customWidth="1"/>
    <col min="5688" max="5688" width="6.33203125" style="194" customWidth="1"/>
    <col min="5689" max="5689" width="7.109375" style="194" customWidth="1"/>
    <col min="5690" max="5690" width="8.33203125" style="194" customWidth="1"/>
    <col min="5691" max="5691" width="7.6640625" style="194" customWidth="1"/>
    <col min="5692" max="5692" width="6.44140625" style="194" customWidth="1"/>
    <col min="5693" max="5693" width="8.33203125" style="194" customWidth="1"/>
    <col min="5694" max="5695" width="6.44140625" style="194" customWidth="1"/>
    <col min="5696" max="5696" width="7.109375" style="194" customWidth="1"/>
    <col min="5697" max="5697" width="6.109375" style="194" customWidth="1"/>
    <col min="5698" max="5699" width="5.5546875" style="194" customWidth="1"/>
    <col min="5700" max="5700" width="4.88671875" style="194" customWidth="1"/>
    <col min="5701" max="5714" width="0" style="194" hidden="1" customWidth="1"/>
    <col min="5715" max="5715" width="9.109375" style="194"/>
    <col min="5716" max="5720" width="0" style="194" hidden="1" customWidth="1"/>
    <col min="5721" max="5876" width="9.109375" style="194"/>
    <col min="5877" max="5877" width="20.88671875" style="194" customWidth="1"/>
    <col min="5878" max="5878" width="10.5546875" style="194" customWidth="1"/>
    <col min="5879" max="5879" width="10" style="194" customWidth="1"/>
    <col min="5880" max="5880" width="7.5546875" style="194" customWidth="1"/>
    <col min="5881" max="5881" width="9" style="194" customWidth="1"/>
    <col min="5882" max="5883" width="10.5546875" style="194" customWidth="1"/>
    <col min="5884" max="5884" width="8.44140625" style="194" customWidth="1"/>
    <col min="5885" max="5885" width="9.109375" style="194" customWidth="1"/>
    <col min="5886" max="5887" width="10.5546875" style="194" customWidth="1"/>
    <col min="5888" max="5888" width="8.33203125" style="194" customWidth="1"/>
    <col min="5889" max="5889" width="9.44140625" style="194" bestFit="1" customWidth="1"/>
    <col min="5890" max="5891" width="9.6640625" style="194" customWidth="1"/>
    <col min="5892" max="5892" width="7.44140625" style="194" customWidth="1"/>
    <col min="5893" max="5893" width="8.33203125" style="194" customWidth="1"/>
    <col min="5894" max="5895" width="6.5546875" style="194" customWidth="1"/>
    <col min="5896" max="5896" width="7.88671875" style="194" customWidth="1"/>
    <col min="5897" max="5897" width="7.109375" style="194" customWidth="1"/>
    <col min="5898" max="5899" width="8" style="194" customWidth="1"/>
    <col min="5900" max="5901" width="7.88671875" style="194" customWidth="1"/>
    <col min="5902" max="5903" width="7" style="194" customWidth="1"/>
    <col min="5904" max="5904" width="8.6640625" style="194" customWidth="1"/>
    <col min="5905" max="5905" width="7.88671875" style="194" customWidth="1"/>
    <col min="5906" max="5907" width="8.88671875" style="194" customWidth="1"/>
    <col min="5908" max="5908" width="7.109375" style="194" customWidth="1"/>
    <col min="5909" max="5909" width="9.44140625" style="194" customWidth="1"/>
    <col min="5910" max="5911" width="8.109375" style="194" customWidth="1"/>
    <col min="5912" max="5912" width="10.109375" style="194" customWidth="1"/>
    <col min="5913" max="5913" width="8.109375" style="194" customWidth="1"/>
    <col min="5914" max="5916" width="8.88671875" style="194" customWidth="1"/>
    <col min="5917" max="5917" width="9.33203125" style="194" customWidth="1"/>
    <col min="5918" max="5918" width="8.5546875" style="194" customWidth="1"/>
    <col min="5919" max="5919" width="10.109375" style="194" customWidth="1"/>
    <col min="5920" max="5920" width="7.109375" style="194" customWidth="1"/>
    <col min="5921" max="5921" width="8.6640625" style="194" customWidth="1"/>
    <col min="5922" max="5925" width="0" style="194" hidden="1" customWidth="1"/>
    <col min="5926" max="5926" width="10.88671875" style="194" customWidth="1"/>
    <col min="5927" max="5927" width="9.6640625" style="194" customWidth="1"/>
    <col min="5928" max="5928" width="8.5546875" style="194" customWidth="1"/>
    <col min="5929" max="5929" width="8" style="194" customWidth="1"/>
    <col min="5930" max="5931" width="10.6640625" style="194" customWidth="1"/>
    <col min="5932" max="5932" width="8" style="194" customWidth="1"/>
    <col min="5933" max="5933" width="10.109375" style="194" customWidth="1"/>
    <col min="5934" max="5934" width="10.44140625" style="194" customWidth="1"/>
    <col min="5935" max="5935" width="8.6640625" style="194" customWidth="1"/>
    <col min="5936" max="5936" width="7.33203125" style="194" customWidth="1"/>
    <col min="5937" max="5937" width="8.33203125" style="194" customWidth="1"/>
    <col min="5938" max="5938" width="8.44140625" style="194" customWidth="1"/>
    <col min="5939" max="5939" width="7.44140625" style="194" customWidth="1"/>
    <col min="5940" max="5940" width="6.44140625" style="194" customWidth="1"/>
    <col min="5941" max="5941" width="9.33203125" style="194" customWidth="1"/>
    <col min="5942" max="5943" width="8.5546875" style="194" customWidth="1"/>
    <col min="5944" max="5944" width="6.33203125" style="194" customWidth="1"/>
    <col min="5945" max="5945" width="7.109375" style="194" customWidth="1"/>
    <col min="5946" max="5946" width="8.33203125" style="194" customWidth="1"/>
    <col min="5947" max="5947" width="7.6640625" style="194" customWidth="1"/>
    <col min="5948" max="5948" width="6.44140625" style="194" customWidth="1"/>
    <col min="5949" max="5949" width="8.33203125" style="194" customWidth="1"/>
    <col min="5950" max="5951" width="6.44140625" style="194" customWidth="1"/>
    <col min="5952" max="5952" width="7.109375" style="194" customWidth="1"/>
    <col min="5953" max="5953" width="6.109375" style="194" customWidth="1"/>
    <col min="5954" max="5955" width="5.5546875" style="194" customWidth="1"/>
    <col min="5956" max="5956" width="4.88671875" style="194" customWidth="1"/>
    <col min="5957" max="5970" width="0" style="194" hidden="1" customWidth="1"/>
    <col min="5971" max="5971" width="9.109375" style="194"/>
    <col min="5972" max="5976" width="0" style="194" hidden="1" customWidth="1"/>
    <col min="5977" max="6132" width="9.109375" style="194"/>
    <col min="6133" max="6133" width="20.88671875" style="194" customWidth="1"/>
    <col min="6134" max="6134" width="10.5546875" style="194" customWidth="1"/>
    <col min="6135" max="6135" width="10" style="194" customWidth="1"/>
    <col min="6136" max="6136" width="7.5546875" style="194" customWidth="1"/>
    <col min="6137" max="6137" width="9" style="194" customWidth="1"/>
    <col min="6138" max="6139" width="10.5546875" style="194" customWidth="1"/>
    <col min="6140" max="6140" width="8.44140625" style="194" customWidth="1"/>
    <col min="6141" max="6141" width="9.109375" style="194" customWidth="1"/>
    <col min="6142" max="6143" width="10.5546875" style="194" customWidth="1"/>
    <col min="6144" max="6144" width="8.33203125" style="194" customWidth="1"/>
    <col min="6145" max="6145" width="9.44140625" style="194" bestFit="1" customWidth="1"/>
    <col min="6146" max="6147" width="9.6640625" style="194" customWidth="1"/>
    <col min="6148" max="6148" width="7.44140625" style="194" customWidth="1"/>
    <col min="6149" max="6149" width="8.33203125" style="194" customWidth="1"/>
    <col min="6150" max="6151" width="6.5546875" style="194" customWidth="1"/>
    <col min="6152" max="6152" width="7.88671875" style="194" customWidth="1"/>
    <col min="6153" max="6153" width="7.109375" style="194" customWidth="1"/>
    <col min="6154" max="6155" width="8" style="194" customWidth="1"/>
    <col min="6156" max="6157" width="7.88671875" style="194" customWidth="1"/>
    <col min="6158" max="6159" width="7" style="194" customWidth="1"/>
    <col min="6160" max="6160" width="8.6640625" style="194" customWidth="1"/>
    <col min="6161" max="6161" width="7.88671875" style="194" customWidth="1"/>
    <col min="6162" max="6163" width="8.88671875" style="194" customWidth="1"/>
    <col min="6164" max="6164" width="7.109375" style="194" customWidth="1"/>
    <col min="6165" max="6165" width="9.44140625" style="194" customWidth="1"/>
    <col min="6166" max="6167" width="8.109375" style="194" customWidth="1"/>
    <col min="6168" max="6168" width="10.109375" style="194" customWidth="1"/>
    <col min="6169" max="6169" width="8.109375" style="194" customWidth="1"/>
    <col min="6170" max="6172" width="8.88671875" style="194" customWidth="1"/>
    <col min="6173" max="6173" width="9.33203125" style="194" customWidth="1"/>
    <col min="6174" max="6174" width="8.5546875" style="194" customWidth="1"/>
    <col min="6175" max="6175" width="10.109375" style="194" customWidth="1"/>
    <col min="6176" max="6176" width="7.109375" style="194" customWidth="1"/>
    <col min="6177" max="6177" width="8.6640625" style="194" customWidth="1"/>
    <col min="6178" max="6181" width="0" style="194" hidden="1" customWidth="1"/>
    <col min="6182" max="6182" width="10.88671875" style="194" customWidth="1"/>
    <col min="6183" max="6183" width="9.6640625" style="194" customWidth="1"/>
    <col min="6184" max="6184" width="8.5546875" style="194" customWidth="1"/>
    <col min="6185" max="6185" width="8" style="194" customWidth="1"/>
    <col min="6186" max="6187" width="10.6640625" style="194" customWidth="1"/>
    <col min="6188" max="6188" width="8" style="194" customWidth="1"/>
    <col min="6189" max="6189" width="10.109375" style="194" customWidth="1"/>
    <col min="6190" max="6190" width="10.44140625" style="194" customWidth="1"/>
    <col min="6191" max="6191" width="8.6640625" style="194" customWidth="1"/>
    <col min="6192" max="6192" width="7.33203125" style="194" customWidth="1"/>
    <col min="6193" max="6193" width="8.33203125" style="194" customWidth="1"/>
    <col min="6194" max="6194" width="8.44140625" style="194" customWidth="1"/>
    <col min="6195" max="6195" width="7.44140625" style="194" customWidth="1"/>
    <col min="6196" max="6196" width="6.44140625" style="194" customWidth="1"/>
    <col min="6197" max="6197" width="9.33203125" style="194" customWidth="1"/>
    <col min="6198" max="6199" width="8.5546875" style="194" customWidth="1"/>
    <col min="6200" max="6200" width="6.33203125" style="194" customWidth="1"/>
    <col min="6201" max="6201" width="7.109375" style="194" customWidth="1"/>
    <col min="6202" max="6202" width="8.33203125" style="194" customWidth="1"/>
    <col min="6203" max="6203" width="7.6640625" style="194" customWidth="1"/>
    <col min="6204" max="6204" width="6.44140625" style="194" customWidth="1"/>
    <col min="6205" max="6205" width="8.33203125" style="194" customWidth="1"/>
    <col min="6206" max="6207" width="6.44140625" style="194" customWidth="1"/>
    <col min="6208" max="6208" width="7.109375" style="194" customWidth="1"/>
    <col min="6209" max="6209" width="6.109375" style="194" customWidth="1"/>
    <col min="6210" max="6211" width="5.5546875" style="194" customWidth="1"/>
    <col min="6212" max="6212" width="4.88671875" style="194" customWidth="1"/>
    <col min="6213" max="6226" width="0" style="194" hidden="1" customWidth="1"/>
    <col min="6227" max="6227" width="9.109375" style="194"/>
    <col min="6228" max="6232" width="0" style="194" hidden="1" customWidth="1"/>
    <col min="6233" max="6388" width="9.109375" style="194"/>
    <col min="6389" max="6389" width="20.88671875" style="194" customWidth="1"/>
    <col min="6390" max="6390" width="10.5546875" style="194" customWidth="1"/>
    <col min="6391" max="6391" width="10" style="194" customWidth="1"/>
    <col min="6392" max="6392" width="7.5546875" style="194" customWidth="1"/>
    <col min="6393" max="6393" width="9" style="194" customWidth="1"/>
    <col min="6394" max="6395" width="10.5546875" style="194" customWidth="1"/>
    <col min="6396" max="6396" width="8.44140625" style="194" customWidth="1"/>
    <col min="6397" max="6397" width="9.109375" style="194" customWidth="1"/>
    <col min="6398" max="6399" width="10.5546875" style="194" customWidth="1"/>
    <col min="6400" max="6400" width="8.33203125" style="194" customWidth="1"/>
    <col min="6401" max="6401" width="9.44140625" style="194" bestFit="1" customWidth="1"/>
    <col min="6402" max="6403" width="9.6640625" style="194" customWidth="1"/>
    <col min="6404" max="6404" width="7.44140625" style="194" customWidth="1"/>
    <col min="6405" max="6405" width="8.33203125" style="194" customWidth="1"/>
    <col min="6406" max="6407" width="6.5546875" style="194" customWidth="1"/>
    <col min="6408" max="6408" width="7.88671875" style="194" customWidth="1"/>
    <col min="6409" max="6409" width="7.109375" style="194" customWidth="1"/>
    <col min="6410" max="6411" width="8" style="194" customWidth="1"/>
    <col min="6412" max="6413" width="7.88671875" style="194" customWidth="1"/>
    <col min="6414" max="6415" width="7" style="194" customWidth="1"/>
    <col min="6416" max="6416" width="8.6640625" style="194" customWidth="1"/>
    <col min="6417" max="6417" width="7.88671875" style="194" customWidth="1"/>
    <col min="6418" max="6419" width="8.88671875" style="194" customWidth="1"/>
    <col min="6420" max="6420" width="7.109375" style="194" customWidth="1"/>
    <col min="6421" max="6421" width="9.44140625" style="194" customWidth="1"/>
    <col min="6422" max="6423" width="8.109375" style="194" customWidth="1"/>
    <col min="6424" max="6424" width="10.109375" style="194" customWidth="1"/>
    <col min="6425" max="6425" width="8.109375" style="194" customWidth="1"/>
    <col min="6426" max="6428" width="8.88671875" style="194" customWidth="1"/>
    <col min="6429" max="6429" width="9.33203125" style="194" customWidth="1"/>
    <col min="6430" max="6430" width="8.5546875" style="194" customWidth="1"/>
    <col min="6431" max="6431" width="10.109375" style="194" customWidth="1"/>
    <col min="6432" max="6432" width="7.109375" style="194" customWidth="1"/>
    <col min="6433" max="6433" width="8.6640625" style="194" customWidth="1"/>
    <col min="6434" max="6437" width="0" style="194" hidden="1" customWidth="1"/>
    <col min="6438" max="6438" width="10.88671875" style="194" customWidth="1"/>
    <col min="6439" max="6439" width="9.6640625" style="194" customWidth="1"/>
    <col min="6440" max="6440" width="8.5546875" style="194" customWidth="1"/>
    <col min="6441" max="6441" width="8" style="194" customWidth="1"/>
    <col min="6442" max="6443" width="10.6640625" style="194" customWidth="1"/>
    <col min="6444" max="6444" width="8" style="194" customWidth="1"/>
    <col min="6445" max="6445" width="10.109375" style="194" customWidth="1"/>
    <col min="6446" max="6446" width="10.44140625" style="194" customWidth="1"/>
    <col min="6447" max="6447" width="8.6640625" style="194" customWidth="1"/>
    <col min="6448" max="6448" width="7.33203125" style="194" customWidth="1"/>
    <col min="6449" max="6449" width="8.33203125" style="194" customWidth="1"/>
    <col min="6450" max="6450" width="8.44140625" style="194" customWidth="1"/>
    <col min="6451" max="6451" width="7.44140625" style="194" customWidth="1"/>
    <col min="6452" max="6452" width="6.44140625" style="194" customWidth="1"/>
    <col min="6453" max="6453" width="9.33203125" style="194" customWidth="1"/>
    <col min="6454" max="6455" width="8.5546875" style="194" customWidth="1"/>
    <col min="6456" max="6456" width="6.33203125" style="194" customWidth="1"/>
    <col min="6457" max="6457" width="7.109375" style="194" customWidth="1"/>
    <col min="6458" max="6458" width="8.33203125" style="194" customWidth="1"/>
    <col min="6459" max="6459" width="7.6640625" style="194" customWidth="1"/>
    <col min="6460" max="6460" width="6.44140625" style="194" customWidth="1"/>
    <col min="6461" max="6461" width="8.33203125" style="194" customWidth="1"/>
    <col min="6462" max="6463" width="6.44140625" style="194" customWidth="1"/>
    <col min="6464" max="6464" width="7.109375" style="194" customWidth="1"/>
    <col min="6465" max="6465" width="6.109375" style="194" customWidth="1"/>
    <col min="6466" max="6467" width="5.5546875" style="194" customWidth="1"/>
    <col min="6468" max="6468" width="4.88671875" style="194" customWidth="1"/>
    <col min="6469" max="6482" width="0" style="194" hidden="1" customWidth="1"/>
    <col min="6483" max="6483" width="9.109375" style="194"/>
    <col min="6484" max="6488" width="0" style="194" hidden="1" customWidth="1"/>
    <col min="6489" max="6644" width="9.109375" style="194"/>
    <col min="6645" max="6645" width="20.88671875" style="194" customWidth="1"/>
    <col min="6646" max="6646" width="10.5546875" style="194" customWidth="1"/>
    <col min="6647" max="6647" width="10" style="194" customWidth="1"/>
    <col min="6648" max="6648" width="7.5546875" style="194" customWidth="1"/>
    <col min="6649" max="6649" width="9" style="194" customWidth="1"/>
    <col min="6650" max="6651" width="10.5546875" style="194" customWidth="1"/>
    <col min="6652" max="6652" width="8.44140625" style="194" customWidth="1"/>
    <col min="6653" max="6653" width="9.109375" style="194" customWidth="1"/>
    <col min="6654" max="6655" width="10.5546875" style="194" customWidth="1"/>
    <col min="6656" max="6656" width="8.33203125" style="194" customWidth="1"/>
    <col min="6657" max="6657" width="9.44140625" style="194" bestFit="1" customWidth="1"/>
    <col min="6658" max="6659" width="9.6640625" style="194" customWidth="1"/>
    <col min="6660" max="6660" width="7.44140625" style="194" customWidth="1"/>
    <col min="6661" max="6661" width="8.33203125" style="194" customWidth="1"/>
    <col min="6662" max="6663" width="6.5546875" style="194" customWidth="1"/>
    <col min="6664" max="6664" width="7.88671875" style="194" customWidth="1"/>
    <col min="6665" max="6665" width="7.109375" style="194" customWidth="1"/>
    <col min="6666" max="6667" width="8" style="194" customWidth="1"/>
    <col min="6668" max="6669" width="7.88671875" style="194" customWidth="1"/>
    <col min="6670" max="6671" width="7" style="194" customWidth="1"/>
    <col min="6672" max="6672" width="8.6640625" style="194" customWidth="1"/>
    <col min="6673" max="6673" width="7.88671875" style="194" customWidth="1"/>
    <col min="6674" max="6675" width="8.88671875" style="194" customWidth="1"/>
    <col min="6676" max="6676" width="7.109375" style="194" customWidth="1"/>
    <col min="6677" max="6677" width="9.44140625" style="194" customWidth="1"/>
    <col min="6678" max="6679" width="8.109375" style="194" customWidth="1"/>
    <col min="6680" max="6680" width="10.109375" style="194" customWidth="1"/>
    <col min="6681" max="6681" width="8.109375" style="194" customWidth="1"/>
    <col min="6682" max="6684" width="8.88671875" style="194" customWidth="1"/>
    <col min="6685" max="6685" width="9.33203125" style="194" customWidth="1"/>
    <col min="6686" max="6686" width="8.5546875" style="194" customWidth="1"/>
    <col min="6687" max="6687" width="10.109375" style="194" customWidth="1"/>
    <col min="6688" max="6688" width="7.109375" style="194" customWidth="1"/>
    <col min="6689" max="6689" width="8.6640625" style="194" customWidth="1"/>
    <col min="6690" max="6693" width="0" style="194" hidden="1" customWidth="1"/>
    <col min="6694" max="6694" width="10.88671875" style="194" customWidth="1"/>
    <col min="6695" max="6695" width="9.6640625" style="194" customWidth="1"/>
    <col min="6696" max="6696" width="8.5546875" style="194" customWidth="1"/>
    <col min="6697" max="6697" width="8" style="194" customWidth="1"/>
    <col min="6698" max="6699" width="10.6640625" style="194" customWidth="1"/>
    <col min="6700" max="6700" width="8" style="194" customWidth="1"/>
    <col min="6701" max="6701" width="10.109375" style="194" customWidth="1"/>
    <col min="6702" max="6702" width="10.44140625" style="194" customWidth="1"/>
    <col min="6703" max="6703" width="8.6640625" style="194" customWidth="1"/>
    <col min="6704" max="6704" width="7.33203125" style="194" customWidth="1"/>
    <col min="6705" max="6705" width="8.33203125" style="194" customWidth="1"/>
    <col min="6706" max="6706" width="8.44140625" style="194" customWidth="1"/>
    <col min="6707" max="6707" width="7.44140625" style="194" customWidth="1"/>
    <col min="6708" max="6708" width="6.44140625" style="194" customWidth="1"/>
    <col min="6709" max="6709" width="9.33203125" style="194" customWidth="1"/>
    <col min="6710" max="6711" width="8.5546875" style="194" customWidth="1"/>
    <col min="6712" max="6712" width="6.33203125" style="194" customWidth="1"/>
    <col min="6713" max="6713" width="7.109375" style="194" customWidth="1"/>
    <col min="6714" max="6714" width="8.33203125" style="194" customWidth="1"/>
    <col min="6715" max="6715" width="7.6640625" style="194" customWidth="1"/>
    <col min="6716" max="6716" width="6.44140625" style="194" customWidth="1"/>
    <col min="6717" max="6717" width="8.33203125" style="194" customWidth="1"/>
    <col min="6718" max="6719" width="6.44140625" style="194" customWidth="1"/>
    <col min="6720" max="6720" width="7.109375" style="194" customWidth="1"/>
    <col min="6721" max="6721" width="6.109375" style="194" customWidth="1"/>
    <col min="6722" max="6723" width="5.5546875" style="194" customWidth="1"/>
    <col min="6724" max="6724" width="4.88671875" style="194" customWidth="1"/>
    <col min="6725" max="6738" width="0" style="194" hidden="1" customWidth="1"/>
    <col min="6739" max="6739" width="9.109375" style="194"/>
    <col min="6740" max="6744" width="0" style="194" hidden="1" customWidth="1"/>
    <col min="6745" max="6900" width="9.109375" style="194"/>
    <col min="6901" max="6901" width="20.88671875" style="194" customWidth="1"/>
    <col min="6902" max="6902" width="10.5546875" style="194" customWidth="1"/>
    <col min="6903" max="6903" width="10" style="194" customWidth="1"/>
    <col min="6904" max="6904" width="7.5546875" style="194" customWidth="1"/>
    <col min="6905" max="6905" width="9" style="194" customWidth="1"/>
    <col min="6906" max="6907" width="10.5546875" style="194" customWidth="1"/>
    <col min="6908" max="6908" width="8.44140625" style="194" customWidth="1"/>
    <col min="6909" max="6909" width="9.109375" style="194" customWidth="1"/>
    <col min="6910" max="6911" width="10.5546875" style="194" customWidth="1"/>
    <col min="6912" max="6912" width="8.33203125" style="194" customWidth="1"/>
    <col min="6913" max="6913" width="9.44140625" style="194" bestFit="1" customWidth="1"/>
    <col min="6914" max="6915" width="9.6640625" style="194" customWidth="1"/>
    <col min="6916" max="6916" width="7.44140625" style="194" customWidth="1"/>
    <col min="6917" max="6917" width="8.33203125" style="194" customWidth="1"/>
    <col min="6918" max="6919" width="6.5546875" style="194" customWidth="1"/>
    <col min="6920" max="6920" width="7.88671875" style="194" customWidth="1"/>
    <col min="6921" max="6921" width="7.109375" style="194" customWidth="1"/>
    <col min="6922" max="6923" width="8" style="194" customWidth="1"/>
    <col min="6924" max="6925" width="7.88671875" style="194" customWidth="1"/>
    <col min="6926" max="6927" width="7" style="194" customWidth="1"/>
    <col min="6928" max="6928" width="8.6640625" style="194" customWidth="1"/>
    <col min="6929" max="6929" width="7.88671875" style="194" customWidth="1"/>
    <col min="6930" max="6931" width="8.88671875" style="194" customWidth="1"/>
    <col min="6932" max="6932" width="7.109375" style="194" customWidth="1"/>
    <col min="6933" max="6933" width="9.44140625" style="194" customWidth="1"/>
    <col min="6934" max="6935" width="8.109375" style="194" customWidth="1"/>
    <col min="6936" max="6936" width="10.109375" style="194" customWidth="1"/>
    <col min="6937" max="6937" width="8.109375" style="194" customWidth="1"/>
    <col min="6938" max="6940" width="8.88671875" style="194" customWidth="1"/>
    <col min="6941" max="6941" width="9.33203125" style="194" customWidth="1"/>
    <col min="6942" max="6942" width="8.5546875" style="194" customWidth="1"/>
    <col min="6943" max="6943" width="10.109375" style="194" customWidth="1"/>
    <col min="6944" max="6944" width="7.109375" style="194" customWidth="1"/>
    <col min="6945" max="6945" width="8.6640625" style="194" customWidth="1"/>
    <col min="6946" max="6949" width="0" style="194" hidden="1" customWidth="1"/>
    <col min="6950" max="6950" width="10.88671875" style="194" customWidth="1"/>
    <col min="6951" max="6951" width="9.6640625" style="194" customWidth="1"/>
    <col min="6952" max="6952" width="8.5546875" style="194" customWidth="1"/>
    <col min="6953" max="6953" width="8" style="194" customWidth="1"/>
    <col min="6954" max="6955" width="10.6640625" style="194" customWidth="1"/>
    <col min="6956" max="6956" width="8" style="194" customWidth="1"/>
    <col min="6957" max="6957" width="10.109375" style="194" customWidth="1"/>
    <col min="6958" max="6958" width="10.44140625" style="194" customWidth="1"/>
    <col min="6959" max="6959" width="8.6640625" style="194" customWidth="1"/>
    <col min="6960" max="6960" width="7.33203125" style="194" customWidth="1"/>
    <col min="6961" max="6961" width="8.33203125" style="194" customWidth="1"/>
    <col min="6962" max="6962" width="8.44140625" style="194" customWidth="1"/>
    <col min="6963" max="6963" width="7.44140625" style="194" customWidth="1"/>
    <col min="6964" max="6964" width="6.44140625" style="194" customWidth="1"/>
    <col min="6965" max="6965" width="9.33203125" style="194" customWidth="1"/>
    <col min="6966" max="6967" width="8.5546875" style="194" customWidth="1"/>
    <col min="6968" max="6968" width="6.33203125" style="194" customWidth="1"/>
    <col min="6969" max="6969" width="7.109375" style="194" customWidth="1"/>
    <col min="6970" max="6970" width="8.33203125" style="194" customWidth="1"/>
    <col min="6971" max="6971" width="7.6640625" style="194" customWidth="1"/>
    <col min="6972" max="6972" width="6.44140625" style="194" customWidth="1"/>
    <col min="6973" max="6973" width="8.33203125" style="194" customWidth="1"/>
    <col min="6974" max="6975" width="6.44140625" style="194" customWidth="1"/>
    <col min="6976" max="6976" width="7.109375" style="194" customWidth="1"/>
    <col min="6977" max="6977" width="6.109375" style="194" customWidth="1"/>
    <col min="6978" max="6979" width="5.5546875" style="194" customWidth="1"/>
    <col min="6980" max="6980" width="4.88671875" style="194" customWidth="1"/>
    <col min="6981" max="6994" width="0" style="194" hidden="1" customWidth="1"/>
    <col min="6995" max="6995" width="9.109375" style="194"/>
    <col min="6996" max="7000" width="0" style="194" hidden="1" customWidth="1"/>
    <col min="7001" max="7156" width="9.109375" style="194"/>
    <col min="7157" max="7157" width="20.88671875" style="194" customWidth="1"/>
    <col min="7158" max="7158" width="10.5546875" style="194" customWidth="1"/>
    <col min="7159" max="7159" width="10" style="194" customWidth="1"/>
    <col min="7160" max="7160" width="7.5546875" style="194" customWidth="1"/>
    <col min="7161" max="7161" width="9" style="194" customWidth="1"/>
    <col min="7162" max="7163" width="10.5546875" style="194" customWidth="1"/>
    <col min="7164" max="7164" width="8.44140625" style="194" customWidth="1"/>
    <col min="7165" max="7165" width="9.109375" style="194" customWidth="1"/>
    <col min="7166" max="7167" width="10.5546875" style="194" customWidth="1"/>
    <col min="7168" max="7168" width="8.33203125" style="194" customWidth="1"/>
    <col min="7169" max="7169" width="9.44140625" style="194" bestFit="1" customWidth="1"/>
    <col min="7170" max="7171" width="9.6640625" style="194" customWidth="1"/>
    <col min="7172" max="7172" width="7.44140625" style="194" customWidth="1"/>
    <col min="7173" max="7173" width="8.33203125" style="194" customWidth="1"/>
    <col min="7174" max="7175" width="6.5546875" style="194" customWidth="1"/>
    <col min="7176" max="7176" width="7.88671875" style="194" customWidth="1"/>
    <col min="7177" max="7177" width="7.109375" style="194" customWidth="1"/>
    <col min="7178" max="7179" width="8" style="194" customWidth="1"/>
    <col min="7180" max="7181" width="7.88671875" style="194" customWidth="1"/>
    <col min="7182" max="7183" width="7" style="194" customWidth="1"/>
    <col min="7184" max="7184" width="8.6640625" style="194" customWidth="1"/>
    <col min="7185" max="7185" width="7.88671875" style="194" customWidth="1"/>
    <col min="7186" max="7187" width="8.88671875" style="194" customWidth="1"/>
    <col min="7188" max="7188" width="7.109375" style="194" customWidth="1"/>
    <col min="7189" max="7189" width="9.44140625" style="194" customWidth="1"/>
    <col min="7190" max="7191" width="8.109375" style="194" customWidth="1"/>
    <col min="7192" max="7192" width="10.109375" style="194" customWidth="1"/>
    <col min="7193" max="7193" width="8.109375" style="194" customWidth="1"/>
    <col min="7194" max="7196" width="8.88671875" style="194" customWidth="1"/>
    <col min="7197" max="7197" width="9.33203125" style="194" customWidth="1"/>
    <col min="7198" max="7198" width="8.5546875" style="194" customWidth="1"/>
    <col min="7199" max="7199" width="10.109375" style="194" customWidth="1"/>
    <col min="7200" max="7200" width="7.109375" style="194" customWidth="1"/>
    <col min="7201" max="7201" width="8.6640625" style="194" customWidth="1"/>
    <col min="7202" max="7205" width="0" style="194" hidden="1" customWidth="1"/>
    <col min="7206" max="7206" width="10.88671875" style="194" customWidth="1"/>
    <col min="7207" max="7207" width="9.6640625" style="194" customWidth="1"/>
    <col min="7208" max="7208" width="8.5546875" style="194" customWidth="1"/>
    <col min="7209" max="7209" width="8" style="194" customWidth="1"/>
    <col min="7210" max="7211" width="10.6640625" style="194" customWidth="1"/>
    <col min="7212" max="7212" width="8" style="194" customWidth="1"/>
    <col min="7213" max="7213" width="10.109375" style="194" customWidth="1"/>
    <col min="7214" max="7214" width="10.44140625" style="194" customWidth="1"/>
    <col min="7215" max="7215" width="8.6640625" style="194" customWidth="1"/>
    <col min="7216" max="7216" width="7.33203125" style="194" customWidth="1"/>
    <col min="7217" max="7217" width="8.33203125" style="194" customWidth="1"/>
    <col min="7218" max="7218" width="8.44140625" style="194" customWidth="1"/>
    <col min="7219" max="7219" width="7.44140625" style="194" customWidth="1"/>
    <col min="7220" max="7220" width="6.44140625" style="194" customWidth="1"/>
    <col min="7221" max="7221" width="9.33203125" style="194" customWidth="1"/>
    <col min="7222" max="7223" width="8.5546875" style="194" customWidth="1"/>
    <col min="7224" max="7224" width="6.33203125" style="194" customWidth="1"/>
    <col min="7225" max="7225" width="7.109375" style="194" customWidth="1"/>
    <col min="7226" max="7226" width="8.33203125" style="194" customWidth="1"/>
    <col min="7227" max="7227" width="7.6640625" style="194" customWidth="1"/>
    <col min="7228" max="7228" width="6.44140625" style="194" customWidth="1"/>
    <col min="7229" max="7229" width="8.33203125" style="194" customWidth="1"/>
    <col min="7230" max="7231" width="6.44140625" style="194" customWidth="1"/>
    <col min="7232" max="7232" width="7.109375" style="194" customWidth="1"/>
    <col min="7233" max="7233" width="6.109375" style="194" customWidth="1"/>
    <col min="7234" max="7235" width="5.5546875" style="194" customWidth="1"/>
    <col min="7236" max="7236" width="4.88671875" style="194" customWidth="1"/>
    <col min="7237" max="7250" width="0" style="194" hidden="1" customWidth="1"/>
    <col min="7251" max="7251" width="9.109375" style="194"/>
    <col min="7252" max="7256" width="0" style="194" hidden="1" customWidth="1"/>
    <col min="7257" max="7412" width="9.109375" style="194"/>
    <col min="7413" max="7413" width="20.88671875" style="194" customWidth="1"/>
    <col min="7414" max="7414" width="10.5546875" style="194" customWidth="1"/>
    <col min="7415" max="7415" width="10" style="194" customWidth="1"/>
    <col min="7416" max="7416" width="7.5546875" style="194" customWidth="1"/>
    <col min="7417" max="7417" width="9" style="194" customWidth="1"/>
    <col min="7418" max="7419" width="10.5546875" style="194" customWidth="1"/>
    <col min="7420" max="7420" width="8.44140625" style="194" customWidth="1"/>
    <col min="7421" max="7421" width="9.109375" style="194" customWidth="1"/>
    <col min="7422" max="7423" width="10.5546875" style="194" customWidth="1"/>
    <col min="7424" max="7424" width="8.33203125" style="194" customWidth="1"/>
    <col min="7425" max="7425" width="9.44140625" style="194" bestFit="1" customWidth="1"/>
    <col min="7426" max="7427" width="9.6640625" style="194" customWidth="1"/>
    <col min="7428" max="7428" width="7.44140625" style="194" customWidth="1"/>
    <col min="7429" max="7429" width="8.33203125" style="194" customWidth="1"/>
    <col min="7430" max="7431" width="6.5546875" style="194" customWidth="1"/>
    <col min="7432" max="7432" width="7.88671875" style="194" customWidth="1"/>
    <col min="7433" max="7433" width="7.109375" style="194" customWidth="1"/>
    <col min="7434" max="7435" width="8" style="194" customWidth="1"/>
    <col min="7436" max="7437" width="7.88671875" style="194" customWidth="1"/>
    <col min="7438" max="7439" width="7" style="194" customWidth="1"/>
    <col min="7440" max="7440" width="8.6640625" style="194" customWidth="1"/>
    <col min="7441" max="7441" width="7.88671875" style="194" customWidth="1"/>
    <col min="7442" max="7443" width="8.88671875" style="194" customWidth="1"/>
    <col min="7444" max="7444" width="7.109375" style="194" customWidth="1"/>
    <col min="7445" max="7445" width="9.44140625" style="194" customWidth="1"/>
    <col min="7446" max="7447" width="8.109375" style="194" customWidth="1"/>
    <col min="7448" max="7448" width="10.109375" style="194" customWidth="1"/>
    <col min="7449" max="7449" width="8.109375" style="194" customWidth="1"/>
    <col min="7450" max="7452" width="8.88671875" style="194" customWidth="1"/>
    <col min="7453" max="7453" width="9.33203125" style="194" customWidth="1"/>
    <col min="7454" max="7454" width="8.5546875" style="194" customWidth="1"/>
    <col min="7455" max="7455" width="10.109375" style="194" customWidth="1"/>
    <col min="7456" max="7456" width="7.109375" style="194" customWidth="1"/>
    <col min="7457" max="7457" width="8.6640625" style="194" customWidth="1"/>
    <col min="7458" max="7461" width="0" style="194" hidden="1" customWidth="1"/>
    <col min="7462" max="7462" width="10.88671875" style="194" customWidth="1"/>
    <col min="7463" max="7463" width="9.6640625" style="194" customWidth="1"/>
    <col min="7464" max="7464" width="8.5546875" style="194" customWidth="1"/>
    <col min="7465" max="7465" width="8" style="194" customWidth="1"/>
    <col min="7466" max="7467" width="10.6640625" style="194" customWidth="1"/>
    <col min="7468" max="7468" width="8" style="194" customWidth="1"/>
    <col min="7469" max="7469" width="10.109375" style="194" customWidth="1"/>
    <col min="7470" max="7470" width="10.44140625" style="194" customWidth="1"/>
    <col min="7471" max="7471" width="8.6640625" style="194" customWidth="1"/>
    <col min="7472" max="7472" width="7.33203125" style="194" customWidth="1"/>
    <col min="7473" max="7473" width="8.33203125" style="194" customWidth="1"/>
    <col min="7474" max="7474" width="8.44140625" style="194" customWidth="1"/>
    <col min="7475" max="7475" width="7.44140625" style="194" customWidth="1"/>
    <col min="7476" max="7476" width="6.44140625" style="194" customWidth="1"/>
    <col min="7477" max="7477" width="9.33203125" style="194" customWidth="1"/>
    <col min="7478" max="7479" width="8.5546875" style="194" customWidth="1"/>
    <col min="7480" max="7480" width="6.33203125" style="194" customWidth="1"/>
    <col min="7481" max="7481" width="7.109375" style="194" customWidth="1"/>
    <col min="7482" max="7482" width="8.33203125" style="194" customWidth="1"/>
    <col min="7483" max="7483" width="7.6640625" style="194" customWidth="1"/>
    <col min="7484" max="7484" width="6.44140625" style="194" customWidth="1"/>
    <col min="7485" max="7485" width="8.33203125" style="194" customWidth="1"/>
    <col min="7486" max="7487" width="6.44140625" style="194" customWidth="1"/>
    <col min="7488" max="7488" width="7.109375" style="194" customWidth="1"/>
    <col min="7489" max="7489" width="6.109375" style="194" customWidth="1"/>
    <col min="7490" max="7491" width="5.5546875" style="194" customWidth="1"/>
    <col min="7492" max="7492" width="4.88671875" style="194" customWidth="1"/>
    <col min="7493" max="7506" width="0" style="194" hidden="1" customWidth="1"/>
    <col min="7507" max="7507" width="9.109375" style="194"/>
    <col min="7508" max="7512" width="0" style="194" hidden="1" customWidth="1"/>
    <col min="7513" max="7668" width="9.109375" style="194"/>
    <col min="7669" max="7669" width="20.88671875" style="194" customWidth="1"/>
    <col min="7670" max="7670" width="10.5546875" style="194" customWidth="1"/>
    <col min="7671" max="7671" width="10" style="194" customWidth="1"/>
    <col min="7672" max="7672" width="7.5546875" style="194" customWidth="1"/>
    <col min="7673" max="7673" width="9" style="194" customWidth="1"/>
    <col min="7674" max="7675" width="10.5546875" style="194" customWidth="1"/>
    <col min="7676" max="7676" width="8.44140625" style="194" customWidth="1"/>
    <col min="7677" max="7677" width="9.109375" style="194" customWidth="1"/>
    <col min="7678" max="7679" width="10.5546875" style="194" customWidth="1"/>
    <col min="7680" max="7680" width="8.33203125" style="194" customWidth="1"/>
    <col min="7681" max="7681" width="9.44140625" style="194" bestFit="1" customWidth="1"/>
    <col min="7682" max="7683" width="9.6640625" style="194" customWidth="1"/>
    <col min="7684" max="7684" width="7.44140625" style="194" customWidth="1"/>
    <col min="7685" max="7685" width="8.33203125" style="194" customWidth="1"/>
    <col min="7686" max="7687" width="6.5546875" style="194" customWidth="1"/>
    <col min="7688" max="7688" width="7.88671875" style="194" customWidth="1"/>
    <col min="7689" max="7689" width="7.109375" style="194" customWidth="1"/>
    <col min="7690" max="7691" width="8" style="194" customWidth="1"/>
    <col min="7692" max="7693" width="7.88671875" style="194" customWidth="1"/>
    <col min="7694" max="7695" width="7" style="194" customWidth="1"/>
    <col min="7696" max="7696" width="8.6640625" style="194" customWidth="1"/>
    <col min="7697" max="7697" width="7.88671875" style="194" customWidth="1"/>
    <col min="7698" max="7699" width="8.88671875" style="194" customWidth="1"/>
    <col min="7700" max="7700" width="7.109375" style="194" customWidth="1"/>
    <col min="7701" max="7701" width="9.44140625" style="194" customWidth="1"/>
    <col min="7702" max="7703" width="8.109375" style="194" customWidth="1"/>
    <col min="7704" max="7704" width="10.109375" style="194" customWidth="1"/>
    <col min="7705" max="7705" width="8.109375" style="194" customWidth="1"/>
    <col min="7706" max="7708" width="8.88671875" style="194" customWidth="1"/>
    <col min="7709" max="7709" width="9.33203125" style="194" customWidth="1"/>
    <col min="7710" max="7710" width="8.5546875" style="194" customWidth="1"/>
    <col min="7711" max="7711" width="10.109375" style="194" customWidth="1"/>
    <col min="7712" max="7712" width="7.109375" style="194" customWidth="1"/>
    <col min="7713" max="7713" width="8.6640625" style="194" customWidth="1"/>
    <col min="7714" max="7717" width="0" style="194" hidden="1" customWidth="1"/>
    <col min="7718" max="7718" width="10.88671875" style="194" customWidth="1"/>
    <col min="7719" max="7719" width="9.6640625" style="194" customWidth="1"/>
    <col min="7720" max="7720" width="8.5546875" style="194" customWidth="1"/>
    <col min="7721" max="7721" width="8" style="194" customWidth="1"/>
    <col min="7722" max="7723" width="10.6640625" style="194" customWidth="1"/>
    <col min="7724" max="7724" width="8" style="194" customWidth="1"/>
    <col min="7725" max="7725" width="10.109375" style="194" customWidth="1"/>
    <col min="7726" max="7726" width="10.44140625" style="194" customWidth="1"/>
    <col min="7727" max="7727" width="8.6640625" style="194" customWidth="1"/>
    <col min="7728" max="7728" width="7.33203125" style="194" customWidth="1"/>
    <col min="7729" max="7729" width="8.33203125" style="194" customWidth="1"/>
    <col min="7730" max="7730" width="8.44140625" style="194" customWidth="1"/>
    <col min="7731" max="7731" width="7.44140625" style="194" customWidth="1"/>
    <col min="7732" max="7732" width="6.44140625" style="194" customWidth="1"/>
    <col min="7733" max="7733" width="9.33203125" style="194" customWidth="1"/>
    <col min="7734" max="7735" width="8.5546875" style="194" customWidth="1"/>
    <col min="7736" max="7736" width="6.33203125" style="194" customWidth="1"/>
    <col min="7737" max="7737" width="7.109375" style="194" customWidth="1"/>
    <col min="7738" max="7738" width="8.33203125" style="194" customWidth="1"/>
    <col min="7739" max="7739" width="7.6640625" style="194" customWidth="1"/>
    <col min="7740" max="7740" width="6.44140625" style="194" customWidth="1"/>
    <col min="7741" max="7741" width="8.33203125" style="194" customWidth="1"/>
    <col min="7742" max="7743" width="6.44140625" style="194" customWidth="1"/>
    <col min="7744" max="7744" width="7.109375" style="194" customWidth="1"/>
    <col min="7745" max="7745" width="6.109375" style="194" customWidth="1"/>
    <col min="7746" max="7747" width="5.5546875" style="194" customWidth="1"/>
    <col min="7748" max="7748" width="4.88671875" style="194" customWidth="1"/>
    <col min="7749" max="7762" width="0" style="194" hidden="1" customWidth="1"/>
    <col min="7763" max="7763" width="9.109375" style="194"/>
    <col min="7764" max="7768" width="0" style="194" hidden="1" customWidth="1"/>
    <col min="7769" max="7924" width="9.109375" style="194"/>
    <col min="7925" max="7925" width="20.88671875" style="194" customWidth="1"/>
    <col min="7926" max="7926" width="10.5546875" style="194" customWidth="1"/>
    <col min="7927" max="7927" width="10" style="194" customWidth="1"/>
    <col min="7928" max="7928" width="7.5546875" style="194" customWidth="1"/>
    <col min="7929" max="7929" width="9" style="194" customWidth="1"/>
    <col min="7930" max="7931" width="10.5546875" style="194" customWidth="1"/>
    <col min="7932" max="7932" width="8.44140625" style="194" customWidth="1"/>
    <col min="7933" max="7933" width="9.109375" style="194" customWidth="1"/>
    <col min="7934" max="7935" width="10.5546875" style="194" customWidth="1"/>
    <col min="7936" max="7936" width="8.33203125" style="194" customWidth="1"/>
    <col min="7937" max="7937" width="9.44140625" style="194" bestFit="1" customWidth="1"/>
    <col min="7938" max="7939" width="9.6640625" style="194" customWidth="1"/>
    <col min="7940" max="7940" width="7.44140625" style="194" customWidth="1"/>
    <col min="7941" max="7941" width="8.33203125" style="194" customWidth="1"/>
    <col min="7942" max="7943" width="6.5546875" style="194" customWidth="1"/>
    <col min="7944" max="7944" width="7.88671875" style="194" customWidth="1"/>
    <col min="7945" max="7945" width="7.109375" style="194" customWidth="1"/>
    <col min="7946" max="7947" width="8" style="194" customWidth="1"/>
    <col min="7948" max="7949" width="7.88671875" style="194" customWidth="1"/>
    <col min="7950" max="7951" width="7" style="194" customWidth="1"/>
    <col min="7952" max="7952" width="8.6640625" style="194" customWidth="1"/>
    <col min="7953" max="7953" width="7.88671875" style="194" customWidth="1"/>
    <col min="7954" max="7955" width="8.88671875" style="194" customWidth="1"/>
    <col min="7956" max="7956" width="7.109375" style="194" customWidth="1"/>
    <col min="7957" max="7957" width="9.44140625" style="194" customWidth="1"/>
    <col min="7958" max="7959" width="8.109375" style="194" customWidth="1"/>
    <col min="7960" max="7960" width="10.109375" style="194" customWidth="1"/>
    <col min="7961" max="7961" width="8.109375" style="194" customWidth="1"/>
    <col min="7962" max="7964" width="8.88671875" style="194" customWidth="1"/>
    <col min="7965" max="7965" width="9.33203125" style="194" customWidth="1"/>
    <col min="7966" max="7966" width="8.5546875" style="194" customWidth="1"/>
    <col min="7967" max="7967" width="10.109375" style="194" customWidth="1"/>
    <col min="7968" max="7968" width="7.109375" style="194" customWidth="1"/>
    <col min="7969" max="7969" width="8.6640625" style="194" customWidth="1"/>
    <col min="7970" max="7973" width="0" style="194" hidden="1" customWidth="1"/>
    <col min="7974" max="7974" width="10.88671875" style="194" customWidth="1"/>
    <col min="7975" max="7975" width="9.6640625" style="194" customWidth="1"/>
    <col min="7976" max="7976" width="8.5546875" style="194" customWidth="1"/>
    <col min="7977" max="7977" width="8" style="194" customWidth="1"/>
    <col min="7978" max="7979" width="10.6640625" style="194" customWidth="1"/>
    <col min="7980" max="7980" width="8" style="194" customWidth="1"/>
    <col min="7981" max="7981" width="10.109375" style="194" customWidth="1"/>
    <col min="7982" max="7982" width="10.44140625" style="194" customWidth="1"/>
    <col min="7983" max="7983" width="8.6640625" style="194" customWidth="1"/>
    <col min="7984" max="7984" width="7.33203125" style="194" customWidth="1"/>
    <col min="7985" max="7985" width="8.33203125" style="194" customWidth="1"/>
    <col min="7986" max="7986" width="8.44140625" style="194" customWidth="1"/>
    <col min="7987" max="7987" width="7.44140625" style="194" customWidth="1"/>
    <col min="7988" max="7988" width="6.44140625" style="194" customWidth="1"/>
    <col min="7989" max="7989" width="9.33203125" style="194" customWidth="1"/>
    <col min="7990" max="7991" width="8.5546875" style="194" customWidth="1"/>
    <col min="7992" max="7992" width="6.33203125" style="194" customWidth="1"/>
    <col min="7993" max="7993" width="7.109375" style="194" customWidth="1"/>
    <col min="7994" max="7994" width="8.33203125" style="194" customWidth="1"/>
    <col min="7995" max="7995" width="7.6640625" style="194" customWidth="1"/>
    <col min="7996" max="7996" width="6.44140625" style="194" customWidth="1"/>
    <col min="7997" max="7997" width="8.33203125" style="194" customWidth="1"/>
    <col min="7998" max="7999" width="6.44140625" style="194" customWidth="1"/>
    <col min="8000" max="8000" width="7.109375" style="194" customWidth="1"/>
    <col min="8001" max="8001" width="6.109375" style="194" customWidth="1"/>
    <col min="8002" max="8003" width="5.5546875" style="194" customWidth="1"/>
    <col min="8004" max="8004" width="4.88671875" style="194" customWidth="1"/>
    <col min="8005" max="8018" width="0" style="194" hidden="1" customWidth="1"/>
    <col min="8019" max="8019" width="9.109375" style="194"/>
    <col min="8020" max="8024" width="0" style="194" hidden="1" customWidth="1"/>
    <col min="8025" max="8180" width="9.109375" style="194"/>
    <col min="8181" max="8181" width="20.88671875" style="194" customWidth="1"/>
    <col min="8182" max="8182" width="10.5546875" style="194" customWidth="1"/>
    <col min="8183" max="8183" width="10" style="194" customWidth="1"/>
    <col min="8184" max="8184" width="7.5546875" style="194" customWidth="1"/>
    <col min="8185" max="8185" width="9" style="194" customWidth="1"/>
    <col min="8186" max="8187" width="10.5546875" style="194" customWidth="1"/>
    <col min="8188" max="8188" width="8.44140625" style="194" customWidth="1"/>
    <col min="8189" max="8189" width="9.109375" style="194" customWidth="1"/>
    <col min="8190" max="8191" width="10.5546875" style="194" customWidth="1"/>
    <col min="8192" max="8192" width="8.33203125" style="194" customWidth="1"/>
    <col min="8193" max="8193" width="9.44140625" style="194" bestFit="1" customWidth="1"/>
    <col min="8194" max="8195" width="9.6640625" style="194" customWidth="1"/>
    <col min="8196" max="8196" width="7.44140625" style="194" customWidth="1"/>
    <col min="8197" max="8197" width="8.33203125" style="194" customWidth="1"/>
    <col min="8198" max="8199" width="6.5546875" style="194" customWidth="1"/>
    <col min="8200" max="8200" width="7.88671875" style="194" customWidth="1"/>
    <col min="8201" max="8201" width="7.109375" style="194" customWidth="1"/>
    <col min="8202" max="8203" width="8" style="194" customWidth="1"/>
    <col min="8204" max="8205" width="7.88671875" style="194" customWidth="1"/>
    <col min="8206" max="8207" width="7" style="194" customWidth="1"/>
    <col min="8208" max="8208" width="8.6640625" style="194" customWidth="1"/>
    <col min="8209" max="8209" width="7.88671875" style="194" customWidth="1"/>
    <col min="8210" max="8211" width="8.88671875" style="194" customWidth="1"/>
    <col min="8212" max="8212" width="7.109375" style="194" customWidth="1"/>
    <col min="8213" max="8213" width="9.44140625" style="194" customWidth="1"/>
    <col min="8214" max="8215" width="8.109375" style="194" customWidth="1"/>
    <col min="8216" max="8216" width="10.109375" style="194" customWidth="1"/>
    <col min="8217" max="8217" width="8.109375" style="194" customWidth="1"/>
    <col min="8218" max="8220" width="8.88671875" style="194" customWidth="1"/>
    <col min="8221" max="8221" width="9.33203125" style="194" customWidth="1"/>
    <col min="8222" max="8222" width="8.5546875" style="194" customWidth="1"/>
    <col min="8223" max="8223" width="10.109375" style="194" customWidth="1"/>
    <col min="8224" max="8224" width="7.109375" style="194" customWidth="1"/>
    <col min="8225" max="8225" width="8.6640625" style="194" customWidth="1"/>
    <col min="8226" max="8229" width="0" style="194" hidden="1" customWidth="1"/>
    <col min="8230" max="8230" width="10.88671875" style="194" customWidth="1"/>
    <col min="8231" max="8231" width="9.6640625" style="194" customWidth="1"/>
    <col min="8232" max="8232" width="8.5546875" style="194" customWidth="1"/>
    <col min="8233" max="8233" width="8" style="194" customWidth="1"/>
    <col min="8234" max="8235" width="10.6640625" style="194" customWidth="1"/>
    <col min="8236" max="8236" width="8" style="194" customWidth="1"/>
    <col min="8237" max="8237" width="10.109375" style="194" customWidth="1"/>
    <col min="8238" max="8238" width="10.44140625" style="194" customWidth="1"/>
    <col min="8239" max="8239" width="8.6640625" style="194" customWidth="1"/>
    <col min="8240" max="8240" width="7.33203125" style="194" customWidth="1"/>
    <col min="8241" max="8241" width="8.33203125" style="194" customWidth="1"/>
    <col min="8242" max="8242" width="8.44140625" style="194" customWidth="1"/>
    <col min="8243" max="8243" width="7.44140625" style="194" customWidth="1"/>
    <col min="8244" max="8244" width="6.44140625" style="194" customWidth="1"/>
    <col min="8245" max="8245" width="9.33203125" style="194" customWidth="1"/>
    <col min="8246" max="8247" width="8.5546875" style="194" customWidth="1"/>
    <col min="8248" max="8248" width="6.33203125" style="194" customWidth="1"/>
    <col min="8249" max="8249" width="7.109375" style="194" customWidth="1"/>
    <col min="8250" max="8250" width="8.33203125" style="194" customWidth="1"/>
    <col min="8251" max="8251" width="7.6640625" style="194" customWidth="1"/>
    <col min="8252" max="8252" width="6.44140625" style="194" customWidth="1"/>
    <col min="8253" max="8253" width="8.33203125" style="194" customWidth="1"/>
    <col min="8254" max="8255" width="6.44140625" style="194" customWidth="1"/>
    <col min="8256" max="8256" width="7.109375" style="194" customWidth="1"/>
    <col min="8257" max="8257" width="6.109375" style="194" customWidth="1"/>
    <col min="8258" max="8259" width="5.5546875" style="194" customWidth="1"/>
    <col min="8260" max="8260" width="4.88671875" style="194" customWidth="1"/>
    <col min="8261" max="8274" width="0" style="194" hidden="1" customWidth="1"/>
    <col min="8275" max="8275" width="9.109375" style="194"/>
    <col min="8276" max="8280" width="0" style="194" hidden="1" customWidth="1"/>
    <col min="8281" max="8436" width="9.109375" style="194"/>
    <col min="8437" max="8437" width="20.88671875" style="194" customWidth="1"/>
    <col min="8438" max="8438" width="10.5546875" style="194" customWidth="1"/>
    <col min="8439" max="8439" width="10" style="194" customWidth="1"/>
    <col min="8440" max="8440" width="7.5546875" style="194" customWidth="1"/>
    <col min="8441" max="8441" width="9" style="194" customWidth="1"/>
    <col min="8442" max="8443" width="10.5546875" style="194" customWidth="1"/>
    <col min="8444" max="8444" width="8.44140625" style="194" customWidth="1"/>
    <col min="8445" max="8445" width="9.109375" style="194" customWidth="1"/>
    <col min="8446" max="8447" width="10.5546875" style="194" customWidth="1"/>
    <col min="8448" max="8448" width="8.33203125" style="194" customWidth="1"/>
    <col min="8449" max="8449" width="9.44140625" style="194" bestFit="1" customWidth="1"/>
    <col min="8450" max="8451" width="9.6640625" style="194" customWidth="1"/>
    <col min="8452" max="8452" width="7.44140625" style="194" customWidth="1"/>
    <col min="8453" max="8453" width="8.33203125" style="194" customWidth="1"/>
    <col min="8454" max="8455" width="6.5546875" style="194" customWidth="1"/>
    <col min="8456" max="8456" width="7.88671875" style="194" customWidth="1"/>
    <col min="8457" max="8457" width="7.109375" style="194" customWidth="1"/>
    <col min="8458" max="8459" width="8" style="194" customWidth="1"/>
    <col min="8460" max="8461" width="7.88671875" style="194" customWidth="1"/>
    <col min="8462" max="8463" width="7" style="194" customWidth="1"/>
    <col min="8464" max="8464" width="8.6640625" style="194" customWidth="1"/>
    <col min="8465" max="8465" width="7.88671875" style="194" customWidth="1"/>
    <col min="8466" max="8467" width="8.88671875" style="194" customWidth="1"/>
    <col min="8468" max="8468" width="7.109375" style="194" customWidth="1"/>
    <col min="8469" max="8469" width="9.44140625" style="194" customWidth="1"/>
    <col min="8470" max="8471" width="8.109375" style="194" customWidth="1"/>
    <col min="8472" max="8472" width="10.109375" style="194" customWidth="1"/>
    <col min="8473" max="8473" width="8.109375" style="194" customWidth="1"/>
    <col min="8474" max="8476" width="8.88671875" style="194" customWidth="1"/>
    <col min="8477" max="8477" width="9.33203125" style="194" customWidth="1"/>
    <col min="8478" max="8478" width="8.5546875" style="194" customWidth="1"/>
    <col min="8479" max="8479" width="10.109375" style="194" customWidth="1"/>
    <col min="8480" max="8480" width="7.109375" style="194" customWidth="1"/>
    <col min="8481" max="8481" width="8.6640625" style="194" customWidth="1"/>
    <col min="8482" max="8485" width="0" style="194" hidden="1" customWidth="1"/>
    <col min="8486" max="8486" width="10.88671875" style="194" customWidth="1"/>
    <col min="8487" max="8487" width="9.6640625" style="194" customWidth="1"/>
    <col min="8488" max="8488" width="8.5546875" style="194" customWidth="1"/>
    <col min="8489" max="8489" width="8" style="194" customWidth="1"/>
    <col min="8490" max="8491" width="10.6640625" style="194" customWidth="1"/>
    <col min="8492" max="8492" width="8" style="194" customWidth="1"/>
    <col min="8493" max="8493" width="10.109375" style="194" customWidth="1"/>
    <col min="8494" max="8494" width="10.44140625" style="194" customWidth="1"/>
    <col min="8495" max="8495" width="8.6640625" style="194" customWidth="1"/>
    <col min="8496" max="8496" width="7.33203125" style="194" customWidth="1"/>
    <col min="8497" max="8497" width="8.33203125" style="194" customWidth="1"/>
    <col min="8498" max="8498" width="8.44140625" style="194" customWidth="1"/>
    <col min="8499" max="8499" width="7.44140625" style="194" customWidth="1"/>
    <col min="8500" max="8500" width="6.44140625" style="194" customWidth="1"/>
    <col min="8501" max="8501" width="9.33203125" style="194" customWidth="1"/>
    <col min="8502" max="8503" width="8.5546875" style="194" customWidth="1"/>
    <col min="8504" max="8504" width="6.33203125" style="194" customWidth="1"/>
    <col min="8505" max="8505" width="7.109375" style="194" customWidth="1"/>
    <col min="8506" max="8506" width="8.33203125" style="194" customWidth="1"/>
    <col min="8507" max="8507" width="7.6640625" style="194" customWidth="1"/>
    <col min="8508" max="8508" width="6.44140625" style="194" customWidth="1"/>
    <col min="8509" max="8509" width="8.33203125" style="194" customWidth="1"/>
    <col min="8510" max="8511" width="6.44140625" style="194" customWidth="1"/>
    <col min="8512" max="8512" width="7.109375" style="194" customWidth="1"/>
    <col min="8513" max="8513" width="6.109375" style="194" customWidth="1"/>
    <col min="8514" max="8515" width="5.5546875" style="194" customWidth="1"/>
    <col min="8516" max="8516" width="4.88671875" style="194" customWidth="1"/>
    <col min="8517" max="8530" width="0" style="194" hidden="1" customWidth="1"/>
    <col min="8531" max="8531" width="9.109375" style="194"/>
    <col min="8532" max="8536" width="0" style="194" hidden="1" customWidth="1"/>
    <col min="8537" max="8692" width="9.109375" style="194"/>
    <col min="8693" max="8693" width="20.88671875" style="194" customWidth="1"/>
    <col min="8694" max="8694" width="10.5546875" style="194" customWidth="1"/>
    <col min="8695" max="8695" width="10" style="194" customWidth="1"/>
    <col min="8696" max="8696" width="7.5546875" style="194" customWidth="1"/>
    <col min="8697" max="8697" width="9" style="194" customWidth="1"/>
    <col min="8698" max="8699" width="10.5546875" style="194" customWidth="1"/>
    <col min="8700" max="8700" width="8.44140625" style="194" customWidth="1"/>
    <col min="8701" max="8701" width="9.109375" style="194" customWidth="1"/>
    <col min="8702" max="8703" width="10.5546875" style="194" customWidth="1"/>
    <col min="8704" max="8704" width="8.33203125" style="194" customWidth="1"/>
    <col min="8705" max="8705" width="9.44140625" style="194" bestFit="1" customWidth="1"/>
    <col min="8706" max="8707" width="9.6640625" style="194" customWidth="1"/>
    <col min="8708" max="8708" width="7.44140625" style="194" customWidth="1"/>
    <col min="8709" max="8709" width="8.33203125" style="194" customWidth="1"/>
    <col min="8710" max="8711" width="6.5546875" style="194" customWidth="1"/>
    <col min="8712" max="8712" width="7.88671875" style="194" customWidth="1"/>
    <col min="8713" max="8713" width="7.109375" style="194" customWidth="1"/>
    <col min="8714" max="8715" width="8" style="194" customWidth="1"/>
    <col min="8716" max="8717" width="7.88671875" style="194" customWidth="1"/>
    <col min="8718" max="8719" width="7" style="194" customWidth="1"/>
    <col min="8720" max="8720" width="8.6640625" style="194" customWidth="1"/>
    <col min="8721" max="8721" width="7.88671875" style="194" customWidth="1"/>
    <col min="8722" max="8723" width="8.88671875" style="194" customWidth="1"/>
    <col min="8724" max="8724" width="7.109375" style="194" customWidth="1"/>
    <col min="8725" max="8725" width="9.44140625" style="194" customWidth="1"/>
    <col min="8726" max="8727" width="8.109375" style="194" customWidth="1"/>
    <col min="8728" max="8728" width="10.109375" style="194" customWidth="1"/>
    <col min="8729" max="8729" width="8.109375" style="194" customWidth="1"/>
    <col min="8730" max="8732" width="8.88671875" style="194" customWidth="1"/>
    <col min="8733" max="8733" width="9.33203125" style="194" customWidth="1"/>
    <col min="8734" max="8734" width="8.5546875" style="194" customWidth="1"/>
    <col min="8735" max="8735" width="10.109375" style="194" customWidth="1"/>
    <col min="8736" max="8736" width="7.109375" style="194" customWidth="1"/>
    <col min="8737" max="8737" width="8.6640625" style="194" customWidth="1"/>
    <col min="8738" max="8741" width="0" style="194" hidden="1" customWidth="1"/>
    <col min="8742" max="8742" width="10.88671875" style="194" customWidth="1"/>
    <col min="8743" max="8743" width="9.6640625" style="194" customWidth="1"/>
    <col min="8744" max="8744" width="8.5546875" style="194" customWidth="1"/>
    <col min="8745" max="8745" width="8" style="194" customWidth="1"/>
    <col min="8746" max="8747" width="10.6640625" style="194" customWidth="1"/>
    <col min="8748" max="8748" width="8" style="194" customWidth="1"/>
    <col min="8749" max="8749" width="10.109375" style="194" customWidth="1"/>
    <col min="8750" max="8750" width="10.44140625" style="194" customWidth="1"/>
    <col min="8751" max="8751" width="8.6640625" style="194" customWidth="1"/>
    <col min="8752" max="8752" width="7.33203125" style="194" customWidth="1"/>
    <col min="8753" max="8753" width="8.33203125" style="194" customWidth="1"/>
    <col min="8754" max="8754" width="8.44140625" style="194" customWidth="1"/>
    <col min="8755" max="8755" width="7.44140625" style="194" customWidth="1"/>
    <col min="8756" max="8756" width="6.44140625" style="194" customWidth="1"/>
    <col min="8757" max="8757" width="9.33203125" style="194" customWidth="1"/>
    <col min="8758" max="8759" width="8.5546875" style="194" customWidth="1"/>
    <col min="8760" max="8760" width="6.33203125" style="194" customWidth="1"/>
    <col min="8761" max="8761" width="7.109375" style="194" customWidth="1"/>
    <col min="8762" max="8762" width="8.33203125" style="194" customWidth="1"/>
    <col min="8763" max="8763" width="7.6640625" style="194" customWidth="1"/>
    <col min="8764" max="8764" width="6.44140625" style="194" customWidth="1"/>
    <col min="8765" max="8765" width="8.33203125" style="194" customWidth="1"/>
    <col min="8766" max="8767" width="6.44140625" style="194" customWidth="1"/>
    <col min="8768" max="8768" width="7.109375" style="194" customWidth="1"/>
    <col min="8769" max="8769" width="6.109375" style="194" customWidth="1"/>
    <col min="8770" max="8771" width="5.5546875" style="194" customWidth="1"/>
    <col min="8772" max="8772" width="4.88671875" style="194" customWidth="1"/>
    <col min="8773" max="8786" width="0" style="194" hidden="1" customWidth="1"/>
    <col min="8787" max="8787" width="9.109375" style="194"/>
    <col min="8788" max="8792" width="0" style="194" hidden="1" customWidth="1"/>
    <col min="8793" max="8948" width="9.109375" style="194"/>
    <col min="8949" max="8949" width="20.88671875" style="194" customWidth="1"/>
    <col min="8950" max="8950" width="10.5546875" style="194" customWidth="1"/>
    <col min="8951" max="8951" width="10" style="194" customWidth="1"/>
    <col min="8952" max="8952" width="7.5546875" style="194" customWidth="1"/>
    <col min="8953" max="8953" width="9" style="194" customWidth="1"/>
    <col min="8954" max="8955" width="10.5546875" style="194" customWidth="1"/>
    <col min="8956" max="8956" width="8.44140625" style="194" customWidth="1"/>
    <col min="8957" max="8957" width="9.109375" style="194" customWidth="1"/>
    <col min="8958" max="8959" width="10.5546875" style="194" customWidth="1"/>
    <col min="8960" max="8960" width="8.33203125" style="194" customWidth="1"/>
    <col min="8961" max="8961" width="9.44140625" style="194" bestFit="1" customWidth="1"/>
    <col min="8962" max="8963" width="9.6640625" style="194" customWidth="1"/>
    <col min="8964" max="8964" width="7.44140625" style="194" customWidth="1"/>
    <col min="8965" max="8965" width="8.33203125" style="194" customWidth="1"/>
    <col min="8966" max="8967" width="6.5546875" style="194" customWidth="1"/>
    <col min="8968" max="8968" width="7.88671875" style="194" customWidth="1"/>
    <col min="8969" max="8969" width="7.109375" style="194" customWidth="1"/>
    <col min="8970" max="8971" width="8" style="194" customWidth="1"/>
    <col min="8972" max="8973" width="7.88671875" style="194" customWidth="1"/>
    <col min="8974" max="8975" width="7" style="194" customWidth="1"/>
    <col min="8976" max="8976" width="8.6640625" style="194" customWidth="1"/>
    <col min="8977" max="8977" width="7.88671875" style="194" customWidth="1"/>
    <col min="8978" max="8979" width="8.88671875" style="194" customWidth="1"/>
    <col min="8980" max="8980" width="7.109375" style="194" customWidth="1"/>
    <col min="8981" max="8981" width="9.44140625" style="194" customWidth="1"/>
    <col min="8982" max="8983" width="8.109375" style="194" customWidth="1"/>
    <col min="8984" max="8984" width="10.109375" style="194" customWidth="1"/>
    <col min="8985" max="8985" width="8.109375" style="194" customWidth="1"/>
    <col min="8986" max="8988" width="8.88671875" style="194" customWidth="1"/>
    <col min="8989" max="8989" width="9.33203125" style="194" customWidth="1"/>
    <col min="8990" max="8990" width="8.5546875" style="194" customWidth="1"/>
    <col min="8991" max="8991" width="10.109375" style="194" customWidth="1"/>
    <col min="8992" max="8992" width="7.109375" style="194" customWidth="1"/>
    <col min="8993" max="8993" width="8.6640625" style="194" customWidth="1"/>
    <col min="8994" max="8997" width="0" style="194" hidden="1" customWidth="1"/>
    <col min="8998" max="8998" width="10.88671875" style="194" customWidth="1"/>
    <col min="8999" max="8999" width="9.6640625" style="194" customWidth="1"/>
    <col min="9000" max="9000" width="8.5546875" style="194" customWidth="1"/>
    <col min="9001" max="9001" width="8" style="194" customWidth="1"/>
    <col min="9002" max="9003" width="10.6640625" style="194" customWidth="1"/>
    <col min="9004" max="9004" width="8" style="194" customWidth="1"/>
    <col min="9005" max="9005" width="10.109375" style="194" customWidth="1"/>
    <col min="9006" max="9006" width="10.44140625" style="194" customWidth="1"/>
    <col min="9007" max="9007" width="8.6640625" style="194" customWidth="1"/>
    <col min="9008" max="9008" width="7.33203125" style="194" customWidth="1"/>
    <col min="9009" max="9009" width="8.33203125" style="194" customWidth="1"/>
    <col min="9010" max="9010" width="8.44140625" style="194" customWidth="1"/>
    <col min="9011" max="9011" width="7.44140625" style="194" customWidth="1"/>
    <col min="9012" max="9012" width="6.44140625" style="194" customWidth="1"/>
    <col min="9013" max="9013" width="9.33203125" style="194" customWidth="1"/>
    <col min="9014" max="9015" width="8.5546875" style="194" customWidth="1"/>
    <col min="9016" max="9016" width="6.33203125" style="194" customWidth="1"/>
    <col min="9017" max="9017" width="7.109375" style="194" customWidth="1"/>
    <col min="9018" max="9018" width="8.33203125" style="194" customWidth="1"/>
    <col min="9019" max="9019" width="7.6640625" style="194" customWidth="1"/>
    <col min="9020" max="9020" width="6.44140625" style="194" customWidth="1"/>
    <col min="9021" max="9021" width="8.33203125" style="194" customWidth="1"/>
    <col min="9022" max="9023" width="6.44140625" style="194" customWidth="1"/>
    <col min="9024" max="9024" width="7.109375" style="194" customWidth="1"/>
    <col min="9025" max="9025" width="6.109375" style="194" customWidth="1"/>
    <col min="9026" max="9027" width="5.5546875" style="194" customWidth="1"/>
    <col min="9028" max="9028" width="4.88671875" style="194" customWidth="1"/>
    <col min="9029" max="9042" width="0" style="194" hidden="1" customWidth="1"/>
    <col min="9043" max="9043" width="9.109375" style="194"/>
    <col min="9044" max="9048" width="0" style="194" hidden="1" customWidth="1"/>
    <col min="9049" max="9204" width="9.109375" style="194"/>
    <col min="9205" max="9205" width="20.88671875" style="194" customWidth="1"/>
    <col min="9206" max="9206" width="10.5546875" style="194" customWidth="1"/>
    <col min="9207" max="9207" width="10" style="194" customWidth="1"/>
    <col min="9208" max="9208" width="7.5546875" style="194" customWidth="1"/>
    <col min="9209" max="9209" width="9" style="194" customWidth="1"/>
    <col min="9210" max="9211" width="10.5546875" style="194" customWidth="1"/>
    <col min="9212" max="9212" width="8.44140625" style="194" customWidth="1"/>
    <col min="9213" max="9213" width="9.109375" style="194" customWidth="1"/>
    <col min="9214" max="9215" width="10.5546875" style="194" customWidth="1"/>
    <col min="9216" max="9216" width="8.33203125" style="194" customWidth="1"/>
    <col min="9217" max="9217" width="9.44140625" style="194" bestFit="1" customWidth="1"/>
    <col min="9218" max="9219" width="9.6640625" style="194" customWidth="1"/>
    <col min="9220" max="9220" width="7.44140625" style="194" customWidth="1"/>
    <col min="9221" max="9221" width="8.33203125" style="194" customWidth="1"/>
    <col min="9222" max="9223" width="6.5546875" style="194" customWidth="1"/>
    <col min="9224" max="9224" width="7.88671875" style="194" customWidth="1"/>
    <col min="9225" max="9225" width="7.109375" style="194" customWidth="1"/>
    <col min="9226" max="9227" width="8" style="194" customWidth="1"/>
    <col min="9228" max="9229" width="7.88671875" style="194" customWidth="1"/>
    <col min="9230" max="9231" width="7" style="194" customWidth="1"/>
    <col min="9232" max="9232" width="8.6640625" style="194" customWidth="1"/>
    <col min="9233" max="9233" width="7.88671875" style="194" customWidth="1"/>
    <col min="9234" max="9235" width="8.88671875" style="194" customWidth="1"/>
    <col min="9236" max="9236" width="7.109375" style="194" customWidth="1"/>
    <col min="9237" max="9237" width="9.44140625" style="194" customWidth="1"/>
    <col min="9238" max="9239" width="8.109375" style="194" customWidth="1"/>
    <col min="9240" max="9240" width="10.109375" style="194" customWidth="1"/>
    <col min="9241" max="9241" width="8.109375" style="194" customWidth="1"/>
    <col min="9242" max="9244" width="8.88671875" style="194" customWidth="1"/>
    <col min="9245" max="9245" width="9.33203125" style="194" customWidth="1"/>
    <col min="9246" max="9246" width="8.5546875" style="194" customWidth="1"/>
    <col min="9247" max="9247" width="10.109375" style="194" customWidth="1"/>
    <col min="9248" max="9248" width="7.109375" style="194" customWidth="1"/>
    <col min="9249" max="9249" width="8.6640625" style="194" customWidth="1"/>
    <col min="9250" max="9253" width="0" style="194" hidden="1" customWidth="1"/>
    <col min="9254" max="9254" width="10.88671875" style="194" customWidth="1"/>
    <col min="9255" max="9255" width="9.6640625" style="194" customWidth="1"/>
    <col min="9256" max="9256" width="8.5546875" style="194" customWidth="1"/>
    <col min="9257" max="9257" width="8" style="194" customWidth="1"/>
    <col min="9258" max="9259" width="10.6640625" style="194" customWidth="1"/>
    <col min="9260" max="9260" width="8" style="194" customWidth="1"/>
    <col min="9261" max="9261" width="10.109375" style="194" customWidth="1"/>
    <col min="9262" max="9262" width="10.44140625" style="194" customWidth="1"/>
    <col min="9263" max="9263" width="8.6640625" style="194" customWidth="1"/>
    <col min="9264" max="9264" width="7.33203125" style="194" customWidth="1"/>
    <col min="9265" max="9265" width="8.33203125" style="194" customWidth="1"/>
    <col min="9266" max="9266" width="8.44140625" style="194" customWidth="1"/>
    <col min="9267" max="9267" width="7.44140625" style="194" customWidth="1"/>
    <col min="9268" max="9268" width="6.44140625" style="194" customWidth="1"/>
    <col min="9269" max="9269" width="9.33203125" style="194" customWidth="1"/>
    <col min="9270" max="9271" width="8.5546875" style="194" customWidth="1"/>
    <col min="9272" max="9272" width="6.33203125" style="194" customWidth="1"/>
    <col min="9273" max="9273" width="7.109375" style="194" customWidth="1"/>
    <col min="9274" max="9274" width="8.33203125" style="194" customWidth="1"/>
    <col min="9275" max="9275" width="7.6640625" style="194" customWidth="1"/>
    <col min="9276" max="9276" width="6.44140625" style="194" customWidth="1"/>
    <col min="9277" max="9277" width="8.33203125" style="194" customWidth="1"/>
    <col min="9278" max="9279" width="6.44140625" style="194" customWidth="1"/>
    <col min="9280" max="9280" width="7.109375" style="194" customWidth="1"/>
    <col min="9281" max="9281" width="6.109375" style="194" customWidth="1"/>
    <col min="9282" max="9283" width="5.5546875" style="194" customWidth="1"/>
    <col min="9284" max="9284" width="4.88671875" style="194" customWidth="1"/>
    <col min="9285" max="9298" width="0" style="194" hidden="1" customWidth="1"/>
    <col min="9299" max="9299" width="9.109375" style="194"/>
    <col min="9300" max="9304" width="0" style="194" hidden="1" customWidth="1"/>
    <col min="9305" max="9460" width="9.109375" style="194"/>
    <col min="9461" max="9461" width="20.88671875" style="194" customWidth="1"/>
    <col min="9462" max="9462" width="10.5546875" style="194" customWidth="1"/>
    <col min="9463" max="9463" width="10" style="194" customWidth="1"/>
    <col min="9464" max="9464" width="7.5546875" style="194" customWidth="1"/>
    <col min="9465" max="9465" width="9" style="194" customWidth="1"/>
    <col min="9466" max="9467" width="10.5546875" style="194" customWidth="1"/>
    <col min="9468" max="9468" width="8.44140625" style="194" customWidth="1"/>
    <col min="9469" max="9469" width="9.109375" style="194" customWidth="1"/>
    <col min="9470" max="9471" width="10.5546875" style="194" customWidth="1"/>
    <col min="9472" max="9472" width="8.33203125" style="194" customWidth="1"/>
    <col min="9473" max="9473" width="9.44140625" style="194" bestFit="1" customWidth="1"/>
    <col min="9474" max="9475" width="9.6640625" style="194" customWidth="1"/>
    <col min="9476" max="9476" width="7.44140625" style="194" customWidth="1"/>
    <col min="9477" max="9477" width="8.33203125" style="194" customWidth="1"/>
    <col min="9478" max="9479" width="6.5546875" style="194" customWidth="1"/>
    <col min="9480" max="9480" width="7.88671875" style="194" customWidth="1"/>
    <col min="9481" max="9481" width="7.109375" style="194" customWidth="1"/>
    <col min="9482" max="9483" width="8" style="194" customWidth="1"/>
    <col min="9484" max="9485" width="7.88671875" style="194" customWidth="1"/>
    <col min="9486" max="9487" width="7" style="194" customWidth="1"/>
    <col min="9488" max="9488" width="8.6640625" style="194" customWidth="1"/>
    <col min="9489" max="9489" width="7.88671875" style="194" customWidth="1"/>
    <col min="9490" max="9491" width="8.88671875" style="194" customWidth="1"/>
    <col min="9492" max="9492" width="7.109375" style="194" customWidth="1"/>
    <col min="9493" max="9493" width="9.44140625" style="194" customWidth="1"/>
    <col min="9494" max="9495" width="8.109375" style="194" customWidth="1"/>
    <col min="9496" max="9496" width="10.109375" style="194" customWidth="1"/>
    <col min="9497" max="9497" width="8.109375" style="194" customWidth="1"/>
    <col min="9498" max="9500" width="8.88671875" style="194" customWidth="1"/>
    <col min="9501" max="9501" width="9.33203125" style="194" customWidth="1"/>
    <col min="9502" max="9502" width="8.5546875" style="194" customWidth="1"/>
    <col min="9503" max="9503" width="10.109375" style="194" customWidth="1"/>
    <col min="9504" max="9504" width="7.109375" style="194" customWidth="1"/>
    <col min="9505" max="9505" width="8.6640625" style="194" customWidth="1"/>
    <col min="9506" max="9509" width="0" style="194" hidden="1" customWidth="1"/>
    <col min="9510" max="9510" width="10.88671875" style="194" customWidth="1"/>
    <col min="9511" max="9511" width="9.6640625" style="194" customWidth="1"/>
    <col min="9512" max="9512" width="8.5546875" style="194" customWidth="1"/>
    <col min="9513" max="9513" width="8" style="194" customWidth="1"/>
    <col min="9514" max="9515" width="10.6640625" style="194" customWidth="1"/>
    <col min="9516" max="9516" width="8" style="194" customWidth="1"/>
    <col min="9517" max="9517" width="10.109375" style="194" customWidth="1"/>
    <col min="9518" max="9518" width="10.44140625" style="194" customWidth="1"/>
    <col min="9519" max="9519" width="8.6640625" style="194" customWidth="1"/>
    <col min="9520" max="9520" width="7.33203125" style="194" customWidth="1"/>
    <col min="9521" max="9521" width="8.33203125" style="194" customWidth="1"/>
    <col min="9522" max="9522" width="8.44140625" style="194" customWidth="1"/>
    <col min="9523" max="9523" width="7.44140625" style="194" customWidth="1"/>
    <col min="9524" max="9524" width="6.44140625" style="194" customWidth="1"/>
    <col min="9525" max="9525" width="9.33203125" style="194" customWidth="1"/>
    <col min="9526" max="9527" width="8.5546875" style="194" customWidth="1"/>
    <col min="9528" max="9528" width="6.33203125" style="194" customWidth="1"/>
    <col min="9529" max="9529" width="7.109375" style="194" customWidth="1"/>
    <col min="9530" max="9530" width="8.33203125" style="194" customWidth="1"/>
    <col min="9531" max="9531" width="7.6640625" style="194" customWidth="1"/>
    <col min="9532" max="9532" width="6.44140625" style="194" customWidth="1"/>
    <col min="9533" max="9533" width="8.33203125" style="194" customWidth="1"/>
    <col min="9534" max="9535" width="6.44140625" style="194" customWidth="1"/>
    <col min="9536" max="9536" width="7.109375" style="194" customWidth="1"/>
    <col min="9537" max="9537" width="6.109375" style="194" customWidth="1"/>
    <col min="9538" max="9539" width="5.5546875" style="194" customWidth="1"/>
    <col min="9540" max="9540" width="4.88671875" style="194" customWidth="1"/>
    <col min="9541" max="9554" width="0" style="194" hidden="1" customWidth="1"/>
    <col min="9555" max="9555" width="9.109375" style="194"/>
    <col min="9556" max="9560" width="0" style="194" hidden="1" customWidth="1"/>
    <col min="9561" max="9716" width="9.109375" style="194"/>
    <col min="9717" max="9717" width="20.88671875" style="194" customWidth="1"/>
    <col min="9718" max="9718" width="10.5546875" style="194" customWidth="1"/>
    <col min="9719" max="9719" width="10" style="194" customWidth="1"/>
    <col min="9720" max="9720" width="7.5546875" style="194" customWidth="1"/>
    <col min="9721" max="9721" width="9" style="194" customWidth="1"/>
    <col min="9722" max="9723" width="10.5546875" style="194" customWidth="1"/>
    <col min="9724" max="9724" width="8.44140625" style="194" customWidth="1"/>
    <col min="9725" max="9725" width="9.109375" style="194" customWidth="1"/>
    <col min="9726" max="9727" width="10.5546875" style="194" customWidth="1"/>
    <col min="9728" max="9728" width="8.33203125" style="194" customWidth="1"/>
    <col min="9729" max="9729" width="9.44140625" style="194" bestFit="1" customWidth="1"/>
    <col min="9730" max="9731" width="9.6640625" style="194" customWidth="1"/>
    <col min="9732" max="9732" width="7.44140625" style="194" customWidth="1"/>
    <col min="9733" max="9733" width="8.33203125" style="194" customWidth="1"/>
    <col min="9734" max="9735" width="6.5546875" style="194" customWidth="1"/>
    <col min="9736" max="9736" width="7.88671875" style="194" customWidth="1"/>
    <col min="9737" max="9737" width="7.109375" style="194" customWidth="1"/>
    <col min="9738" max="9739" width="8" style="194" customWidth="1"/>
    <col min="9740" max="9741" width="7.88671875" style="194" customWidth="1"/>
    <col min="9742" max="9743" width="7" style="194" customWidth="1"/>
    <col min="9744" max="9744" width="8.6640625" style="194" customWidth="1"/>
    <col min="9745" max="9745" width="7.88671875" style="194" customWidth="1"/>
    <col min="9746" max="9747" width="8.88671875" style="194" customWidth="1"/>
    <col min="9748" max="9748" width="7.109375" style="194" customWidth="1"/>
    <col min="9749" max="9749" width="9.44140625" style="194" customWidth="1"/>
    <col min="9750" max="9751" width="8.109375" style="194" customWidth="1"/>
    <col min="9752" max="9752" width="10.109375" style="194" customWidth="1"/>
    <col min="9753" max="9753" width="8.109375" style="194" customWidth="1"/>
    <col min="9754" max="9756" width="8.88671875" style="194" customWidth="1"/>
    <col min="9757" max="9757" width="9.33203125" style="194" customWidth="1"/>
    <col min="9758" max="9758" width="8.5546875" style="194" customWidth="1"/>
    <col min="9759" max="9759" width="10.109375" style="194" customWidth="1"/>
    <col min="9760" max="9760" width="7.109375" style="194" customWidth="1"/>
    <col min="9761" max="9761" width="8.6640625" style="194" customWidth="1"/>
    <col min="9762" max="9765" width="0" style="194" hidden="1" customWidth="1"/>
    <col min="9766" max="9766" width="10.88671875" style="194" customWidth="1"/>
    <col min="9767" max="9767" width="9.6640625" style="194" customWidth="1"/>
    <col min="9768" max="9768" width="8.5546875" style="194" customWidth="1"/>
    <col min="9769" max="9769" width="8" style="194" customWidth="1"/>
    <col min="9770" max="9771" width="10.6640625" style="194" customWidth="1"/>
    <col min="9772" max="9772" width="8" style="194" customWidth="1"/>
    <col min="9773" max="9773" width="10.109375" style="194" customWidth="1"/>
    <col min="9774" max="9774" width="10.44140625" style="194" customWidth="1"/>
    <col min="9775" max="9775" width="8.6640625" style="194" customWidth="1"/>
    <col min="9776" max="9776" width="7.33203125" style="194" customWidth="1"/>
    <col min="9777" max="9777" width="8.33203125" style="194" customWidth="1"/>
    <col min="9778" max="9778" width="8.44140625" style="194" customWidth="1"/>
    <col min="9779" max="9779" width="7.44140625" style="194" customWidth="1"/>
    <col min="9780" max="9780" width="6.44140625" style="194" customWidth="1"/>
    <col min="9781" max="9781" width="9.33203125" style="194" customWidth="1"/>
    <col min="9782" max="9783" width="8.5546875" style="194" customWidth="1"/>
    <col min="9784" max="9784" width="6.33203125" style="194" customWidth="1"/>
    <col min="9785" max="9785" width="7.109375" style="194" customWidth="1"/>
    <col min="9786" max="9786" width="8.33203125" style="194" customWidth="1"/>
    <col min="9787" max="9787" width="7.6640625" style="194" customWidth="1"/>
    <col min="9788" max="9788" width="6.44140625" style="194" customWidth="1"/>
    <col min="9789" max="9789" width="8.33203125" style="194" customWidth="1"/>
    <col min="9790" max="9791" width="6.44140625" style="194" customWidth="1"/>
    <col min="9792" max="9792" width="7.109375" style="194" customWidth="1"/>
    <col min="9793" max="9793" width="6.109375" style="194" customWidth="1"/>
    <col min="9794" max="9795" width="5.5546875" style="194" customWidth="1"/>
    <col min="9796" max="9796" width="4.88671875" style="194" customWidth="1"/>
    <col min="9797" max="9810" width="0" style="194" hidden="1" customWidth="1"/>
    <col min="9811" max="9811" width="9.109375" style="194"/>
    <col min="9812" max="9816" width="0" style="194" hidden="1" customWidth="1"/>
    <col min="9817" max="9972" width="9.109375" style="194"/>
    <col min="9973" max="9973" width="20.88671875" style="194" customWidth="1"/>
    <col min="9974" max="9974" width="10.5546875" style="194" customWidth="1"/>
    <col min="9975" max="9975" width="10" style="194" customWidth="1"/>
    <col min="9976" max="9976" width="7.5546875" style="194" customWidth="1"/>
    <col min="9977" max="9977" width="9" style="194" customWidth="1"/>
    <col min="9978" max="9979" width="10.5546875" style="194" customWidth="1"/>
    <col min="9980" max="9980" width="8.44140625" style="194" customWidth="1"/>
    <col min="9981" max="9981" width="9.109375" style="194" customWidth="1"/>
    <col min="9982" max="9983" width="10.5546875" style="194" customWidth="1"/>
    <col min="9984" max="9984" width="8.33203125" style="194" customWidth="1"/>
    <col min="9985" max="9985" width="9.44140625" style="194" bestFit="1" customWidth="1"/>
    <col min="9986" max="9987" width="9.6640625" style="194" customWidth="1"/>
    <col min="9988" max="9988" width="7.44140625" style="194" customWidth="1"/>
    <col min="9989" max="9989" width="8.33203125" style="194" customWidth="1"/>
    <col min="9990" max="9991" width="6.5546875" style="194" customWidth="1"/>
    <col min="9992" max="9992" width="7.88671875" style="194" customWidth="1"/>
    <col min="9993" max="9993" width="7.109375" style="194" customWidth="1"/>
    <col min="9994" max="9995" width="8" style="194" customWidth="1"/>
    <col min="9996" max="9997" width="7.88671875" style="194" customWidth="1"/>
    <col min="9998" max="9999" width="7" style="194" customWidth="1"/>
    <col min="10000" max="10000" width="8.6640625" style="194" customWidth="1"/>
    <col min="10001" max="10001" width="7.88671875" style="194" customWidth="1"/>
    <col min="10002" max="10003" width="8.88671875" style="194" customWidth="1"/>
    <col min="10004" max="10004" width="7.109375" style="194" customWidth="1"/>
    <col min="10005" max="10005" width="9.44140625" style="194" customWidth="1"/>
    <col min="10006" max="10007" width="8.109375" style="194" customWidth="1"/>
    <col min="10008" max="10008" width="10.109375" style="194" customWidth="1"/>
    <col min="10009" max="10009" width="8.109375" style="194" customWidth="1"/>
    <col min="10010" max="10012" width="8.88671875" style="194" customWidth="1"/>
    <col min="10013" max="10013" width="9.33203125" style="194" customWidth="1"/>
    <col min="10014" max="10014" width="8.5546875" style="194" customWidth="1"/>
    <col min="10015" max="10015" width="10.109375" style="194" customWidth="1"/>
    <col min="10016" max="10016" width="7.109375" style="194" customWidth="1"/>
    <col min="10017" max="10017" width="8.6640625" style="194" customWidth="1"/>
    <col min="10018" max="10021" width="0" style="194" hidden="1" customWidth="1"/>
    <col min="10022" max="10022" width="10.88671875" style="194" customWidth="1"/>
    <col min="10023" max="10023" width="9.6640625" style="194" customWidth="1"/>
    <col min="10024" max="10024" width="8.5546875" style="194" customWidth="1"/>
    <col min="10025" max="10025" width="8" style="194" customWidth="1"/>
    <col min="10026" max="10027" width="10.6640625" style="194" customWidth="1"/>
    <col min="10028" max="10028" width="8" style="194" customWidth="1"/>
    <col min="10029" max="10029" width="10.109375" style="194" customWidth="1"/>
    <col min="10030" max="10030" width="10.44140625" style="194" customWidth="1"/>
    <col min="10031" max="10031" width="8.6640625" style="194" customWidth="1"/>
    <col min="10032" max="10032" width="7.33203125" style="194" customWidth="1"/>
    <col min="10033" max="10033" width="8.33203125" style="194" customWidth="1"/>
    <col min="10034" max="10034" width="8.44140625" style="194" customWidth="1"/>
    <col min="10035" max="10035" width="7.44140625" style="194" customWidth="1"/>
    <col min="10036" max="10036" width="6.44140625" style="194" customWidth="1"/>
    <col min="10037" max="10037" width="9.33203125" style="194" customWidth="1"/>
    <col min="10038" max="10039" width="8.5546875" style="194" customWidth="1"/>
    <col min="10040" max="10040" width="6.33203125" style="194" customWidth="1"/>
    <col min="10041" max="10041" width="7.109375" style="194" customWidth="1"/>
    <col min="10042" max="10042" width="8.33203125" style="194" customWidth="1"/>
    <col min="10043" max="10043" width="7.6640625" style="194" customWidth="1"/>
    <col min="10044" max="10044" width="6.44140625" style="194" customWidth="1"/>
    <col min="10045" max="10045" width="8.33203125" style="194" customWidth="1"/>
    <col min="10046" max="10047" width="6.44140625" style="194" customWidth="1"/>
    <col min="10048" max="10048" width="7.109375" style="194" customWidth="1"/>
    <col min="10049" max="10049" width="6.109375" style="194" customWidth="1"/>
    <col min="10050" max="10051" width="5.5546875" style="194" customWidth="1"/>
    <col min="10052" max="10052" width="4.88671875" style="194" customWidth="1"/>
    <col min="10053" max="10066" width="0" style="194" hidden="1" customWidth="1"/>
    <col min="10067" max="10067" width="9.109375" style="194"/>
    <col min="10068" max="10072" width="0" style="194" hidden="1" customWidth="1"/>
    <col min="10073" max="10228" width="9.109375" style="194"/>
    <col min="10229" max="10229" width="20.88671875" style="194" customWidth="1"/>
    <col min="10230" max="10230" width="10.5546875" style="194" customWidth="1"/>
    <col min="10231" max="10231" width="10" style="194" customWidth="1"/>
    <col min="10232" max="10232" width="7.5546875" style="194" customWidth="1"/>
    <col min="10233" max="10233" width="9" style="194" customWidth="1"/>
    <col min="10234" max="10235" width="10.5546875" style="194" customWidth="1"/>
    <col min="10236" max="10236" width="8.44140625" style="194" customWidth="1"/>
    <col min="10237" max="10237" width="9.109375" style="194" customWidth="1"/>
    <col min="10238" max="10239" width="10.5546875" style="194" customWidth="1"/>
    <col min="10240" max="10240" width="8.33203125" style="194" customWidth="1"/>
    <col min="10241" max="10241" width="9.44140625" style="194" bestFit="1" customWidth="1"/>
    <col min="10242" max="10243" width="9.6640625" style="194" customWidth="1"/>
    <col min="10244" max="10244" width="7.44140625" style="194" customWidth="1"/>
    <col min="10245" max="10245" width="8.33203125" style="194" customWidth="1"/>
    <col min="10246" max="10247" width="6.5546875" style="194" customWidth="1"/>
    <col min="10248" max="10248" width="7.88671875" style="194" customWidth="1"/>
    <col min="10249" max="10249" width="7.109375" style="194" customWidth="1"/>
    <col min="10250" max="10251" width="8" style="194" customWidth="1"/>
    <col min="10252" max="10253" width="7.88671875" style="194" customWidth="1"/>
    <col min="10254" max="10255" width="7" style="194" customWidth="1"/>
    <col min="10256" max="10256" width="8.6640625" style="194" customWidth="1"/>
    <col min="10257" max="10257" width="7.88671875" style="194" customWidth="1"/>
    <col min="10258" max="10259" width="8.88671875" style="194" customWidth="1"/>
    <col min="10260" max="10260" width="7.109375" style="194" customWidth="1"/>
    <col min="10261" max="10261" width="9.44140625" style="194" customWidth="1"/>
    <col min="10262" max="10263" width="8.109375" style="194" customWidth="1"/>
    <col min="10264" max="10264" width="10.109375" style="194" customWidth="1"/>
    <col min="10265" max="10265" width="8.109375" style="194" customWidth="1"/>
    <col min="10266" max="10268" width="8.88671875" style="194" customWidth="1"/>
    <col min="10269" max="10269" width="9.33203125" style="194" customWidth="1"/>
    <col min="10270" max="10270" width="8.5546875" style="194" customWidth="1"/>
    <col min="10271" max="10271" width="10.109375" style="194" customWidth="1"/>
    <col min="10272" max="10272" width="7.109375" style="194" customWidth="1"/>
    <col min="10273" max="10273" width="8.6640625" style="194" customWidth="1"/>
    <col min="10274" max="10277" width="0" style="194" hidden="1" customWidth="1"/>
    <col min="10278" max="10278" width="10.88671875" style="194" customWidth="1"/>
    <col min="10279" max="10279" width="9.6640625" style="194" customWidth="1"/>
    <col min="10280" max="10280" width="8.5546875" style="194" customWidth="1"/>
    <col min="10281" max="10281" width="8" style="194" customWidth="1"/>
    <col min="10282" max="10283" width="10.6640625" style="194" customWidth="1"/>
    <col min="10284" max="10284" width="8" style="194" customWidth="1"/>
    <col min="10285" max="10285" width="10.109375" style="194" customWidth="1"/>
    <col min="10286" max="10286" width="10.44140625" style="194" customWidth="1"/>
    <col min="10287" max="10287" width="8.6640625" style="194" customWidth="1"/>
    <col min="10288" max="10288" width="7.33203125" style="194" customWidth="1"/>
    <col min="10289" max="10289" width="8.33203125" style="194" customWidth="1"/>
    <col min="10290" max="10290" width="8.44140625" style="194" customWidth="1"/>
    <col min="10291" max="10291" width="7.44140625" style="194" customWidth="1"/>
    <col min="10292" max="10292" width="6.44140625" style="194" customWidth="1"/>
    <col min="10293" max="10293" width="9.33203125" style="194" customWidth="1"/>
    <col min="10294" max="10295" width="8.5546875" style="194" customWidth="1"/>
    <col min="10296" max="10296" width="6.33203125" style="194" customWidth="1"/>
    <col min="10297" max="10297" width="7.109375" style="194" customWidth="1"/>
    <col min="10298" max="10298" width="8.33203125" style="194" customWidth="1"/>
    <col min="10299" max="10299" width="7.6640625" style="194" customWidth="1"/>
    <col min="10300" max="10300" width="6.44140625" style="194" customWidth="1"/>
    <col min="10301" max="10301" width="8.33203125" style="194" customWidth="1"/>
    <col min="10302" max="10303" width="6.44140625" style="194" customWidth="1"/>
    <col min="10304" max="10304" width="7.109375" style="194" customWidth="1"/>
    <col min="10305" max="10305" width="6.109375" style="194" customWidth="1"/>
    <col min="10306" max="10307" width="5.5546875" style="194" customWidth="1"/>
    <col min="10308" max="10308" width="4.88671875" style="194" customWidth="1"/>
    <col min="10309" max="10322" width="0" style="194" hidden="1" customWidth="1"/>
    <col min="10323" max="10323" width="9.109375" style="194"/>
    <col min="10324" max="10328" width="0" style="194" hidden="1" customWidth="1"/>
    <col min="10329" max="10484" width="9.109375" style="194"/>
    <col min="10485" max="10485" width="20.88671875" style="194" customWidth="1"/>
    <col min="10486" max="10486" width="10.5546875" style="194" customWidth="1"/>
    <col min="10487" max="10487" width="10" style="194" customWidth="1"/>
    <col min="10488" max="10488" width="7.5546875" style="194" customWidth="1"/>
    <col min="10489" max="10489" width="9" style="194" customWidth="1"/>
    <col min="10490" max="10491" width="10.5546875" style="194" customWidth="1"/>
    <col min="10492" max="10492" width="8.44140625" style="194" customWidth="1"/>
    <col min="10493" max="10493" width="9.109375" style="194" customWidth="1"/>
    <col min="10494" max="10495" width="10.5546875" style="194" customWidth="1"/>
    <col min="10496" max="10496" width="8.33203125" style="194" customWidth="1"/>
    <col min="10497" max="10497" width="9.44140625" style="194" bestFit="1" customWidth="1"/>
    <col min="10498" max="10499" width="9.6640625" style="194" customWidth="1"/>
    <col min="10500" max="10500" width="7.44140625" style="194" customWidth="1"/>
    <col min="10501" max="10501" width="8.33203125" style="194" customWidth="1"/>
    <col min="10502" max="10503" width="6.5546875" style="194" customWidth="1"/>
    <col min="10504" max="10504" width="7.88671875" style="194" customWidth="1"/>
    <col min="10505" max="10505" width="7.109375" style="194" customWidth="1"/>
    <col min="10506" max="10507" width="8" style="194" customWidth="1"/>
    <col min="10508" max="10509" width="7.88671875" style="194" customWidth="1"/>
    <col min="10510" max="10511" width="7" style="194" customWidth="1"/>
    <col min="10512" max="10512" width="8.6640625" style="194" customWidth="1"/>
    <col min="10513" max="10513" width="7.88671875" style="194" customWidth="1"/>
    <col min="10514" max="10515" width="8.88671875" style="194" customWidth="1"/>
    <col min="10516" max="10516" width="7.109375" style="194" customWidth="1"/>
    <col min="10517" max="10517" width="9.44140625" style="194" customWidth="1"/>
    <col min="10518" max="10519" width="8.109375" style="194" customWidth="1"/>
    <col min="10520" max="10520" width="10.109375" style="194" customWidth="1"/>
    <col min="10521" max="10521" width="8.109375" style="194" customWidth="1"/>
    <col min="10522" max="10524" width="8.88671875" style="194" customWidth="1"/>
    <col min="10525" max="10525" width="9.33203125" style="194" customWidth="1"/>
    <col min="10526" max="10526" width="8.5546875" style="194" customWidth="1"/>
    <col min="10527" max="10527" width="10.109375" style="194" customWidth="1"/>
    <col min="10528" max="10528" width="7.109375" style="194" customWidth="1"/>
    <col min="10529" max="10529" width="8.6640625" style="194" customWidth="1"/>
    <col min="10530" max="10533" width="0" style="194" hidden="1" customWidth="1"/>
    <col min="10534" max="10534" width="10.88671875" style="194" customWidth="1"/>
    <col min="10535" max="10535" width="9.6640625" style="194" customWidth="1"/>
    <col min="10536" max="10536" width="8.5546875" style="194" customWidth="1"/>
    <col min="10537" max="10537" width="8" style="194" customWidth="1"/>
    <col min="10538" max="10539" width="10.6640625" style="194" customWidth="1"/>
    <col min="10540" max="10540" width="8" style="194" customWidth="1"/>
    <col min="10541" max="10541" width="10.109375" style="194" customWidth="1"/>
    <col min="10542" max="10542" width="10.44140625" style="194" customWidth="1"/>
    <col min="10543" max="10543" width="8.6640625" style="194" customWidth="1"/>
    <col min="10544" max="10544" width="7.33203125" style="194" customWidth="1"/>
    <col min="10545" max="10545" width="8.33203125" style="194" customWidth="1"/>
    <col min="10546" max="10546" width="8.44140625" style="194" customWidth="1"/>
    <col min="10547" max="10547" width="7.44140625" style="194" customWidth="1"/>
    <col min="10548" max="10548" width="6.44140625" style="194" customWidth="1"/>
    <col min="10549" max="10549" width="9.33203125" style="194" customWidth="1"/>
    <col min="10550" max="10551" width="8.5546875" style="194" customWidth="1"/>
    <col min="10552" max="10552" width="6.33203125" style="194" customWidth="1"/>
    <col min="10553" max="10553" width="7.109375" style="194" customWidth="1"/>
    <col min="10554" max="10554" width="8.33203125" style="194" customWidth="1"/>
    <col min="10555" max="10555" width="7.6640625" style="194" customWidth="1"/>
    <col min="10556" max="10556" width="6.44140625" style="194" customWidth="1"/>
    <col min="10557" max="10557" width="8.33203125" style="194" customWidth="1"/>
    <col min="10558" max="10559" width="6.44140625" style="194" customWidth="1"/>
    <col min="10560" max="10560" width="7.109375" style="194" customWidth="1"/>
    <col min="10561" max="10561" width="6.109375" style="194" customWidth="1"/>
    <col min="10562" max="10563" width="5.5546875" style="194" customWidth="1"/>
    <col min="10564" max="10564" width="4.88671875" style="194" customWidth="1"/>
    <col min="10565" max="10578" width="0" style="194" hidden="1" customWidth="1"/>
    <col min="10579" max="10579" width="9.109375" style="194"/>
    <col min="10580" max="10584" width="0" style="194" hidden="1" customWidth="1"/>
    <col min="10585" max="10740" width="9.109375" style="194"/>
    <col min="10741" max="10741" width="20.88671875" style="194" customWidth="1"/>
    <col min="10742" max="10742" width="10.5546875" style="194" customWidth="1"/>
    <col min="10743" max="10743" width="10" style="194" customWidth="1"/>
    <col min="10744" max="10744" width="7.5546875" style="194" customWidth="1"/>
    <col min="10745" max="10745" width="9" style="194" customWidth="1"/>
    <col min="10746" max="10747" width="10.5546875" style="194" customWidth="1"/>
    <col min="10748" max="10748" width="8.44140625" style="194" customWidth="1"/>
    <col min="10749" max="10749" width="9.109375" style="194" customWidth="1"/>
    <col min="10750" max="10751" width="10.5546875" style="194" customWidth="1"/>
    <col min="10752" max="10752" width="8.33203125" style="194" customWidth="1"/>
    <col min="10753" max="10753" width="9.44140625" style="194" bestFit="1" customWidth="1"/>
    <col min="10754" max="10755" width="9.6640625" style="194" customWidth="1"/>
    <col min="10756" max="10756" width="7.44140625" style="194" customWidth="1"/>
    <col min="10757" max="10757" width="8.33203125" style="194" customWidth="1"/>
    <col min="10758" max="10759" width="6.5546875" style="194" customWidth="1"/>
    <col min="10760" max="10760" width="7.88671875" style="194" customWidth="1"/>
    <col min="10761" max="10761" width="7.109375" style="194" customWidth="1"/>
    <col min="10762" max="10763" width="8" style="194" customWidth="1"/>
    <col min="10764" max="10765" width="7.88671875" style="194" customWidth="1"/>
    <col min="10766" max="10767" width="7" style="194" customWidth="1"/>
    <col min="10768" max="10768" width="8.6640625" style="194" customWidth="1"/>
    <col min="10769" max="10769" width="7.88671875" style="194" customWidth="1"/>
    <col min="10770" max="10771" width="8.88671875" style="194" customWidth="1"/>
    <col min="10772" max="10772" width="7.109375" style="194" customWidth="1"/>
    <col min="10773" max="10773" width="9.44140625" style="194" customWidth="1"/>
    <col min="10774" max="10775" width="8.109375" style="194" customWidth="1"/>
    <col min="10776" max="10776" width="10.109375" style="194" customWidth="1"/>
    <col min="10777" max="10777" width="8.109375" style="194" customWidth="1"/>
    <col min="10778" max="10780" width="8.88671875" style="194" customWidth="1"/>
    <col min="10781" max="10781" width="9.33203125" style="194" customWidth="1"/>
    <col min="10782" max="10782" width="8.5546875" style="194" customWidth="1"/>
    <col min="10783" max="10783" width="10.109375" style="194" customWidth="1"/>
    <col min="10784" max="10784" width="7.109375" style="194" customWidth="1"/>
    <col min="10785" max="10785" width="8.6640625" style="194" customWidth="1"/>
    <col min="10786" max="10789" width="0" style="194" hidden="1" customWidth="1"/>
    <col min="10790" max="10790" width="10.88671875" style="194" customWidth="1"/>
    <col min="10791" max="10791" width="9.6640625" style="194" customWidth="1"/>
    <col min="10792" max="10792" width="8.5546875" style="194" customWidth="1"/>
    <col min="10793" max="10793" width="8" style="194" customWidth="1"/>
    <col min="10794" max="10795" width="10.6640625" style="194" customWidth="1"/>
    <col min="10796" max="10796" width="8" style="194" customWidth="1"/>
    <col min="10797" max="10797" width="10.109375" style="194" customWidth="1"/>
    <col min="10798" max="10798" width="10.44140625" style="194" customWidth="1"/>
    <col min="10799" max="10799" width="8.6640625" style="194" customWidth="1"/>
    <col min="10800" max="10800" width="7.33203125" style="194" customWidth="1"/>
    <col min="10801" max="10801" width="8.33203125" style="194" customWidth="1"/>
    <col min="10802" max="10802" width="8.44140625" style="194" customWidth="1"/>
    <col min="10803" max="10803" width="7.44140625" style="194" customWidth="1"/>
    <col min="10804" max="10804" width="6.44140625" style="194" customWidth="1"/>
    <col min="10805" max="10805" width="9.33203125" style="194" customWidth="1"/>
    <col min="10806" max="10807" width="8.5546875" style="194" customWidth="1"/>
    <col min="10808" max="10808" width="6.33203125" style="194" customWidth="1"/>
    <col min="10809" max="10809" width="7.109375" style="194" customWidth="1"/>
    <col min="10810" max="10810" width="8.33203125" style="194" customWidth="1"/>
    <col min="10811" max="10811" width="7.6640625" style="194" customWidth="1"/>
    <col min="10812" max="10812" width="6.44140625" style="194" customWidth="1"/>
    <col min="10813" max="10813" width="8.33203125" style="194" customWidth="1"/>
    <col min="10814" max="10815" width="6.44140625" style="194" customWidth="1"/>
    <col min="10816" max="10816" width="7.109375" style="194" customWidth="1"/>
    <col min="10817" max="10817" width="6.109375" style="194" customWidth="1"/>
    <col min="10818" max="10819" width="5.5546875" style="194" customWidth="1"/>
    <col min="10820" max="10820" width="4.88671875" style="194" customWidth="1"/>
    <col min="10821" max="10834" width="0" style="194" hidden="1" customWidth="1"/>
    <col min="10835" max="10835" width="9.109375" style="194"/>
    <col min="10836" max="10840" width="0" style="194" hidden="1" customWidth="1"/>
    <col min="10841" max="10996" width="9.109375" style="194"/>
    <col min="10997" max="10997" width="20.88671875" style="194" customWidth="1"/>
    <col min="10998" max="10998" width="10.5546875" style="194" customWidth="1"/>
    <col min="10999" max="10999" width="10" style="194" customWidth="1"/>
    <col min="11000" max="11000" width="7.5546875" style="194" customWidth="1"/>
    <col min="11001" max="11001" width="9" style="194" customWidth="1"/>
    <col min="11002" max="11003" width="10.5546875" style="194" customWidth="1"/>
    <col min="11004" max="11004" width="8.44140625" style="194" customWidth="1"/>
    <col min="11005" max="11005" width="9.109375" style="194" customWidth="1"/>
    <col min="11006" max="11007" width="10.5546875" style="194" customWidth="1"/>
    <col min="11008" max="11008" width="8.33203125" style="194" customWidth="1"/>
    <col min="11009" max="11009" width="9.44140625" style="194" bestFit="1" customWidth="1"/>
    <col min="11010" max="11011" width="9.6640625" style="194" customWidth="1"/>
    <col min="11012" max="11012" width="7.44140625" style="194" customWidth="1"/>
    <col min="11013" max="11013" width="8.33203125" style="194" customWidth="1"/>
    <col min="11014" max="11015" width="6.5546875" style="194" customWidth="1"/>
    <col min="11016" max="11016" width="7.88671875" style="194" customWidth="1"/>
    <col min="11017" max="11017" width="7.109375" style="194" customWidth="1"/>
    <col min="11018" max="11019" width="8" style="194" customWidth="1"/>
    <col min="11020" max="11021" width="7.88671875" style="194" customWidth="1"/>
    <col min="11022" max="11023" width="7" style="194" customWidth="1"/>
    <col min="11024" max="11024" width="8.6640625" style="194" customWidth="1"/>
    <col min="11025" max="11025" width="7.88671875" style="194" customWidth="1"/>
    <col min="11026" max="11027" width="8.88671875" style="194" customWidth="1"/>
    <col min="11028" max="11028" width="7.109375" style="194" customWidth="1"/>
    <col min="11029" max="11029" width="9.44140625" style="194" customWidth="1"/>
    <col min="11030" max="11031" width="8.109375" style="194" customWidth="1"/>
    <col min="11032" max="11032" width="10.109375" style="194" customWidth="1"/>
    <col min="11033" max="11033" width="8.109375" style="194" customWidth="1"/>
    <col min="11034" max="11036" width="8.88671875" style="194" customWidth="1"/>
    <col min="11037" max="11037" width="9.33203125" style="194" customWidth="1"/>
    <col min="11038" max="11038" width="8.5546875" style="194" customWidth="1"/>
    <col min="11039" max="11039" width="10.109375" style="194" customWidth="1"/>
    <col min="11040" max="11040" width="7.109375" style="194" customWidth="1"/>
    <col min="11041" max="11041" width="8.6640625" style="194" customWidth="1"/>
    <col min="11042" max="11045" width="0" style="194" hidden="1" customWidth="1"/>
    <col min="11046" max="11046" width="10.88671875" style="194" customWidth="1"/>
    <col min="11047" max="11047" width="9.6640625" style="194" customWidth="1"/>
    <col min="11048" max="11048" width="8.5546875" style="194" customWidth="1"/>
    <col min="11049" max="11049" width="8" style="194" customWidth="1"/>
    <col min="11050" max="11051" width="10.6640625" style="194" customWidth="1"/>
    <col min="11052" max="11052" width="8" style="194" customWidth="1"/>
    <col min="11053" max="11053" width="10.109375" style="194" customWidth="1"/>
    <col min="11054" max="11054" width="10.44140625" style="194" customWidth="1"/>
    <col min="11055" max="11055" width="8.6640625" style="194" customWidth="1"/>
    <col min="11056" max="11056" width="7.33203125" style="194" customWidth="1"/>
    <col min="11057" max="11057" width="8.33203125" style="194" customWidth="1"/>
    <col min="11058" max="11058" width="8.44140625" style="194" customWidth="1"/>
    <col min="11059" max="11059" width="7.44140625" style="194" customWidth="1"/>
    <col min="11060" max="11060" width="6.44140625" style="194" customWidth="1"/>
    <col min="11061" max="11061" width="9.33203125" style="194" customWidth="1"/>
    <col min="11062" max="11063" width="8.5546875" style="194" customWidth="1"/>
    <col min="11064" max="11064" width="6.33203125" style="194" customWidth="1"/>
    <col min="11065" max="11065" width="7.109375" style="194" customWidth="1"/>
    <col min="11066" max="11066" width="8.33203125" style="194" customWidth="1"/>
    <col min="11067" max="11067" width="7.6640625" style="194" customWidth="1"/>
    <col min="11068" max="11068" width="6.44140625" style="194" customWidth="1"/>
    <col min="11069" max="11069" width="8.33203125" style="194" customWidth="1"/>
    <col min="11070" max="11071" width="6.44140625" style="194" customWidth="1"/>
    <col min="11072" max="11072" width="7.109375" style="194" customWidth="1"/>
    <col min="11073" max="11073" width="6.109375" style="194" customWidth="1"/>
    <col min="11074" max="11075" width="5.5546875" style="194" customWidth="1"/>
    <col min="11076" max="11076" width="4.88671875" style="194" customWidth="1"/>
    <col min="11077" max="11090" width="0" style="194" hidden="1" customWidth="1"/>
    <col min="11091" max="11091" width="9.109375" style="194"/>
    <col min="11092" max="11096" width="0" style="194" hidden="1" customWidth="1"/>
    <col min="11097" max="11252" width="9.109375" style="194"/>
    <col min="11253" max="11253" width="20.88671875" style="194" customWidth="1"/>
    <col min="11254" max="11254" width="10.5546875" style="194" customWidth="1"/>
    <col min="11255" max="11255" width="10" style="194" customWidth="1"/>
    <col min="11256" max="11256" width="7.5546875" style="194" customWidth="1"/>
    <col min="11257" max="11257" width="9" style="194" customWidth="1"/>
    <col min="11258" max="11259" width="10.5546875" style="194" customWidth="1"/>
    <col min="11260" max="11260" width="8.44140625" style="194" customWidth="1"/>
    <col min="11261" max="11261" width="9.109375" style="194" customWidth="1"/>
    <col min="11262" max="11263" width="10.5546875" style="194" customWidth="1"/>
    <col min="11264" max="11264" width="8.33203125" style="194" customWidth="1"/>
    <col min="11265" max="11265" width="9.44140625" style="194" bestFit="1" customWidth="1"/>
    <col min="11266" max="11267" width="9.6640625" style="194" customWidth="1"/>
    <col min="11268" max="11268" width="7.44140625" style="194" customWidth="1"/>
    <col min="11269" max="11269" width="8.33203125" style="194" customWidth="1"/>
    <col min="11270" max="11271" width="6.5546875" style="194" customWidth="1"/>
    <col min="11272" max="11272" width="7.88671875" style="194" customWidth="1"/>
    <col min="11273" max="11273" width="7.109375" style="194" customWidth="1"/>
    <col min="11274" max="11275" width="8" style="194" customWidth="1"/>
    <col min="11276" max="11277" width="7.88671875" style="194" customWidth="1"/>
    <col min="11278" max="11279" width="7" style="194" customWidth="1"/>
    <col min="11280" max="11280" width="8.6640625" style="194" customWidth="1"/>
    <col min="11281" max="11281" width="7.88671875" style="194" customWidth="1"/>
    <col min="11282" max="11283" width="8.88671875" style="194" customWidth="1"/>
    <col min="11284" max="11284" width="7.109375" style="194" customWidth="1"/>
    <col min="11285" max="11285" width="9.44140625" style="194" customWidth="1"/>
    <col min="11286" max="11287" width="8.109375" style="194" customWidth="1"/>
    <col min="11288" max="11288" width="10.109375" style="194" customWidth="1"/>
    <col min="11289" max="11289" width="8.109375" style="194" customWidth="1"/>
    <col min="11290" max="11292" width="8.88671875" style="194" customWidth="1"/>
    <col min="11293" max="11293" width="9.33203125" style="194" customWidth="1"/>
    <col min="11294" max="11294" width="8.5546875" style="194" customWidth="1"/>
    <col min="11295" max="11295" width="10.109375" style="194" customWidth="1"/>
    <col min="11296" max="11296" width="7.109375" style="194" customWidth="1"/>
    <col min="11297" max="11297" width="8.6640625" style="194" customWidth="1"/>
    <col min="11298" max="11301" width="0" style="194" hidden="1" customWidth="1"/>
    <col min="11302" max="11302" width="10.88671875" style="194" customWidth="1"/>
    <col min="11303" max="11303" width="9.6640625" style="194" customWidth="1"/>
    <col min="11304" max="11304" width="8.5546875" style="194" customWidth="1"/>
    <col min="11305" max="11305" width="8" style="194" customWidth="1"/>
    <col min="11306" max="11307" width="10.6640625" style="194" customWidth="1"/>
    <col min="11308" max="11308" width="8" style="194" customWidth="1"/>
    <col min="11309" max="11309" width="10.109375" style="194" customWidth="1"/>
    <col min="11310" max="11310" width="10.44140625" style="194" customWidth="1"/>
    <col min="11311" max="11311" width="8.6640625" style="194" customWidth="1"/>
    <col min="11312" max="11312" width="7.33203125" style="194" customWidth="1"/>
    <col min="11313" max="11313" width="8.33203125" style="194" customWidth="1"/>
    <col min="11314" max="11314" width="8.44140625" style="194" customWidth="1"/>
    <col min="11315" max="11315" width="7.44140625" style="194" customWidth="1"/>
    <col min="11316" max="11316" width="6.44140625" style="194" customWidth="1"/>
    <col min="11317" max="11317" width="9.33203125" style="194" customWidth="1"/>
    <col min="11318" max="11319" width="8.5546875" style="194" customWidth="1"/>
    <col min="11320" max="11320" width="6.33203125" style="194" customWidth="1"/>
    <col min="11321" max="11321" width="7.109375" style="194" customWidth="1"/>
    <col min="11322" max="11322" width="8.33203125" style="194" customWidth="1"/>
    <col min="11323" max="11323" width="7.6640625" style="194" customWidth="1"/>
    <col min="11324" max="11324" width="6.44140625" style="194" customWidth="1"/>
    <col min="11325" max="11325" width="8.33203125" style="194" customWidth="1"/>
    <col min="11326" max="11327" width="6.44140625" style="194" customWidth="1"/>
    <col min="11328" max="11328" width="7.109375" style="194" customWidth="1"/>
    <col min="11329" max="11329" width="6.109375" style="194" customWidth="1"/>
    <col min="11330" max="11331" width="5.5546875" style="194" customWidth="1"/>
    <col min="11332" max="11332" width="4.88671875" style="194" customWidth="1"/>
    <col min="11333" max="11346" width="0" style="194" hidden="1" customWidth="1"/>
    <col min="11347" max="11347" width="9.109375" style="194"/>
    <col min="11348" max="11352" width="0" style="194" hidden="1" customWidth="1"/>
    <col min="11353" max="11508" width="9.109375" style="194"/>
    <col min="11509" max="11509" width="20.88671875" style="194" customWidth="1"/>
    <col min="11510" max="11510" width="10.5546875" style="194" customWidth="1"/>
    <col min="11511" max="11511" width="10" style="194" customWidth="1"/>
    <col min="11512" max="11512" width="7.5546875" style="194" customWidth="1"/>
    <col min="11513" max="11513" width="9" style="194" customWidth="1"/>
    <col min="11514" max="11515" width="10.5546875" style="194" customWidth="1"/>
    <col min="11516" max="11516" width="8.44140625" style="194" customWidth="1"/>
    <col min="11517" max="11517" width="9.109375" style="194" customWidth="1"/>
    <col min="11518" max="11519" width="10.5546875" style="194" customWidth="1"/>
    <col min="11520" max="11520" width="8.33203125" style="194" customWidth="1"/>
    <col min="11521" max="11521" width="9.44140625" style="194" bestFit="1" customWidth="1"/>
    <col min="11522" max="11523" width="9.6640625" style="194" customWidth="1"/>
    <col min="11524" max="11524" width="7.44140625" style="194" customWidth="1"/>
    <col min="11525" max="11525" width="8.33203125" style="194" customWidth="1"/>
    <col min="11526" max="11527" width="6.5546875" style="194" customWidth="1"/>
    <col min="11528" max="11528" width="7.88671875" style="194" customWidth="1"/>
    <col min="11529" max="11529" width="7.109375" style="194" customWidth="1"/>
    <col min="11530" max="11531" width="8" style="194" customWidth="1"/>
    <col min="11532" max="11533" width="7.88671875" style="194" customWidth="1"/>
    <col min="11534" max="11535" width="7" style="194" customWidth="1"/>
    <col min="11536" max="11536" width="8.6640625" style="194" customWidth="1"/>
    <col min="11537" max="11537" width="7.88671875" style="194" customWidth="1"/>
    <col min="11538" max="11539" width="8.88671875" style="194" customWidth="1"/>
    <col min="11540" max="11540" width="7.109375" style="194" customWidth="1"/>
    <col min="11541" max="11541" width="9.44140625" style="194" customWidth="1"/>
    <col min="11542" max="11543" width="8.109375" style="194" customWidth="1"/>
    <col min="11544" max="11544" width="10.109375" style="194" customWidth="1"/>
    <col min="11545" max="11545" width="8.109375" style="194" customWidth="1"/>
    <col min="11546" max="11548" width="8.88671875" style="194" customWidth="1"/>
    <col min="11549" max="11549" width="9.33203125" style="194" customWidth="1"/>
    <col min="11550" max="11550" width="8.5546875" style="194" customWidth="1"/>
    <col min="11551" max="11551" width="10.109375" style="194" customWidth="1"/>
    <col min="11552" max="11552" width="7.109375" style="194" customWidth="1"/>
    <col min="11553" max="11553" width="8.6640625" style="194" customWidth="1"/>
    <col min="11554" max="11557" width="0" style="194" hidden="1" customWidth="1"/>
    <col min="11558" max="11558" width="10.88671875" style="194" customWidth="1"/>
    <col min="11559" max="11559" width="9.6640625" style="194" customWidth="1"/>
    <col min="11560" max="11560" width="8.5546875" style="194" customWidth="1"/>
    <col min="11561" max="11561" width="8" style="194" customWidth="1"/>
    <col min="11562" max="11563" width="10.6640625" style="194" customWidth="1"/>
    <col min="11564" max="11564" width="8" style="194" customWidth="1"/>
    <col min="11565" max="11565" width="10.109375" style="194" customWidth="1"/>
    <col min="11566" max="11566" width="10.44140625" style="194" customWidth="1"/>
    <col min="11567" max="11567" width="8.6640625" style="194" customWidth="1"/>
    <col min="11568" max="11568" width="7.33203125" style="194" customWidth="1"/>
    <col min="11569" max="11569" width="8.33203125" style="194" customWidth="1"/>
    <col min="11570" max="11570" width="8.44140625" style="194" customWidth="1"/>
    <col min="11571" max="11571" width="7.44140625" style="194" customWidth="1"/>
    <col min="11572" max="11572" width="6.44140625" style="194" customWidth="1"/>
    <col min="11573" max="11573" width="9.33203125" style="194" customWidth="1"/>
    <col min="11574" max="11575" width="8.5546875" style="194" customWidth="1"/>
    <col min="11576" max="11576" width="6.33203125" style="194" customWidth="1"/>
    <col min="11577" max="11577" width="7.109375" style="194" customWidth="1"/>
    <col min="11578" max="11578" width="8.33203125" style="194" customWidth="1"/>
    <col min="11579" max="11579" width="7.6640625" style="194" customWidth="1"/>
    <col min="11580" max="11580" width="6.44140625" style="194" customWidth="1"/>
    <col min="11581" max="11581" width="8.33203125" style="194" customWidth="1"/>
    <col min="11582" max="11583" width="6.44140625" style="194" customWidth="1"/>
    <col min="11584" max="11584" width="7.109375" style="194" customWidth="1"/>
    <col min="11585" max="11585" width="6.109375" style="194" customWidth="1"/>
    <col min="11586" max="11587" width="5.5546875" style="194" customWidth="1"/>
    <col min="11588" max="11588" width="4.88671875" style="194" customWidth="1"/>
    <col min="11589" max="11602" width="0" style="194" hidden="1" customWidth="1"/>
    <col min="11603" max="11603" width="9.109375" style="194"/>
    <col min="11604" max="11608" width="0" style="194" hidden="1" customWidth="1"/>
    <col min="11609" max="11764" width="9.109375" style="194"/>
    <col min="11765" max="11765" width="20.88671875" style="194" customWidth="1"/>
    <col min="11766" max="11766" width="10.5546875" style="194" customWidth="1"/>
    <col min="11767" max="11767" width="10" style="194" customWidth="1"/>
    <col min="11768" max="11768" width="7.5546875" style="194" customWidth="1"/>
    <col min="11769" max="11769" width="9" style="194" customWidth="1"/>
    <col min="11770" max="11771" width="10.5546875" style="194" customWidth="1"/>
    <col min="11772" max="11772" width="8.44140625" style="194" customWidth="1"/>
    <col min="11773" max="11773" width="9.109375" style="194" customWidth="1"/>
    <col min="11774" max="11775" width="10.5546875" style="194" customWidth="1"/>
    <col min="11776" max="11776" width="8.33203125" style="194" customWidth="1"/>
    <col min="11777" max="11777" width="9.44140625" style="194" bestFit="1" customWidth="1"/>
    <col min="11778" max="11779" width="9.6640625" style="194" customWidth="1"/>
    <col min="11780" max="11780" width="7.44140625" style="194" customWidth="1"/>
    <col min="11781" max="11781" width="8.33203125" style="194" customWidth="1"/>
    <col min="11782" max="11783" width="6.5546875" style="194" customWidth="1"/>
    <col min="11784" max="11784" width="7.88671875" style="194" customWidth="1"/>
    <col min="11785" max="11785" width="7.109375" style="194" customWidth="1"/>
    <col min="11786" max="11787" width="8" style="194" customWidth="1"/>
    <col min="11788" max="11789" width="7.88671875" style="194" customWidth="1"/>
    <col min="11790" max="11791" width="7" style="194" customWidth="1"/>
    <col min="11792" max="11792" width="8.6640625" style="194" customWidth="1"/>
    <col min="11793" max="11793" width="7.88671875" style="194" customWidth="1"/>
    <col min="11794" max="11795" width="8.88671875" style="194" customWidth="1"/>
    <col min="11796" max="11796" width="7.109375" style="194" customWidth="1"/>
    <col min="11797" max="11797" width="9.44140625" style="194" customWidth="1"/>
    <col min="11798" max="11799" width="8.109375" style="194" customWidth="1"/>
    <col min="11800" max="11800" width="10.109375" style="194" customWidth="1"/>
    <col min="11801" max="11801" width="8.109375" style="194" customWidth="1"/>
    <col min="11802" max="11804" width="8.88671875" style="194" customWidth="1"/>
    <col min="11805" max="11805" width="9.33203125" style="194" customWidth="1"/>
    <col min="11806" max="11806" width="8.5546875" style="194" customWidth="1"/>
    <col min="11807" max="11807" width="10.109375" style="194" customWidth="1"/>
    <col min="11808" max="11808" width="7.109375" style="194" customWidth="1"/>
    <col min="11809" max="11809" width="8.6640625" style="194" customWidth="1"/>
    <col min="11810" max="11813" width="0" style="194" hidden="1" customWidth="1"/>
    <col min="11814" max="11814" width="10.88671875" style="194" customWidth="1"/>
    <col min="11815" max="11815" width="9.6640625" style="194" customWidth="1"/>
    <col min="11816" max="11816" width="8.5546875" style="194" customWidth="1"/>
    <col min="11817" max="11817" width="8" style="194" customWidth="1"/>
    <col min="11818" max="11819" width="10.6640625" style="194" customWidth="1"/>
    <col min="11820" max="11820" width="8" style="194" customWidth="1"/>
    <col min="11821" max="11821" width="10.109375" style="194" customWidth="1"/>
    <col min="11822" max="11822" width="10.44140625" style="194" customWidth="1"/>
    <col min="11823" max="11823" width="8.6640625" style="194" customWidth="1"/>
    <col min="11824" max="11824" width="7.33203125" style="194" customWidth="1"/>
    <col min="11825" max="11825" width="8.33203125" style="194" customWidth="1"/>
    <col min="11826" max="11826" width="8.44140625" style="194" customWidth="1"/>
    <col min="11827" max="11827" width="7.44140625" style="194" customWidth="1"/>
    <col min="11828" max="11828" width="6.44140625" style="194" customWidth="1"/>
    <col min="11829" max="11829" width="9.33203125" style="194" customWidth="1"/>
    <col min="11830" max="11831" width="8.5546875" style="194" customWidth="1"/>
    <col min="11832" max="11832" width="6.33203125" style="194" customWidth="1"/>
    <col min="11833" max="11833" width="7.109375" style="194" customWidth="1"/>
    <col min="11834" max="11834" width="8.33203125" style="194" customWidth="1"/>
    <col min="11835" max="11835" width="7.6640625" style="194" customWidth="1"/>
    <col min="11836" max="11836" width="6.44140625" style="194" customWidth="1"/>
    <col min="11837" max="11837" width="8.33203125" style="194" customWidth="1"/>
    <col min="11838" max="11839" width="6.44140625" style="194" customWidth="1"/>
    <col min="11840" max="11840" width="7.109375" style="194" customWidth="1"/>
    <col min="11841" max="11841" width="6.109375" style="194" customWidth="1"/>
    <col min="11842" max="11843" width="5.5546875" style="194" customWidth="1"/>
    <col min="11844" max="11844" width="4.88671875" style="194" customWidth="1"/>
    <col min="11845" max="11858" width="0" style="194" hidden="1" customWidth="1"/>
    <col min="11859" max="11859" width="9.109375" style="194"/>
    <col min="11860" max="11864" width="0" style="194" hidden="1" customWidth="1"/>
    <col min="11865" max="12020" width="9.109375" style="194"/>
    <col min="12021" max="12021" width="20.88671875" style="194" customWidth="1"/>
    <col min="12022" max="12022" width="10.5546875" style="194" customWidth="1"/>
    <col min="12023" max="12023" width="10" style="194" customWidth="1"/>
    <col min="12024" max="12024" width="7.5546875" style="194" customWidth="1"/>
    <col min="12025" max="12025" width="9" style="194" customWidth="1"/>
    <col min="12026" max="12027" width="10.5546875" style="194" customWidth="1"/>
    <col min="12028" max="12028" width="8.44140625" style="194" customWidth="1"/>
    <col min="12029" max="12029" width="9.109375" style="194" customWidth="1"/>
    <col min="12030" max="12031" width="10.5546875" style="194" customWidth="1"/>
    <col min="12032" max="12032" width="8.33203125" style="194" customWidth="1"/>
    <col min="12033" max="12033" width="9.44140625" style="194" bestFit="1" customWidth="1"/>
    <col min="12034" max="12035" width="9.6640625" style="194" customWidth="1"/>
    <col min="12036" max="12036" width="7.44140625" style="194" customWidth="1"/>
    <col min="12037" max="12037" width="8.33203125" style="194" customWidth="1"/>
    <col min="12038" max="12039" width="6.5546875" style="194" customWidth="1"/>
    <col min="12040" max="12040" width="7.88671875" style="194" customWidth="1"/>
    <col min="12041" max="12041" width="7.109375" style="194" customWidth="1"/>
    <col min="12042" max="12043" width="8" style="194" customWidth="1"/>
    <col min="12044" max="12045" width="7.88671875" style="194" customWidth="1"/>
    <col min="12046" max="12047" width="7" style="194" customWidth="1"/>
    <col min="12048" max="12048" width="8.6640625" style="194" customWidth="1"/>
    <col min="12049" max="12049" width="7.88671875" style="194" customWidth="1"/>
    <col min="12050" max="12051" width="8.88671875" style="194" customWidth="1"/>
    <col min="12052" max="12052" width="7.109375" style="194" customWidth="1"/>
    <col min="12053" max="12053" width="9.44140625" style="194" customWidth="1"/>
    <col min="12054" max="12055" width="8.109375" style="194" customWidth="1"/>
    <col min="12056" max="12056" width="10.109375" style="194" customWidth="1"/>
    <col min="12057" max="12057" width="8.109375" style="194" customWidth="1"/>
    <col min="12058" max="12060" width="8.88671875" style="194" customWidth="1"/>
    <col min="12061" max="12061" width="9.33203125" style="194" customWidth="1"/>
    <col min="12062" max="12062" width="8.5546875" style="194" customWidth="1"/>
    <col min="12063" max="12063" width="10.109375" style="194" customWidth="1"/>
    <col min="12064" max="12064" width="7.109375" style="194" customWidth="1"/>
    <col min="12065" max="12065" width="8.6640625" style="194" customWidth="1"/>
    <col min="12066" max="12069" width="0" style="194" hidden="1" customWidth="1"/>
    <col min="12070" max="12070" width="10.88671875" style="194" customWidth="1"/>
    <col min="12071" max="12071" width="9.6640625" style="194" customWidth="1"/>
    <col min="12072" max="12072" width="8.5546875" style="194" customWidth="1"/>
    <col min="12073" max="12073" width="8" style="194" customWidth="1"/>
    <col min="12074" max="12075" width="10.6640625" style="194" customWidth="1"/>
    <col min="12076" max="12076" width="8" style="194" customWidth="1"/>
    <col min="12077" max="12077" width="10.109375" style="194" customWidth="1"/>
    <col min="12078" max="12078" width="10.44140625" style="194" customWidth="1"/>
    <col min="12079" max="12079" width="8.6640625" style="194" customWidth="1"/>
    <col min="12080" max="12080" width="7.33203125" style="194" customWidth="1"/>
    <col min="12081" max="12081" width="8.33203125" style="194" customWidth="1"/>
    <col min="12082" max="12082" width="8.44140625" style="194" customWidth="1"/>
    <col min="12083" max="12083" width="7.44140625" style="194" customWidth="1"/>
    <col min="12084" max="12084" width="6.44140625" style="194" customWidth="1"/>
    <col min="12085" max="12085" width="9.33203125" style="194" customWidth="1"/>
    <col min="12086" max="12087" width="8.5546875" style="194" customWidth="1"/>
    <col min="12088" max="12088" width="6.33203125" style="194" customWidth="1"/>
    <col min="12089" max="12089" width="7.109375" style="194" customWidth="1"/>
    <col min="12090" max="12090" width="8.33203125" style="194" customWidth="1"/>
    <col min="12091" max="12091" width="7.6640625" style="194" customWidth="1"/>
    <col min="12092" max="12092" width="6.44140625" style="194" customWidth="1"/>
    <col min="12093" max="12093" width="8.33203125" style="194" customWidth="1"/>
    <col min="12094" max="12095" width="6.44140625" style="194" customWidth="1"/>
    <col min="12096" max="12096" width="7.109375" style="194" customWidth="1"/>
    <col min="12097" max="12097" width="6.109375" style="194" customWidth="1"/>
    <col min="12098" max="12099" width="5.5546875" style="194" customWidth="1"/>
    <col min="12100" max="12100" width="4.88671875" style="194" customWidth="1"/>
    <col min="12101" max="12114" width="0" style="194" hidden="1" customWidth="1"/>
    <col min="12115" max="12115" width="9.109375" style="194"/>
    <col min="12116" max="12120" width="0" style="194" hidden="1" customWidth="1"/>
    <col min="12121" max="12276" width="9.109375" style="194"/>
    <col min="12277" max="12277" width="20.88671875" style="194" customWidth="1"/>
    <col min="12278" max="12278" width="10.5546875" style="194" customWidth="1"/>
    <col min="12279" max="12279" width="10" style="194" customWidth="1"/>
    <col min="12280" max="12280" width="7.5546875" style="194" customWidth="1"/>
    <col min="12281" max="12281" width="9" style="194" customWidth="1"/>
    <col min="12282" max="12283" width="10.5546875" style="194" customWidth="1"/>
    <col min="12284" max="12284" width="8.44140625" style="194" customWidth="1"/>
    <col min="12285" max="12285" width="9.109375" style="194" customWidth="1"/>
    <col min="12286" max="12287" width="10.5546875" style="194" customWidth="1"/>
    <col min="12288" max="12288" width="8.33203125" style="194" customWidth="1"/>
    <col min="12289" max="12289" width="9.44140625" style="194" bestFit="1" customWidth="1"/>
    <col min="12290" max="12291" width="9.6640625" style="194" customWidth="1"/>
    <col min="12292" max="12292" width="7.44140625" style="194" customWidth="1"/>
    <col min="12293" max="12293" width="8.33203125" style="194" customWidth="1"/>
    <col min="12294" max="12295" width="6.5546875" style="194" customWidth="1"/>
    <col min="12296" max="12296" width="7.88671875" style="194" customWidth="1"/>
    <col min="12297" max="12297" width="7.109375" style="194" customWidth="1"/>
    <col min="12298" max="12299" width="8" style="194" customWidth="1"/>
    <col min="12300" max="12301" width="7.88671875" style="194" customWidth="1"/>
    <col min="12302" max="12303" width="7" style="194" customWidth="1"/>
    <col min="12304" max="12304" width="8.6640625" style="194" customWidth="1"/>
    <col min="12305" max="12305" width="7.88671875" style="194" customWidth="1"/>
    <col min="12306" max="12307" width="8.88671875" style="194" customWidth="1"/>
    <col min="12308" max="12308" width="7.109375" style="194" customWidth="1"/>
    <col min="12309" max="12309" width="9.44140625" style="194" customWidth="1"/>
    <col min="12310" max="12311" width="8.109375" style="194" customWidth="1"/>
    <col min="12312" max="12312" width="10.109375" style="194" customWidth="1"/>
    <col min="12313" max="12313" width="8.109375" style="194" customWidth="1"/>
    <col min="12314" max="12316" width="8.88671875" style="194" customWidth="1"/>
    <col min="12317" max="12317" width="9.33203125" style="194" customWidth="1"/>
    <col min="12318" max="12318" width="8.5546875" style="194" customWidth="1"/>
    <col min="12319" max="12319" width="10.109375" style="194" customWidth="1"/>
    <col min="12320" max="12320" width="7.109375" style="194" customWidth="1"/>
    <col min="12321" max="12321" width="8.6640625" style="194" customWidth="1"/>
    <col min="12322" max="12325" width="0" style="194" hidden="1" customWidth="1"/>
    <col min="12326" max="12326" width="10.88671875" style="194" customWidth="1"/>
    <col min="12327" max="12327" width="9.6640625" style="194" customWidth="1"/>
    <col min="12328" max="12328" width="8.5546875" style="194" customWidth="1"/>
    <col min="12329" max="12329" width="8" style="194" customWidth="1"/>
    <col min="12330" max="12331" width="10.6640625" style="194" customWidth="1"/>
    <col min="12332" max="12332" width="8" style="194" customWidth="1"/>
    <col min="12333" max="12333" width="10.109375" style="194" customWidth="1"/>
    <col min="12334" max="12334" width="10.44140625" style="194" customWidth="1"/>
    <col min="12335" max="12335" width="8.6640625" style="194" customWidth="1"/>
    <col min="12336" max="12336" width="7.33203125" style="194" customWidth="1"/>
    <col min="12337" max="12337" width="8.33203125" style="194" customWidth="1"/>
    <col min="12338" max="12338" width="8.44140625" style="194" customWidth="1"/>
    <col min="12339" max="12339" width="7.44140625" style="194" customWidth="1"/>
    <col min="12340" max="12340" width="6.44140625" style="194" customWidth="1"/>
    <col min="12341" max="12341" width="9.33203125" style="194" customWidth="1"/>
    <col min="12342" max="12343" width="8.5546875" style="194" customWidth="1"/>
    <col min="12344" max="12344" width="6.33203125" style="194" customWidth="1"/>
    <col min="12345" max="12345" width="7.109375" style="194" customWidth="1"/>
    <col min="12346" max="12346" width="8.33203125" style="194" customWidth="1"/>
    <col min="12347" max="12347" width="7.6640625" style="194" customWidth="1"/>
    <col min="12348" max="12348" width="6.44140625" style="194" customWidth="1"/>
    <col min="12349" max="12349" width="8.33203125" style="194" customWidth="1"/>
    <col min="12350" max="12351" width="6.44140625" style="194" customWidth="1"/>
    <col min="12352" max="12352" width="7.109375" style="194" customWidth="1"/>
    <col min="12353" max="12353" width="6.109375" style="194" customWidth="1"/>
    <col min="12354" max="12355" width="5.5546875" style="194" customWidth="1"/>
    <col min="12356" max="12356" width="4.88671875" style="194" customWidth="1"/>
    <col min="12357" max="12370" width="0" style="194" hidden="1" customWidth="1"/>
    <col min="12371" max="12371" width="9.109375" style="194"/>
    <col min="12372" max="12376" width="0" style="194" hidden="1" customWidth="1"/>
    <col min="12377" max="12532" width="9.109375" style="194"/>
    <col min="12533" max="12533" width="20.88671875" style="194" customWidth="1"/>
    <col min="12534" max="12534" width="10.5546875" style="194" customWidth="1"/>
    <col min="12535" max="12535" width="10" style="194" customWidth="1"/>
    <col min="12536" max="12536" width="7.5546875" style="194" customWidth="1"/>
    <col min="12537" max="12537" width="9" style="194" customWidth="1"/>
    <col min="12538" max="12539" width="10.5546875" style="194" customWidth="1"/>
    <col min="12540" max="12540" width="8.44140625" style="194" customWidth="1"/>
    <col min="12541" max="12541" width="9.109375" style="194" customWidth="1"/>
    <col min="12542" max="12543" width="10.5546875" style="194" customWidth="1"/>
    <col min="12544" max="12544" width="8.33203125" style="194" customWidth="1"/>
    <col min="12545" max="12545" width="9.44140625" style="194" bestFit="1" customWidth="1"/>
    <col min="12546" max="12547" width="9.6640625" style="194" customWidth="1"/>
    <col min="12548" max="12548" width="7.44140625" style="194" customWidth="1"/>
    <col min="12549" max="12549" width="8.33203125" style="194" customWidth="1"/>
    <col min="12550" max="12551" width="6.5546875" style="194" customWidth="1"/>
    <col min="12552" max="12552" width="7.88671875" style="194" customWidth="1"/>
    <col min="12553" max="12553" width="7.109375" style="194" customWidth="1"/>
    <col min="12554" max="12555" width="8" style="194" customWidth="1"/>
    <col min="12556" max="12557" width="7.88671875" style="194" customWidth="1"/>
    <col min="12558" max="12559" width="7" style="194" customWidth="1"/>
    <col min="12560" max="12560" width="8.6640625" style="194" customWidth="1"/>
    <col min="12561" max="12561" width="7.88671875" style="194" customWidth="1"/>
    <col min="12562" max="12563" width="8.88671875" style="194" customWidth="1"/>
    <col min="12564" max="12564" width="7.109375" style="194" customWidth="1"/>
    <col min="12565" max="12565" width="9.44140625" style="194" customWidth="1"/>
    <col min="12566" max="12567" width="8.109375" style="194" customWidth="1"/>
    <col min="12568" max="12568" width="10.109375" style="194" customWidth="1"/>
    <col min="12569" max="12569" width="8.109375" style="194" customWidth="1"/>
    <col min="12570" max="12572" width="8.88671875" style="194" customWidth="1"/>
    <col min="12573" max="12573" width="9.33203125" style="194" customWidth="1"/>
    <col min="12574" max="12574" width="8.5546875" style="194" customWidth="1"/>
    <col min="12575" max="12575" width="10.109375" style="194" customWidth="1"/>
    <col min="12576" max="12576" width="7.109375" style="194" customWidth="1"/>
    <col min="12577" max="12577" width="8.6640625" style="194" customWidth="1"/>
    <col min="12578" max="12581" width="0" style="194" hidden="1" customWidth="1"/>
    <col min="12582" max="12582" width="10.88671875" style="194" customWidth="1"/>
    <col min="12583" max="12583" width="9.6640625" style="194" customWidth="1"/>
    <col min="12584" max="12584" width="8.5546875" style="194" customWidth="1"/>
    <col min="12585" max="12585" width="8" style="194" customWidth="1"/>
    <col min="12586" max="12587" width="10.6640625" style="194" customWidth="1"/>
    <col min="12588" max="12588" width="8" style="194" customWidth="1"/>
    <col min="12589" max="12589" width="10.109375" style="194" customWidth="1"/>
    <col min="12590" max="12590" width="10.44140625" style="194" customWidth="1"/>
    <col min="12591" max="12591" width="8.6640625" style="194" customWidth="1"/>
    <col min="12592" max="12592" width="7.33203125" style="194" customWidth="1"/>
    <col min="12593" max="12593" width="8.33203125" style="194" customWidth="1"/>
    <col min="12594" max="12594" width="8.44140625" style="194" customWidth="1"/>
    <col min="12595" max="12595" width="7.44140625" style="194" customWidth="1"/>
    <col min="12596" max="12596" width="6.44140625" style="194" customWidth="1"/>
    <col min="12597" max="12597" width="9.33203125" style="194" customWidth="1"/>
    <col min="12598" max="12599" width="8.5546875" style="194" customWidth="1"/>
    <col min="12600" max="12600" width="6.33203125" style="194" customWidth="1"/>
    <col min="12601" max="12601" width="7.109375" style="194" customWidth="1"/>
    <col min="12602" max="12602" width="8.33203125" style="194" customWidth="1"/>
    <col min="12603" max="12603" width="7.6640625" style="194" customWidth="1"/>
    <col min="12604" max="12604" width="6.44140625" style="194" customWidth="1"/>
    <col min="12605" max="12605" width="8.33203125" style="194" customWidth="1"/>
    <col min="12606" max="12607" width="6.44140625" style="194" customWidth="1"/>
    <col min="12608" max="12608" width="7.109375" style="194" customWidth="1"/>
    <col min="12609" max="12609" width="6.109375" style="194" customWidth="1"/>
    <col min="12610" max="12611" width="5.5546875" style="194" customWidth="1"/>
    <col min="12612" max="12612" width="4.88671875" style="194" customWidth="1"/>
    <col min="12613" max="12626" width="0" style="194" hidden="1" customWidth="1"/>
    <col min="12627" max="12627" width="9.109375" style="194"/>
    <col min="12628" max="12632" width="0" style="194" hidden="1" customWidth="1"/>
    <col min="12633" max="12788" width="9.109375" style="194"/>
    <col min="12789" max="12789" width="20.88671875" style="194" customWidth="1"/>
    <col min="12790" max="12790" width="10.5546875" style="194" customWidth="1"/>
    <col min="12791" max="12791" width="10" style="194" customWidth="1"/>
    <col min="12792" max="12792" width="7.5546875" style="194" customWidth="1"/>
    <col min="12793" max="12793" width="9" style="194" customWidth="1"/>
    <col min="12794" max="12795" width="10.5546875" style="194" customWidth="1"/>
    <col min="12796" max="12796" width="8.44140625" style="194" customWidth="1"/>
    <col min="12797" max="12797" width="9.109375" style="194" customWidth="1"/>
    <col min="12798" max="12799" width="10.5546875" style="194" customWidth="1"/>
    <col min="12800" max="12800" width="8.33203125" style="194" customWidth="1"/>
    <col min="12801" max="12801" width="9.44140625" style="194" bestFit="1" customWidth="1"/>
    <col min="12802" max="12803" width="9.6640625" style="194" customWidth="1"/>
    <col min="12804" max="12804" width="7.44140625" style="194" customWidth="1"/>
    <col min="12805" max="12805" width="8.33203125" style="194" customWidth="1"/>
    <col min="12806" max="12807" width="6.5546875" style="194" customWidth="1"/>
    <col min="12808" max="12808" width="7.88671875" style="194" customWidth="1"/>
    <col min="12809" max="12809" width="7.109375" style="194" customWidth="1"/>
    <col min="12810" max="12811" width="8" style="194" customWidth="1"/>
    <col min="12812" max="12813" width="7.88671875" style="194" customWidth="1"/>
    <col min="12814" max="12815" width="7" style="194" customWidth="1"/>
    <col min="12816" max="12816" width="8.6640625" style="194" customWidth="1"/>
    <col min="12817" max="12817" width="7.88671875" style="194" customWidth="1"/>
    <col min="12818" max="12819" width="8.88671875" style="194" customWidth="1"/>
    <col min="12820" max="12820" width="7.109375" style="194" customWidth="1"/>
    <col min="12821" max="12821" width="9.44140625" style="194" customWidth="1"/>
    <col min="12822" max="12823" width="8.109375" style="194" customWidth="1"/>
    <col min="12824" max="12824" width="10.109375" style="194" customWidth="1"/>
    <col min="12825" max="12825" width="8.109375" style="194" customWidth="1"/>
    <col min="12826" max="12828" width="8.88671875" style="194" customWidth="1"/>
    <col min="12829" max="12829" width="9.33203125" style="194" customWidth="1"/>
    <col min="12830" max="12830" width="8.5546875" style="194" customWidth="1"/>
    <col min="12831" max="12831" width="10.109375" style="194" customWidth="1"/>
    <col min="12832" max="12832" width="7.109375" style="194" customWidth="1"/>
    <col min="12833" max="12833" width="8.6640625" style="194" customWidth="1"/>
    <col min="12834" max="12837" width="0" style="194" hidden="1" customWidth="1"/>
    <col min="12838" max="12838" width="10.88671875" style="194" customWidth="1"/>
    <col min="12839" max="12839" width="9.6640625" style="194" customWidth="1"/>
    <col min="12840" max="12840" width="8.5546875" style="194" customWidth="1"/>
    <col min="12841" max="12841" width="8" style="194" customWidth="1"/>
    <col min="12842" max="12843" width="10.6640625" style="194" customWidth="1"/>
    <col min="12844" max="12844" width="8" style="194" customWidth="1"/>
    <col min="12845" max="12845" width="10.109375" style="194" customWidth="1"/>
    <col min="12846" max="12846" width="10.44140625" style="194" customWidth="1"/>
    <col min="12847" max="12847" width="8.6640625" style="194" customWidth="1"/>
    <col min="12848" max="12848" width="7.33203125" style="194" customWidth="1"/>
    <col min="12849" max="12849" width="8.33203125" style="194" customWidth="1"/>
    <col min="12850" max="12850" width="8.44140625" style="194" customWidth="1"/>
    <col min="12851" max="12851" width="7.44140625" style="194" customWidth="1"/>
    <col min="12852" max="12852" width="6.44140625" style="194" customWidth="1"/>
    <col min="12853" max="12853" width="9.33203125" style="194" customWidth="1"/>
    <col min="12854" max="12855" width="8.5546875" style="194" customWidth="1"/>
    <col min="12856" max="12856" width="6.33203125" style="194" customWidth="1"/>
    <col min="12857" max="12857" width="7.109375" style="194" customWidth="1"/>
    <col min="12858" max="12858" width="8.33203125" style="194" customWidth="1"/>
    <col min="12859" max="12859" width="7.6640625" style="194" customWidth="1"/>
    <col min="12860" max="12860" width="6.44140625" style="194" customWidth="1"/>
    <col min="12861" max="12861" width="8.33203125" style="194" customWidth="1"/>
    <col min="12862" max="12863" width="6.44140625" style="194" customWidth="1"/>
    <col min="12864" max="12864" width="7.109375" style="194" customWidth="1"/>
    <col min="12865" max="12865" width="6.109375" style="194" customWidth="1"/>
    <col min="12866" max="12867" width="5.5546875" style="194" customWidth="1"/>
    <col min="12868" max="12868" width="4.88671875" style="194" customWidth="1"/>
    <col min="12869" max="12882" width="0" style="194" hidden="1" customWidth="1"/>
    <col min="12883" max="12883" width="9.109375" style="194"/>
    <col min="12884" max="12888" width="0" style="194" hidden="1" customWidth="1"/>
    <col min="12889" max="13044" width="9.109375" style="194"/>
    <col min="13045" max="13045" width="20.88671875" style="194" customWidth="1"/>
    <col min="13046" max="13046" width="10.5546875" style="194" customWidth="1"/>
    <col min="13047" max="13047" width="10" style="194" customWidth="1"/>
    <col min="13048" max="13048" width="7.5546875" style="194" customWidth="1"/>
    <col min="13049" max="13049" width="9" style="194" customWidth="1"/>
    <col min="13050" max="13051" width="10.5546875" style="194" customWidth="1"/>
    <col min="13052" max="13052" width="8.44140625" style="194" customWidth="1"/>
    <col min="13053" max="13053" width="9.109375" style="194" customWidth="1"/>
    <col min="13054" max="13055" width="10.5546875" style="194" customWidth="1"/>
    <col min="13056" max="13056" width="8.33203125" style="194" customWidth="1"/>
    <col min="13057" max="13057" width="9.44140625" style="194" bestFit="1" customWidth="1"/>
    <col min="13058" max="13059" width="9.6640625" style="194" customWidth="1"/>
    <col min="13060" max="13060" width="7.44140625" style="194" customWidth="1"/>
    <col min="13061" max="13061" width="8.33203125" style="194" customWidth="1"/>
    <col min="13062" max="13063" width="6.5546875" style="194" customWidth="1"/>
    <col min="13064" max="13064" width="7.88671875" style="194" customWidth="1"/>
    <col min="13065" max="13065" width="7.109375" style="194" customWidth="1"/>
    <col min="13066" max="13067" width="8" style="194" customWidth="1"/>
    <col min="13068" max="13069" width="7.88671875" style="194" customWidth="1"/>
    <col min="13070" max="13071" width="7" style="194" customWidth="1"/>
    <col min="13072" max="13072" width="8.6640625" style="194" customWidth="1"/>
    <col min="13073" max="13073" width="7.88671875" style="194" customWidth="1"/>
    <col min="13074" max="13075" width="8.88671875" style="194" customWidth="1"/>
    <col min="13076" max="13076" width="7.109375" style="194" customWidth="1"/>
    <col min="13077" max="13077" width="9.44140625" style="194" customWidth="1"/>
    <col min="13078" max="13079" width="8.109375" style="194" customWidth="1"/>
    <col min="13080" max="13080" width="10.109375" style="194" customWidth="1"/>
    <col min="13081" max="13081" width="8.109375" style="194" customWidth="1"/>
    <col min="13082" max="13084" width="8.88671875" style="194" customWidth="1"/>
    <col min="13085" max="13085" width="9.33203125" style="194" customWidth="1"/>
    <col min="13086" max="13086" width="8.5546875" style="194" customWidth="1"/>
    <col min="13087" max="13087" width="10.109375" style="194" customWidth="1"/>
    <col min="13088" max="13088" width="7.109375" style="194" customWidth="1"/>
    <col min="13089" max="13089" width="8.6640625" style="194" customWidth="1"/>
    <col min="13090" max="13093" width="0" style="194" hidden="1" customWidth="1"/>
    <col min="13094" max="13094" width="10.88671875" style="194" customWidth="1"/>
    <col min="13095" max="13095" width="9.6640625" style="194" customWidth="1"/>
    <col min="13096" max="13096" width="8.5546875" style="194" customWidth="1"/>
    <col min="13097" max="13097" width="8" style="194" customWidth="1"/>
    <col min="13098" max="13099" width="10.6640625" style="194" customWidth="1"/>
    <col min="13100" max="13100" width="8" style="194" customWidth="1"/>
    <col min="13101" max="13101" width="10.109375" style="194" customWidth="1"/>
    <col min="13102" max="13102" width="10.44140625" style="194" customWidth="1"/>
    <col min="13103" max="13103" width="8.6640625" style="194" customWidth="1"/>
    <col min="13104" max="13104" width="7.33203125" style="194" customWidth="1"/>
    <col min="13105" max="13105" width="8.33203125" style="194" customWidth="1"/>
    <col min="13106" max="13106" width="8.44140625" style="194" customWidth="1"/>
    <col min="13107" max="13107" width="7.44140625" style="194" customWidth="1"/>
    <col min="13108" max="13108" width="6.44140625" style="194" customWidth="1"/>
    <col min="13109" max="13109" width="9.33203125" style="194" customWidth="1"/>
    <col min="13110" max="13111" width="8.5546875" style="194" customWidth="1"/>
    <col min="13112" max="13112" width="6.33203125" style="194" customWidth="1"/>
    <col min="13113" max="13113" width="7.109375" style="194" customWidth="1"/>
    <col min="13114" max="13114" width="8.33203125" style="194" customWidth="1"/>
    <col min="13115" max="13115" width="7.6640625" style="194" customWidth="1"/>
    <col min="13116" max="13116" width="6.44140625" style="194" customWidth="1"/>
    <col min="13117" max="13117" width="8.33203125" style="194" customWidth="1"/>
    <col min="13118" max="13119" width="6.44140625" style="194" customWidth="1"/>
    <col min="13120" max="13120" width="7.109375" style="194" customWidth="1"/>
    <col min="13121" max="13121" width="6.109375" style="194" customWidth="1"/>
    <col min="13122" max="13123" width="5.5546875" style="194" customWidth="1"/>
    <col min="13124" max="13124" width="4.88671875" style="194" customWidth="1"/>
    <col min="13125" max="13138" width="0" style="194" hidden="1" customWidth="1"/>
    <col min="13139" max="13139" width="9.109375" style="194"/>
    <col min="13140" max="13144" width="0" style="194" hidden="1" customWidth="1"/>
    <col min="13145" max="13300" width="9.109375" style="194"/>
    <col min="13301" max="13301" width="20.88671875" style="194" customWidth="1"/>
    <col min="13302" max="13302" width="10.5546875" style="194" customWidth="1"/>
    <col min="13303" max="13303" width="10" style="194" customWidth="1"/>
    <col min="13304" max="13304" width="7.5546875" style="194" customWidth="1"/>
    <col min="13305" max="13305" width="9" style="194" customWidth="1"/>
    <col min="13306" max="13307" width="10.5546875" style="194" customWidth="1"/>
    <col min="13308" max="13308" width="8.44140625" style="194" customWidth="1"/>
    <col min="13309" max="13309" width="9.109375" style="194" customWidth="1"/>
    <col min="13310" max="13311" width="10.5546875" style="194" customWidth="1"/>
    <col min="13312" max="13312" width="8.33203125" style="194" customWidth="1"/>
    <col min="13313" max="13313" width="9.44140625" style="194" bestFit="1" customWidth="1"/>
    <col min="13314" max="13315" width="9.6640625" style="194" customWidth="1"/>
    <col min="13316" max="13316" width="7.44140625" style="194" customWidth="1"/>
    <col min="13317" max="13317" width="8.33203125" style="194" customWidth="1"/>
    <col min="13318" max="13319" width="6.5546875" style="194" customWidth="1"/>
    <col min="13320" max="13320" width="7.88671875" style="194" customWidth="1"/>
    <col min="13321" max="13321" width="7.109375" style="194" customWidth="1"/>
    <col min="13322" max="13323" width="8" style="194" customWidth="1"/>
    <col min="13324" max="13325" width="7.88671875" style="194" customWidth="1"/>
    <col min="13326" max="13327" width="7" style="194" customWidth="1"/>
    <col min="13328" max="13328" width="8.6640625" style="194" customWidth="1"/>
    <col min="13329" max="13329" width="7.88671875" style="194" customWidth="1"/>
    <col min="13330" max="13331" width="8.88671875" style="194" customWidth="1"/>
    <col min="13332" max="13332" width="7.109375" style="194" customWidth="1"/>
    <col min="13333" max="13333" width="9.44140625" style="194" customWidth="1"/>
    <col min="13334" max="13335" width="8.109375" style="194" customWidth="1"/>
    <col min="13336" max="13336" width="10.109375" style="194" customWidth="1"/>
    <col min="13337" max="13337" width="8.109375" style="194" customWidth="1"/>
    <col min="13338" max="13340" width="8.88671875" style="194" customWidth="1"/>
    <col min="13341" max="13341" width="9.33203125" style="194" customWidth="1"/>
    <col min="13342" max="13342" width="8.5546875" style="194" customWidth="1"/>
    <col min="13343" max="13343" width="10.109375" style="194" customWidth="1"/>
    <col min="13344" max="13344" width="7.109375" style="194" customWidth="1"/>
    <col min="13345" max="13345" width="8.6640625" style="194" customWidth="1"/>
    <col min="13346" max="13349" width="0" style="194" hidden="1" customWidth="1"/>
    <col min="13350" max="13350" width="10.88671875" style="194" customWidth="1"/>
    <col min="13351" max="13351" width="9.6640625" style="194" customWidth="1"/>
    <col min="13352" max="13352" width="8.5546875" style="194" customWidth="1"/>
    <col min="13353" max="13353" width="8" style="194" customWidth="1"/>
    <col min="13354" max="13355" width="10.6640625" style="194" customWidth="1"/>
    <col min="13356" max="13356" width="8" style="194" customWidth="1"/>
    <col min="13357" max="13357" width="10.109375" style="194" customWidth="1"/>
    <col min="13358" max="13358" width="10.44140625" style="194" customWidth="1"/>
    <col min="13359" max="13359" width="8.6640625" style="194" customWidth="1"/>
    <col min="13360" max="13360" width="7.33203125" style="194" customWidth="1"/>
    <col min="13361" max="13361" width="8.33203125" style="194" customWidth="1"/>
    <col min="13362" max="13362" width="8.44140625" style="194" customWidth="1"/>
    <col min="13363" max="13363" width="7.44140625" style="194" customWidth="1"/>
    <col min="13364" max="13364" width="6.44140625" style="194" customWidth="1"/>
    <col min="13365" max="13365" width="9.33203125" style="194" customWidth="1"/>
    <col min="13366" max="13367" width="8.5546875" style="194" customWidth="1"/>
    <col min="13368" max="13368" width="6.33203125" style="194" customWidth="1"/>
    <col min="13369" max="13369" width="7.109375" style="194" customWidth="1"/>
    <col min="13370" max="13370" width="8.33203125" style="194" customWidth="1"/>
    <col min="13371" max="13371" width="7.6640625" style="194" customWidth="1"/>
    <col min="13372" max="13372" width="6.44140625" style="194" customWidth="1"/>
    <col min="13373" max="13373" width="8.33203125" style="194" customWidth="1"/>
    <col min="13374" max="13375" width="6.44140625" style="194" customWidth="1"/>
    <col min="13376" max="13376" width="7.109375" style="194" customWidth="1"/>
    <col min="13377" max="13377" width="6.109375" style="194" customWidth="1"/>
    <col min="13378" max="13379" width="5.5546875" style="194" customWidth="1"/>
    <col min="13380" max="13380" width="4.88671875" style="194" customWidth="1"/>
    <col min="13381" max="13394" width="0" style="194" hidden="1" customWidth="1"/>
    <col min="13395" max="13395" width="9.109375" style="194"/>
    <col min="13396" max="13400" width="0" style="194" hidden="1" customWidth="1"/>
    <col min="13401" max="13556" width="9.109375" style="194"/>
    <col min="13557" max="13557" width="20.88671875" style="194" customWidth="1"/>
    <col min="13558" max="13558" width="10.5546875" style="194" customWidth="1"/>
    <col min="13559" max="13559" width="10" style="194" customWidth="1"/>
    <col min="13560" max="13560" width="7.5546875" style="194" customWidth="1"/>
    <col min="13561" max="13561" width="9" style="194" customWidth="1"/>
    <col min="13562" max="13563" width="10.5546875" style="194" customWidth="1"/>
    <col min="13564" max="13564" width="8.44140625" style="194" customWidth="1"/>
    <col min="13565" max="13565" width="9.109375" style="194" customWidth="1"/>
    <col min="13566" max="13567" width="10.5546875" style="194" customWidth="1"/>
    <col min="13568" max="13568" width="8.33203125" style="194" customWidth="1"/>
    <col min="13569" max="13569" width="9.44140625" style="194" bestFit="1" customWidth="1"/>
    <col min="13570" max="13571" width="9.6640625" style="194" customWidth="1"/>
    <col min="13572" max="13572" width="7.44140625" style="194" customWidth="1"/>
    <col min="13573" max="13573" width="8.33203125" style="194" customWidth="1"/>
    <col min="13574" max="13575" width="6.5546875" style="194" customWidth="1"/>
    <col min="13576" max="13576" width="7.88671875" style="194" customWidth="1"/>
    <col min="13577" max="13577" width="7.109375" style="194" customWidth="1"/>
    <col min="13578" max="13579" width="8" style="194" customWidth="1"/>
    <col min="13580" max="13581" width="7.88671875" style="194" customWidth="1"/>
    <col min="13582" max="13583" width="7" style="194" customWidth="1"/>
    <col min="13584" max="13584" width="8.6640625" style="194" customWidth="1"/>
    <col min="13585" max="13585" width="7.88671875" style="194" customWidth="1"/>
    <col min="13586" max="13587" width="8.88671875" style="194" customWidth="1"/>
    <col min="13588" max="13588" width="7.109375" style="194" customWidth="1"/>
    <col min="13589" max="13589" width="9.44140625" style="194" customWidth="1"/>
    <col min="13590" max="13591" width="8.109375" style="194" customWidth="1"/>
    <col min="13592" max="13592" width="10.109375" style="194" customWidth="1"/>
    <col min="13593" max="13593" width="8.109375" style="194" customWidth="1"/>
    <col min="13594" max="13596" width="8.88671875" style="194" customWidth="1"/>
    <col min="13597" max="13597" width="9.33203125" style="194" customWidth="1"/>
    <col min="13598" max="13598" width="8.5546875" style="194" customWidth="1"/>
    <col min="13599" max="13599" width="10.109375" style="194" customWidth="1"/>
    <col min="13600" max="13600" width="7.109375" style="194" customWidth="1"/>
    <col min="13601" max="13601" width="8.6640625" style="194" customWidth="1"/>
    <col min="13602" max="13605" width="0" style="194" hidden="1" customWidth="1"/>
    <col min="13606" max="13606" width="10.88671875" style="194" customWidth="1"/>
    <col min="13607" max="13607" width="9.6640625" style="194" customWidth="1"/>
    <col min="13608" max="13608" width="8.5546875" style="194" customWidth="1"/>
    <col min="13609" max="13609" width="8" style="194" customWidth="1"/>
    <col min="13610" max="13611" width="10.6640625" style="194" customWidth="1"/>
    <col min="13612" max="13612" width="8" style="194" customWidth="1"/>
    <col min="13613" max="13613" width="10.109375" style="194" customWidth="1"/>
    <col min="13614" max="13614" width="10.44140625" style="194" customWidth="1"/>
    <col min="13615" max="13615" width="8.6640625" style="194" customWidth="1"/>
    <col min="13616" max="13616" width="7.33203125" style="194" customWidth="1"/>
    <col min="13617" max="13617" width="8.33203125" style="194" customWidth="1"/>
    <col min="13618" max="13618" width="8.44140625" style="194" customWidth="1"/>
    <col min="13619" max="13619" width="7.44140625" style="194" customWidth="1"/>
    <col min="13620" max="13620" width="6.44140625" style="194" customWidth="1"/>
    <col min="13621" max="13621" width="9.33203125" style="194" customWidth="1"/>
    <col min="13622" max="13623" width="8.5546875" style="194" customWidth="1"/>
    <col min="13624" max="13624" width="6.33203125" style="194" customWidth="1"/>
    <col min="13625" max="13625" width="7.109375" style="194" customWidth="1"/>
    <col min="13626" max="13626" width="8.33203125" style="194" customWidth="1"/>
    <col min="13627" max="13627" width="7.6640625" style="194" customWidth="1"/>
    <col min="13628" max="13628" width="6.44140625" style="194" customWidth="1"/>
    <col min="13629" max="13629" width="8.33203125" style="194" customWidth="1"/>
    <col min="13630" max="13631" width="6.44140625" style="194" customWidth="1"/>
    <col min="13632" max="13632" width="7.109375" style="194" customWidth="1"/>
    <col min="13633" max="13633" width="6.109375" style="194" customWidth="1"/>
    <col min="13634" max="13635" width="5.5546875" style="194" customWidth="1"/>
    <col min="13636" max="13636" width="4.88671875" style="194" customWidth="1"/>
    <col min="13637" max="13650" width="0" style="194" hidden="1" customWidth="1"/>
    <col min="13651" max="13651" width="9.109375" style="194"/>
    <col min="13652" max="13656" width="0" style="194" hidden="1" customWidth="1"/>
    <col min="13657" max="13812" width="9.109375" style="194"/>
    <col min="13813" max="13813" width="20.88671875" style="194" customWidth="1"/>
    <col min="13814" max="13814" width="10.5546875" style="194" customWidth="1"/>
    <col min="13815" max="13815" width="10" style="194" customWidth="1"/>
    <col min="13816" max="13816" width="7.5546875" style="194" customWidth="1"/>
    <col min="13817" max="13817" width="9" style="194" customWidth="1"/>
    <col min="13818" max="13819" width="10.5546875" style="194" customWidth="1"/>
    <col min="13820" max="13820" width="8.44140625" style="194" customWidth="1"/>
    <col min="13821" max="13821" width="9.109375" style="194" customWidth="1"/>
    <col min="13822" max="13823" width="10.5546875" style="194" customWidth="1"/>
    <col min="13824" max="13824" width="8.33203125" style="194" customWidth="1"/>
    <col min="13825" max="13825" width="9.44140625" style="194" bestFit="1" customWidth="1"/>
    <col min="13826" max="13827" width="9.6640625" style="194" customWidth="1"/>
    <col min="13828" max="13828" width="7.44140625" style="194" customWidth="1"/>
    <col min="13829" max="13829" width="8.33203125" style="194" customWidth="1"/>
    <col min="13830" max="13831" width="6.5546875" style="194" customWidth="1"/>
    <col min="13832" max="13832" width="7.88671875" style="194" customWidth="1"/>
    <col min="13833" max="13833" width="7.109375" style="194" customWidth="1"/>
    <col min="13834" max="13835" width="8" style="194" customWidth="1"/>
    <col min="13836" max="13837" width="7.88671875" style="194" customWidth="1"/>
    <col min="13838" max="13839" width="7" style="194" customWidth="1"/>
    <col min="13840" max="13840" width="8.6640625" style="194" customWidth="1"/>
    <col min="13841" max="13841" width="7.88671875" style="194" customWidth="1"/>
    <col min="13842" max="13843" width="8.88671875" style="194" customWidth="1"/>
    <col min="13844" max="13844" width="7.109375" style="194" customWidth="1"/>
    <col min="13845" max="13845" width="9.44140625" style="194" customWidth="1"/>
    <col min="13846" max="13847" width="8.109375" style="194" customWidth="1"/>
    <col min="13848" max="13848" width="10.109375" style="194" customWidth="1"/>
    <col min="13849" max="13849" width="8.109375" style="194" customWidth="1"/>
    <col min="13850" max="13852" width="8.88671875" style="194" customWidth="1"/>
    <col min="13853" max="13853" width="9.33203125" style="194" customWidth="1"/>
    <col min="13854" max="13854" width="8.5546875" style="194" customWidth="1"/>
    <col min="13855" max="13855" width="10.109375" style="194" customWidth="1"/>
    <col min="13856" max="13856" width="7.109375" style="194" customWidth="1"/>
    <col min="13857" max="13857" width="8.6640625" style="194" customWidth="1"/>
    <col min="13858" max="13861" width="0" style="194" hidden="1" customWidth="1"/>
    <col min="13862" max="13862" width="10.88671875" style="194" customWidth="1"/>
    <col min="13863" max="13863" width="9.6640625" style="194" customWidth="1"/>
    <col min="13864" max="13864" width="8.5546875" style="194" customWidth="1"/>
    <col min="13865" max="13865" width="8" style="194" customWidth="1"/>
    <col min="13866" max="13867" width="10.6640625" style="194" customWidth="1"/>
    <col min="13868" max="13868" width="8" style="194" customWidth="1"/>
    <col min="13869" max="13869" width="10.109375" style="194" customWidth="1"/>
    <col min="13870" max="13870" width="10.44140625" style="194" customWidth="1"/>
    <col min="13871" max="13871" width="8.6640625" style="194" customWidth="1"/>
    <col min="13872" max="13872" width="7.33203125" style="194" customWidth="1"/>
    <col min="13873" max="13873" width="8.33203125" style="194" customWidth="1"/>
    <col min="13874" max="13874" width="8.44140625" style="194" customWidth="1"/>
    <col min="13875" max="13875" width="7.44140625" style="194" customWidth="1"/>
    <col min="13876" max="13876" width="6.44140625" style="194" customWidth="1"/>
    <col min="13877" max="13877" width="9.33203125" style="194" customWidth="1"/>
    <col min="13878" max="13879" width="8.5546875" style="194" customWidth="1"/>
    <col min="13880" max="13880" width="6.33203125" style="194" customWidth="1"/>
    <col min="13881" max="13881" width="7.109375" style="194" customWidth="1"/>
    <col min="13882" max="13882" width="8.33203125" style="194" customWidth="1"/>
    <col min="13883" max="13883" width="7.6640625" style="194" customWidth="1"/>
    <col min="13884" max="13884" width="6.44140625" style="194" customWidth="1"/>
    <col min="13885" max="13885" width="8.33203125" style="194" customWidth="1"/>
    <col min="13886" max="13887" width="6.44140625" style="194" customWidth="1"/>
    <col min="13888" max="13888" width="7.109375" style="194" customWidth="1"/>
    <col min="13889" max="13889" width="6.109375" style="194" customWidth="1"/>
    <col min="13890" max="13891" width="5.5546875" style="194" customWidth="1"/>
    <col min="13892" max="13892" width="4.88671875" style="194" customWidth="1"/>
    <col min="13893" max="13906" width="0" style="194" hidden="1" customWidth="1"/>
    <col min="13907" max="13907" width="9.109375" style="194"/>
    <col min="13908" max="13912" width="0" style="194" hidden="1" customWidth="1"/>
    <col min="13913" max="14068" width="9.109375" style="194"/>
    <col min="14069" max="14069" width="20.88671875" style="194" customWidth="1"/>
    <col min="14070" max="14070" width="10.5546875" style="194" customWidth="1"/>
    <col min="14071" max="14071" width="10" style="194" customWidth="1"/>
    <col min="14072" max="14072" width="7.5546875" style="194" customWidth="1"/>
    <col min="14073" max="14073" width="9" style="194" customWidth="1"/>
    <col min="14074" max="14075" width="10.5546875" style="194" customWidth="1"/>
    <col min="14076" max="14076" width="8.44140625" style="194" customWidth="1"/>
    <col min="14077" max="14077" width="9.109375" style="194" customWidth="1"/>
    <col min="14078" max="14079" width="10.5546875" style="194" customWidth="1"/>
    <col min="14080" max="14080" width="8.33203125" style="194" customWidth="1"/>
    <col min="14081" max="14081" width="9.44140625" style="194" bestFit="1" customWidth="1"/>
    <col min="14082" max="14083" width="9.6640625" style="194" customWidth="1"/>
    <col min="14084" max="14084" width="7.44140625" style="194" customWidth="1"/>
    <col min="14085" max="14085" width="8.33203125" style="194" customWidth="1"/>
    <col min="14086" max="14087" width="6.5546875" style="194" customWidth="1"/>
    <col min="14088" max="14088" width="7.88671875" style="194" customWidth="1"/>
    <col min="14089" max="14089" width="7.109375" style="194" customWidth="1"/>
    <col min="14090" max="14091" width="8" style="194" customWidth="1"/>
    <col min="14092" max="14093" width="7.88671875" style="194" customWidth="1"/>
    <col min="14094" max="14095" width="7" style="194" customWidth="1"/>
    <col min="14096" max="14096" width="8.6640625" style="194" customWidth="1"/>
    <col min="14097" max="14097" width="7.88671875" style="194" customWidth="1"/>
    <col min="14098" max="14099" width="8.88671875" style="194" customWidth="1"/>
    <col min="14100" max="14100" width="7.109375" style="194" customWidth="1"/>
    <col min="14101" max="14101" width="9.44140625" style="194" customWidth="1"/>
    <col min="14102" max="14103" width="8.109375" style="194" customWidth="1"/>
    <col min="14104" max="14104" width="10.109375" style="194" customWidth="1"/>
    <col min="14105" max="14105" width="8.109375" style="194" customWidth="1"/>
    <col min="14106" max="14108" width="8.88671875" style="194" customWidth="1"/>
    <col min="14109" max="14109" width="9.33203125" style="194" customWidth="1"/>
    <col min="14110" max="14110" width="8.5546875" style="194" customWidth="1"/>
    <col min="14111" max="14111" width="10.109375" style="194" customWidth="1"/>
    <col min="14112" max="14112" width="7.109375" style="194" customWidth="1"/>
    <col min="14113" max="14113" width="8.6640625" style="194" customWidth="1"/>
    <col min="14114" max="14117" width="0" style="194" hidden="1" customWidth="1"/>
    <col min="14118" max="14118" width="10.88671875" style="194" customWidth="1"/>
    <col min="14119" max="14119" width="9.6640625" style="194" customWidth="1"/>
    <col min="14120" max="14120" width="8.5546875" style="194" customWidth="1"/>
    <col min="14121" max="14121" width="8" style="194" customWidth="1"/>
    <col min="14122" max="14123" width="10.6640625" style="194" customWidth="1"/>
    <col min="14124" max="14124" width="8" style="194" customWidth="1"/>
    <col min="14125" max="14125" width="10.109375" style="194" customWidth="1"/>
    <col min="14126" max="14126" width="10.44140625" style="194" customWidth="1"/>
    <col min="14127" max="14127" width="8.6640625" style="194" customWidth="1"/>
    <col min="14128" max="14128" width="7.33203125" style="194" customWidth="1"/>
    <col min="14129" max="14129" width="8.33203125" style="194" customWidth="1"/>
    <col min="14130" max="14130" width="8.44140625" style="194" customWidth="1"/>
    <col min="14131" max="14131" width="7.44140625" style="194" customWidth="1"/>
    <col min="14132" max="14132" width="6.44140625" style="194" customWidth="1"/>
    <col min="14133" max="14133" width="9.33203125" style="194" customWidth="1"/>
    <col min="14134" max="14135" width="8.5546875" style="194" customWidth="1"/>
    <col min="14136" max="14136" width="6.33203125" style="194" customWidth="1"/>
    <col min="14137" max="14137" width="7.109375" style="194" customWidth="1"/>
    <col min="14138" max="14138" width="8.33203125" style="194" customWidth="1"/>
    <col min="14139" max="14139" width="7.6640625" style="194" customWidth="1"/>
    <col min="14140" max="14140" width="6.44140625" style="194" customWidth="1"/>
    <col min="14141" max="14141" width="8.33203125" style="194" customWidth="1"/>
    <col min="14142" max="14143" width="6.44140625" style="194" customWidth="1"/>
    <col min="14144" max="14144" width="7.109375" style="194" customWidth="1"/>
    <col min="14145" max="14145" width="6.109375" style="194" customWidth="1"/>
    <col min="14146" max="14147" width="5.5546875" style="194" customWidth="1"/>
    <col min="14148" max="14148" width="4.88671875" style="194" customWidth="1"/>
    <col min="14149" max="14162" width="0" style="194" hidden="1" customWidth="1"/>
    <col min="14163" max="14163" width="9.109375" style="194"/>
    <col min="14164" max="14168" width="0" style="194" hidden="1" customWidth="1"/>
    <col min="14169" max="14324" width="9.109375" style="194"/>
    <col min="14325" max="14325" width="20.88671875" style="194" customWidth="1"/>
    <col min="14326" max="14326" width="10.5546875" style="194" customWidth="1"/>
    <col min="14327" max="14327" width="10" style="194" customWidth="1"/>
    <col min="14328" max="14328" width="7.5546875" style="194" customWidth="1"/>
    <col min="14329" max="14329" width="9" style="194" customWidth="1"/>
    <col min="14330" max="14331" width="10.5546875" style="194" customWidth="1"/>
    <col min="14332" max="14332" width="8.44140625" style="194" customWidth="1"/>
    <col min="14333" max="14333" width="9.109375" style="194" customWidth="1"/>
    <col min="14334" max="14335" width="10.5546875" style="194" customWidth="1"/>
    <col min="14336" max="14336" width="8.33203125" style="194" customWidth="1"/>
    <col min="14337" max="14337" width="9.44140625" style="194" bestFit="1" customWidth="1"/>
    <col min="14338" max="14339" width="9.6640625" style="194" customWidth="1"/>
    <col min="14340" max="14340" width="7.44140625" style="194" customWidth="1"/>
    <col min="14341" max="14341" width="8.33203125" style="194" customWidth="1"/>
    <col min="14342" max="14343" width="6.5546875" style="194" customWidth="1"/>
    <col min="14344" max="14344" width="7.88671875" style="194" customWidth="1"/>
    <col min="14345" max="14345" width="7.109375" style="194" customWidth="1"/>
    <col min="14346" max="14347" width="8" style="194" customWidth="1"/>
    <col min="14348" max="14349" width="7.88671875" style="194" customWidth="1"/>
    <col min="14350" max="14351" width="7" style="194" customWidth="1"/>
    <col min="14352" max="14352" width="8.6640625" style="194" customWidth="1"/>
    <col min="14353" max="14353" width="7.88671875" style="194" customWidth="1"/>
    <col min="14354" max="14355" width="8.88671875" style="194" customWidth="1"/>
    <col min="14356" max="14356" width="7.109375" style="194" customWidth="1"/>
    <col min="14357" max="14357" width="9.44140625" style="194" customWidth="1"/>
    <col min="14358" max="14359" width="8.109375" style="194" customWidth="1"/>
    <col min="14360" max="14360" width="10.109375" style="194" customWidth="1"/>
    <col min="14361" max="14361" width="8.109375" style="194" customWidth="1"/>
    <col min="14362" max="14364" width="8.88671875" style="194" customWidth="1"/>
    <col min="14365" max="14365" width="9.33203125" style="194" customWidth="1"/>
    <col min="14366" max="14366" width="8.5546875" style="194" customWidth="1"/>
    <col min="14367" max="14367" width="10.109375" style="194" customWidth="1"/>
    <col min="14368" max="14368" width="7.109375" style="194" customWidth="1"/>
    <col min="14369" max="14369" width="8.6640625" style="194" customWidth="1"/>
    <col min="14370" max="14373" width="0" style="194" hidden="1" customWidth="1"/>
    <col min="14374" max="14374" width="10.88671875" style="194" customWidth="1"/>
    <col min="14375" max="14375" width="9.6640625" style="194" customWidth="1"/>
    <col min="14376" max="14376" width="8.5546875" style="194" customWidth="1"/>
    <col min="14377" max="14377" width="8" style="194" customWidth="1"/>
    <col min="14378" max="14379" width="10.6640625" style="194" customWidth="1"/>
    <col min="14380" max="14380" width="8" style="194" customWidth="1"/>
    <col min="14381" max="14381" width="10.109375" style="194" customWidth="1"/>
    <col min="14382" max="14382" width="10.44140625" style="194" customWidth="1"/>
    <col min="14383" max="14383" width="8.6640625" style="194" customWidth="1"/>
    <col min="14384" max="14384" width="7.33203125" style="194" customWidth="1"/>
    <col min="14385" max="14385" width="8.33203125" style="194" customWidth="1"/>
    <col min="14386" max="14386" width="8.44140625" style="194" customWidth="1"/>
    <col min="14387" max="14387" width="7.44140625" style="194" customWidth="1"/>
    <col min="14388" max="14388" width="6.44140625" style="194" customWidth="1"/>
    <col min="14389" max="14389" width="9.33203125" style="194" customWidth="1"/>
    <col min="14390" max="14391" width="8.5546875" style="194" customWidth="1"/>
    <col min="14392" max="14392" width="6.33203125" style="194" customWidth="1"/>
    <col min="14393" max="14393" width="7.109375" style="194" customWidth="1"/>
    <col min="14394" max="14394" width="8.33203125" style="194" customWidth="1"/>
    <col min="14395" max="14395" width="7.6640625" style="194" customWidth="1"/>
    <col min="14396" max="14396" width="6.44140625" style="194" customWidth="1"/>
    <col min="14397" max="14397" width="8.33203125" style="194" customWidth="1"/>
    <col min="14398" max="14399" width="6.44140625" style="194" customWidth="1"/>
    <col min="14400" max="14400" width="7.109375" style="194" customWidth="1"/>
    <col min="14401" max="14401" width="6.109375" style="194" customWidth="1"/>
    <col min="14402" max="14403" width="5.5546875" style="194" customWidth="1"/>
    <col min="14404" max="14404" width="4.88671875" style="194" customWidth="1"/>
    <col min="14405" max="14418" width="0" style="194" hidden="1" customWidth="1"/>
    <col min="14419" max="14419" width="9.109375" style="194"/>
    <col min="14420" max="14424" width="0" style="194" hidden="1" customWidth="1"/>
    <col min="14425" max="14580" width="9.109375" style="194"/>
    <col min="14581" max="14581" width="20.88671875" style="194" customWidth="1"/>
    <col min="14582" max="14582" width="10.5546875" style="194" customWidth="1"/>
    <col min="14583" max="14583" width="10" style="194" customWidth="1"/>
    <col min="14584" max="14584" width="7.5546875" style="194" customWidth="1"/>
    <col min="14585" max="14585" width="9" style="194" customWidth="1"/>
    <col min="14586" max="14587" width="10.5546875" style="194" customWidth="1"/>
    <col min="14588" max="14588" width="8.44140625" style="194" customWidth="1"/>
    <col min="14589" max="14589" width="9.109375" style="194" customWidth="1"/>
    <col min="14590" max="14591" width="10.5546875" style="194" customWidth="1"/>
    <col min="14592" max="14592" width="8.33203125" style="194" customWidth="1"/>
    <col min="14593" max="14593" width="9.44140625" style="194" bestFit="1" customWidth="1"/>
    <col min="14594" max="14595" width="9.6640625" style="194" customWidth="1"/>
    <col min="14596" max="14596" width="7.44140625" style="194" customWidth="1"/>
    <col min="14597" max="14597" width="8.33203125" style="194" customWidth="1"/>
    <col min="14598" max="14599" width="6.5546875" style="194" customWidth="1"/>
    <col min="14600" max="14600" width="7.88671875" style="194" customWidth="1"/>
    <col min="14601" max="14601" width="7.109375" style="194" customWidth="1"/>
    <col min="14602" max="14603" width="8" style="194" customWidth="1"/>
    <col min="14604" max="14605" width="7.88671875" style="194" customWidth="1"/>
    <col min="14606" max="14607" width="7" style="194" customWidth="1"/>
    <col min="14608" max="14608" width="8.6640625" style="194" customWidth="1"/>
    <col min="14609" max="14609" width="7.88671875" style="194" customWidth="1"/>
    <col min="14610" max="14611" width="8.88671875" style="194" customWidth="1"/>
    <col min="14612" max="14612" width="7.109375" style="194" customWidth="1"/>
    <col min="14613" max="14613" width="9.44140625" style="194" customWidth="1"/>
    <col min="14614" max="14615" width="8.109375" style="194" customWidth="1"/>
    <col min="14616" max="14616" width="10.109375" style="194" customWidth="1"/>
    <col min="14617" max="14617" width="8.109375" style="194" customWidth="1"/>
    <col min="14618" max="14620" width="8.88671875" style="194" customWidth="1"/>
    <col min="14621" max="14621" width="9.33203125" style="194" customWidth="1"/>
    <col min="14622" max="14622" width="8.5546875" style="194" customWidth="1"/>
    <col min="14623" max="14623" width="10.109375" style="194" customWidth="1"/>
    <col min="14624" max="14624" width="7.109375" style="194" customWidth="1"/>
    <col min="14625" max="14625" width="8.6640625" style="194" customWidth="1"/>
    <col min="14626" max="14629" width="0" style="194" hidden="1" customWidth="1"/>
    <col min="14630" max="14630" width="10.88671875" style="194" customWidth="1"/>
    <col min="14631" max="14631" width="9.6640625" style="194" customWidth="1"/>
    <col min="14632" max="14632" width="8.5546875" style="194" customWidth="1"/>
    <col min="14633" max="14633" width="8" style="194" customWidth="1"/>
    <col min="14634" max="14635" width="10.6640625" style="194" customWidth="1"/>
    <col min="14636" max="14636" width="8" style="194" customWidth="1"/>
    <col min="14637" max="14637" width="10.109375" style="194" customWidth="1"/>
    <col min="14638" max="14638" width="10.44140625" style="194" customWidth="1"/>
    <col min="14639" max="14639" width="8.6640625" style="194" customWidth="1"/>
    <col min="14640" max="14640" width="7.33203125" style="194" customWidth="1"/>
    <col min="14641" max="14641" width="8.33203125" style="194" customWidth="1"/>
    <col min="14642" max="14642" width="8.44140625" style="194" customWidth="1"/>
    <col min="14643" max="14643" width="7.44140625" style="194" customWidth="1"/>
    <col min="14644" max="14644" width="6.44140625" style="194" customWidth="1"/>
    <col min="14645" max="14645" width="9.33203125" style="194" customWidth="1"/>
    <col min="14646" max="14647" width="8.5546875" style="194" customWidth="1"/>
    <col min="14648" max="14648" width="6.33203125" style="194" customWidth="1"/>
    <col min="14649" max="14649" width="7.109375" style="194" customWidth="1"/>
    <col min="14650" max="14650" width="8.33203125" style="194" customWidth="1"/>
    <col min="14651" max="14651" width="7.6640625" style="194" customWidth="1"/>
    <col min="14652" max="14652" width="6.44140625" style="194" customWidth="1"/>
    <col min="14653" max="14653" width="8.33203125" style="194" customWidth="1"/>
    <col min="14654" max="14655" width="6.44140625" style="194" customWidth="1"/>
    <col min="14656" max="14656" width="7.109375" style="194" customWidth="1"/>
    <col min="14657" max="14657" width="6.109375" style="194" customWidth="1"/>
    <col min="14658" max="14659" width="5.5546875" style="194" customWidth="1"/>
    <col min="14660" max="14660" width="4.88671875" style="194" customWidth="1"/>
    <col min="14661" max="14674" width="0" style="194" hidden="1" customWidth="1"/>
    <col min="14675" max="14675" width="9.109375" style="194"/>
    <col min="14676" max="14680" width="0" style="194" hidden="1" customWidth="1"/>
    <col min="14681" max="14836" width="9.109375" style="194"/>
    <col min="14837" max="14837" width="20.88671875" style="194" customWidth="1"/>
    <col min="14838" max="14838" width="10.5546875" style="194" customWidth="1"/>
    <col min="14839" max="14839" width="10" style="194" customWidth="1"/>
    <col min="14840" max="14840" width="7.5546875" style="194" customWidth="1"/>
    <col min="14841" max="14841" width="9" style="194" customWidth="1"/>
    <col min="14842" max="14843" width="10.5546875" style="194" customWidth="1"/>
    <col min="14844" max="14844" width="8.44140625" style="194" customWidth="1"/>
    <col min="14845" max="14845" width="9.109375" style="194" customWidth="1"/>
    <col min="14846" max="14847" width="10.5546875" style="194" customWidth="1"/>
    <col min="14848" max="14848" width="8.33203125" style="194" customWidth="1"/>
    <col min="14849" max="14849" width="9.44140625" style="194" bestFit="1" customWidth="1"/>
    <col min="14850" max="14851" width="9.6640625" style="194" customWidth="1"/>
    <col min="14852" max="14852" width="7.44140625" style="194" customWidth="1"/>
    <col min="14853" max="14853" width="8.33203125" style="194" customWidth="1"/>
    <col min="14854" max="14855" width="6.5546875" style="194" customWidth="1"/>
    <col min="14856" max="14856" width="7.88671875" style="194" customWidth="1"/>
    <col min="14857" max="14857" width="7.109375" style="194" customWidth="1"/>
    <col min="14858" max="14859" width="8" style="194" customWidth="1"/>
    <col min="14860" max="14861" width="7.88671875" style="194" customWidth="1"/>
    <col min="14862" max="14863" width="7" style="194" customWidth="1"/>
    <col min="14864" max="14864" width="8.6640625" style="194" customWidth="1"/>
    <col min="14865" max="14865" width="7.88671875" style="194" customWidth="1"/>
    <col min="14866" max="14867" width="8.88671875" style="194" customWidth="1"/>
    <col min="14868" max="14868" width="7.109375" style="194" customWidth="1"/>
    <col min="14869" max="14869" width="9.44140625" style="194" customWidth="1"/>
    <col min="14870" max="14871" width="8.109375" style="194" customWidth="1"/>
    <col min="14872" max="14872" width="10.109375" style="194" customWidth="1"/>
    <col min="14873" max="14873" width="8.109375" style="194" customWidth="1"/>
    <col min="14874" max="14876" width="8.88671875" style="194" customWidth="1"/>
    <col min="14877" max="14877" width="9.33203125" style="194" customWidth="1"/>
    <col min="14878" max="14878" width="8.5546875" style="194" customWidth="1"/>
    <col min="14879" max="14879" width="10.109375" style="194" customWidth="1"/>
    <col min="14880" max="14880" width="7.109375" style="194" customWidth="1"/>
    <col min="14881" max="14881" width="8.6640625" style="194" customWidth="1"/>
    <col min="14882" max="14885" width="0" style="194" hidden="1" customWidth="1"/>
    <col min="14886" max="14886" width="10.88671875" style="194" customWidth="1"/>
    <col min="14887" max="14887" width="9.6640625" style="194" customWidth="1"/>
    <col min="14888" max="14888" width="8.5546875" style="194" customWidth="1"/>
    <col min="14889" max="14889" width="8" style="194" customWidth="1"/>
    <col min="14890" max="14891" width="10.6640625" style="194" customWidth="1"/>
    <col min="14892" max="14892" width="8" style="194" customWidth="1"/>
    <col min="14893" max="14893" width="10.109375" style="194" customWidth="1"/>
    <col min="14894" max="14894" width="10.44140625" style="194" customWidth="1"/>
    <col min="14895" max="14895" width="8.6640625" style="194" customWidth="1"/>
    <col min="14896" max="14896" width="7.33203125" style="194" customWidth="1"/>
    <col min="14897" max="14897" width="8.33203125" style="194" customWidth="1"/>
    <col min="14898" max="14898" width="8.44140625" style="194" customWidth="1"/>
    <col min="14899" max="14899" width="7.44140625" style="194" customWidth="1"/>
    <col min="14900" max="14900" width="6.44140625" style="194" customWidth="1"/>
    <col min="14901" max="14901" width="9.33203125" style="194" customWidth="1"/>
    <col min="14902" max="14903" width="8.5546875" style="194" customWidth="1"/>
    <col min="14904" max="14904" width="6.33203125" style="194" customWidth="1"/>
    <col min="14905" max="14905" width="7.109375" style="194" customWidth="1"/>
    <col min="14906" max="14906" width="8.33203125" style="194" customWidth="1"/>
    <col min="14907" max="14907" width="7.6640625" style="194" customWidth="1"/>
    <col min="14908" max="14908" width="6.44140625" style="194" customWidth="1"/>
    <col min="14909" max="14909" width="8.33203125" style="194" customWidth="1"/>
    <col min="14910" max="14911" width="6.44140625" style="194" customWidth="1"/>
    <col min="14912" max="14912" width="7.109375" style="194" customWidth="1"/>
    <col min="14913" max="14913" width="6.109375" style="194" customWidth="1"/>
    <col min="14914" max="14915" width="5.5546875" style="194" customWidth="1"/>
    <col min="14916" max="14916" width="4.88671875" style="194" customWidth="1"/>
    <col min="14917" max="14930" width="0" style="194" hidden="1" customWidth="1"/>
    <col min="14931" max="14931" width="9.109375" style="194"/>
    <col min="14932" max="14936" width="0" style="194" hidden="1" customWidth="1"/>
    <col min="14937" max="15092" width="9.109375" style="194"/>
    <col min="15093" max="15093" width="20.88671875" style="194" customWidth="1"/>
    <col min="15094" max="15094" width="10.5546875" style="194" customWidth="1"/>
    <col min="15095" max="15095" width="10" style="194" customWidth="1"/>
    <col min="15096" max="15096" width="7.5546875" style="194" customWidth="1"/>
    <col min="15097" max="15097" width="9" style="194" customWidth="1"/>
    <col min="15098" max="15099" width="10.5546875" style="194" customWidth="1"/>
    <col min="15100" max="15100" width="8.44140625" style="194" customWidth="1"/>
    <col min="15101" max="15101" width="9.109375" style="194" customWidth="1"/>
    <col min="15102" max="15103" width="10.5546875" style="194" customWidth="1"/>
    <col min="15104" max="15104" width="8.33203125" style="194" customWidth="1"/>
    <col min="15105" max="15105" width="9.44140625" style="194" bestFit="1" customWidth="1"/>
    <col min="15106" max="15107" width="9.6640625" style="194" customWidth="1"/>
    <col min="15108" max="15108" width="7.44140625" style="194" customWidth="1"/>
    <col min="15109" max="15109" width="8.33203125" style="194" customWidth="1"/>
    <col min="15110" max="15111" width="6.5546875" style="194" customWidth="1"/>
    <col min="15112" max="15112" width="7.88671875" style="194" customWidth="1"/>
    <col min="15113" max="15113" width="7.109375" style="194" customWidth="1"/>
    <col min="15114" max="15115" width="8" style="194" customWidth="1"/>
    <col min="15116" max="15117" width="7.88671875" style="194" customWidth="1"/>
    <col min="15118" max="15119" width="7" style="194" customWidth="1"/>
    <col min="15120" max="15120" width="8.6640625" style="194" customWidth="1"/>
    <col min="15121" max="15121" width="7.88671875" style="194" customWidth="1"/>
    <col min="15122" max="15123" width="8.88671875" style="194" customWidth="1"/>
    <col min="15124" max="15124" width="7.109375" style="194" customWidth="1"/>
    <col min="15125" max="15125" width="9.44140625" style="194" customWidth="1"/>
    <col min="15126" max="15127" width="8.109375" style="194" customWidth="1"/>
    <col min="15128" max="15128" width="10.109375" style="194" customWidth="1"/>
    <col min="15129" max="15129" width="8.109375" style="194" customWidth="1"/>
    <col min="15130" max="15132" width="8.88671875" style="194" customWidth="1"/>
    <col min="15133" max="15133" width="9.33203125" style="194" customWidth="1"/>
    <col min="15134" max="15134" width="8.5546875" style="194" customWidth="1"/>
    <col min="15135" max="15135" width="10.109375" style="194" customWidth="1"/>
    <col min="15136" max="15136" width="7.109375" style="194" customWidth="1"/>
    <col min="15137" max="15137" width="8.6640625" style="194" customWidth="1"/>
    <col min="15138" max="15141" width="0" style="194" hidden="1" customWidth="1"/>
    <col min="15142" max="15142" width="10.88671875" style="194" customWidth="1"/>
    <col min="15143" max="15143" width="9.6640625" style="194" customWidth="1"/>
    <col min="15144" max="15144" width="8.5546875" style="194" customWidth="1"/>
    <col min="15145" max="15145" width="8" style="194" customWidth="1"/>
    <col min="15146" max="15147" width="10.6640625" style="194" customWidth="1"/>
    <col min="15148" max="15148" width="8" style="194" customWidth="1"/>
    <col min="15149" max="15149" width="10.109375" style="194" customWidth="1"/>
    <col min="15150" max="15150" width="10.44140625" style="194" customWidth="1"/>
    <col min="15151" max="15151" width="8.6640625" style="194" customWidth="1"/>
    <col min="15152" max="15152" width="7.33203125" style="194" customWidth="1"/>
    <col min="15153" max="15153" width="8.33203125" style="194" customWidth="1"/>
    <col min="15154" max="15154" width="8.44140625" style="194" customWidth="1"/>
    <col min="15155" max="15155" width="7.44140625" style="194" customWidth="1"/>
    <col min="15156" max="15156" width="6.44140625" style="194" customWidth="1"/>
    <col min="15157" max="15157" width="9.33203125" style="194" customWidth="1"/>
    <col min="15158" max="15159" width="8.5546875" style="194" customWidth="1"/>
    <col min="15160" max="15160" width="6.33203125" style="194" customWidth="1"/>
    <col min="15161" max="15161" width="7.109375" style="194" customWidth="1"/>
    <col min="15162" max="15162" width="8.33203125" style="194" customWidth="1"/>
    <col min="15163" max="15163" width="7.6640625" style="194" customWidth="1"/>
    <col min="15164" max="15164" width="6.44140625" style="194" customWidth="1"/>
    <col min="15165" max="15165" width="8.33203125" style="194" customWidth="1"/>
    <col min="15166" max="15167" width="6.44140625" style="194" customWidth="1"/>
    <col min="15168" max="15168" width="7.109375" style="194" customWidth="1"/>
    <col min="15169" max="15169" width="6.109375" style="194" customWidth="1"/>
    <col min="15170" max="15171" width="5.5546875" style="194" customWidth="1"/>
    <col min="15172" max="15172" width="4.88671875" style="194" customWidth="1"/>
    <col min="15173" max="15186" width="0" style="194" hidden="1" customWidth="1"/>
    <col min="15187" max="15187" width="9.109375" style="194"/>
    <col min="15188" max="15192" width="0" style="194" hidden="1" customWidth="1"/>
    <col min="15193" max="15348" width="9.109375" style="194"/>
    <col min="15349" max="15349" width="20.88671875" style="194" customWidth="1"/>
    <col min="15350" max="15350" width="10.5546875" style="194" customWidth="1"/>
    <col min="15351" max="15351" width="10" style="194" customWidth="1"/>
    <col min="15352" max="15352" width="7.5546875" style="194" customWidth="1"/>
    <col min="15353" max="15353" width="9" style="194" customWidth="1"/>
    <col min="15354" max="15355" width="10.5546875" style="194" customWidth="1"/>
    <col min="15356" max="15356" width="8.44140625" style="194" customWidth="1"/>
    <col min="15357" max="15357" width="9.109375" style="194" customWidth="1"/>
    <col min="15358" max="15359" width="10.5546875" style="194" customWidth="1"/>
    <col min="15360" max="15360" width="8.33203125" style="194" customWidth="1"/>
    <col min="15361" max="15361" width="9.44140625" style="194" bestFit="1" customWidth="1"/>
    <col min="15362" max="15363" width="9.6640625" style="194" customWidth="1"/>
    <col min="15364" max="15364" width="7.44140625" style="194" customWidth="1"/>
    <col min="15365" max="15365" width="8.33203125" style="194" customWidth="1"/>
    <col min="15366" max="15367" width="6.5546875" style="194" customWidth="1"/>
    <col min="15368" max="15368" width="7.88671875" style="194" customWidth="1"/>
    <col min="15369" max="15369" width="7.109375" style="194" customWidth="1"/>
    <col min="15370" max="15371" width="8" style="194" customWidth="1"/>
    <col min="15372" max="15373" width="7.88671875" style="194" customWidth="1"/>
    <col min="15374" max="15375" width="7" style="194" customWidth="1"/>
    <col min="15376" max="15376" width="8.6640625" style="194" customWidth="1"/>
    <col min="15377" max="15377" width="7.88671875" style="194" customWidth="1"/>
    <col min="15378" max="15379" width="8.88671875" style="194" customWidth="1"/>
    <col min="15380" max="15380" width="7.109375" style="194" customWidth="1"/>
    <col min="15381" max="15381" width="9.44140625" style="194" customWidth="1"/>
    <col min="15382" max="15383" width="8.109375" style="194" customWidth="1"/>
    <col min="15384" max="15384" width="10.109375" style="194" customWidth="1"/>
    <col min="15385" max="15385" width="8.109375" style="194" customWidth="1"/>
    <col min="15386" max="15388" width="8.88671875" style="194" customWidth="1"/>
    <col min="15389" max="15389" width="9.33203125" style="194" customWidth="1"/>
    <col min="15390" max="15390" width="8.5546875" style="194" customWidth="1"/>
    <col min="15391" max="15391" width="10.109375" style="194" customWidth="1"/>
    <col min="15392" max="15392" width="7.109375" style="194" customWidth="1"/>
    <col min="15393" max="15393" width="8.6640625" style="194" customWidth="1"/>
    <col min="15394" max="15397" width="0" style="194" hidden="1" customWidth="1"/>
    <col min="15398" max="15398" width="10.88671875" style="194" customWidth="1"/>
    <col min="15399" max="15399" width="9.6640625" style="194" customWidth="1"/>
    <col min="15400" max="15400" width="8.5546875" style="194" customWidth="1"/>
    <col min="15401" max="15401" width="8" style="194" customWidth="1"/>
    <col min="15402" max="15403" width="10.6640625" style="194" customWidth="1"/>
    <col min="15404" max="15404" width="8" style="194" customWidth="1"/>
    <col min="15405" max="15405" width="10.109375" style="194" customWidth="1"/>
    <col min="15406" max="15406" width="10.44140625" style="194" customWidth="1"/>
    <col min="15407" max="15407" width="8.6640625" style="194" customWidth="1"/>
    <col min="15408" max="15408" width="7.33203125" style="194" customWidth="1"/>
    <col min="15409" max="15409" width="8.33203125" style="194" customWidth="1"/>
    <col min="15410" max="15410" width="8.44140625" style="194" customWidth="1"/>
    <col min="15411" max="15411" width="7.44140625" style="194" customWidth="1"/>
    <col min="15412" max="15412" width="6.44140625" style="194" customWidth="1"/>
    <col min="15413" max="15413" width="9.33203125" style="194" customWidth="1"/>
    <col min="15414" max="15415" width="8.5546875" style="194" customWidth="1"/>
    <col min="15416" max="15416" width="6.33203125" style="194" customWidth="1"/>
    <col min="15417" max="15417" width="7.109375" style="194" customWidth="1"/>
    <col min="15418" max="15418" width="8.33203125" style="194" customWidth="1"/>
    <col min="15419" max="15419" width="7.6640625" style="194" customWidth="1"/>
    <col min="15420" max="15420" width="6.44140625" style="194" customWidth="1"/>
    <col min="15421" max="15421" width="8.33203125" style="194" customWidth="1"/>
    <col min="15422" max="15423" width="6.44140625" style="194" customWidth="1"/>
    <col min="15424" max="15424" width="7.109375" style="194" customWidth="1"/>
    <col min="15425" max="15425" width="6.109375" style="194" customWidth="1"/>
    <col min="15426" max="15427" width="5.5546875" style="194" customWidth="1"/>
    <col min="15428" max="15428" width="4.88671875" style="194" customWidth="1"/>
    <col min="15429" max="15442" width="0" style="194" hidden="1" customWidth="1"/>
    <col min="15443" max="15443" width="9.109375" style="194"/>
    <col min="15444" max="15448" width="0" style="194" hidden="1" customWidth="1"/>
    <col min="15449" max="15604" width="9.109375" style="194"/>
    <col min="15605" max="15605" width="20.88671875" style="194" customWidth="1"/>
    <col min="15606" max="15606" width="10.5546875" style="194" customWidth="1"/>
    <col min="15607" max="15607" width="10" style="194" customWidth="1"/>
    <col min="15608" max="15608" width="7.5546875" style="194" customWidth="1"/>
    <col min="15609" max="15609" width="9" style="194" customWidth="1"/>
    <col min="15610" max="15611" width="10.5546875" style="194" customWidth="1"/>
    <col min="15612" max="15612" width="8.44140625" style="194" customWidth="1"/>
    <col min="15613" max="15613" width="9.109375" style="194" customWidth="1"/>
    <col min="15614" max="15615" width="10.5546875" style="194" customWidth="1"/>
    <col min="15616" max="15616" width="8.33203125" style="194" customWidth="1"/>
    <col min="15617" max="15617" width="9.44140625" style="194" bestFit="1" customWidth="1"/>
    <col min="15618" max="15619" width="9.6640625" style="194" customWidth="1"/>
    <col min="15620" max="15620" width="7.44140625" style="194" customWidth="1"/>
    <col min="15621" max="15621" width="8.33203125" style="194" customWidth="1"/>
    <col min="15622" max="15623" width="6.5546875" style="194" customWidth="1"/>
    <col min="15624" max="15624" width="7.88671875" style="194" customWidth="1"/>
    <col min="15625" max="15625" width="7.109375" style="194" customWidth="1"/>
    <col min="15626" max="15627" width="8" style="194" customWidth="1"/>
    <col min="15628" max="15629" width="7.88671875" style="194" customWidth="1"/>
    <col min="15630" max="15631" width="7" style="194" customWidth="1"/>
    <col min="15632" max="15632" width="8.6640625" style="194" customWidth="1"/>
    <col min="15633" max="15633" width="7.88671875" style="194" customWidth="1"/>
    <col min="15634" max="15635" width="8.88671875" style="194" customWidth="1"/>
    <col min="15636" max="15636" width="7.109375" style="194" customWidth="1"/>
    <col min="15637" max="15637" width="9.44140625" style="194" customWidth="1"/>
    <col min="15638" max="15639" width="8.109375" style="194" customWidth="1"/>
    <col min="15640" max="15640" width="10.109375" style="194" customWidth="1"/>
    <col min="15641" max="15641" width="8.109375" style="194" customWidth="1"/>
    <col min="15642" max="15644" width="8.88671875" style="194" customWidth="1"/>
    <col min="15645" max="15645" width="9.33203125" style="194" customWidth="1"/>
    <col min="15646" max="15646" width="8.5546875" style="194" customWidth="1"/>
    <col min="15647" max="15647" width="10.109375" style="194" customWidth="1"/>
    <col min="15648" max="15648" width="7.109375" style="194" customWidth="1"/>
    <col min="15649" max="15649" width="8.6640625" style="194" customWidth="1"/>
    <col min="15650" max="15653" width="0" style="194" hidden="1" customWidth="1"/>
    <col min="15654" max="15654" width="10.88671875" style="194" customWidth="1"/>
    <col min="15655" max="15655" width="9.6640625" style="194" customWidth="1"/>
    <col min="15656" max="15656" width="8.5546875" style="194" customWidth="1"/>
    <col min="15657" max="15657" width="8" style="194" customWidth="1"/>
    <col min="15658" max="15659" width="10.6640625" style="194" customWidth="1"/>
    <col min="15660" max="15660" width="8" style="194" customWidth="1"/>
    <col min="15661" max="15661" width="10.109375" style="194" customWidth="1"/>
    <col min="15662" max="15662" width="10.44140625" style="194" customWidth="1"/>
    <col min="15663" max="15663" width="8.6640625" style="194" customWidth="1"/>
    <col min="15664" max="15664" width="7.33203125" style="194" customWidth="1"/>
    <col min="15665" max="15665" width="8.33203125" style="194" customWidth="1"/>
    <col min="15666" max="15666" width="8.44140625" style="194" customWidth="1"/>
    <col min="15667" max="15667" width="7.44140625" style="194" customWidth="1"/>
    <col min="15668" max="15668" width="6.44140625" style="194" customWidth="1"/>
    <col min="15669" max="15669" width="9.33203125" style="194" customWidth="1"/>
    <col min="15670" max="15671" width="8.5546875" style="194" customWidth="1"/>
    <col min="15672" max="15672" width="6.33203125" style="194" customWidth="1"/>
    <col min="15673" max="15673" width="7.109375" style="194" customWidth="1"/>
    <col min="15674" max="15674" width="8.33203125" style="194" customWidth="1"/>
    <col min="15675" max="15675" width="7.6640625" style="194" customWidth="1"/>
    <col min="15676" max="15676" width="6.44140625" style="194" customWidth="1"/>
    <col min="15677" max="15677" width="8.33203125" style="194" customWidth="1"/>
    <col min="15678" max="15679" width="6.44140625" style="194" customWidth="1"/>
    <col min="15680" max="15680" width="7.109375" style="194" customWidth="1"/>
    <col min="15681" max="15681" width="6.109375" style="194" customWidth="1"/>
    <col min="15682" max="15683" width="5.5546875" style="194" customWidth="1"/>
    <col min="15684" max="15684" width="4.88671875" style="194" customWidth="1"/>
    <col min="15685" max="15698" width="0" style="194" hidden="1" customWidth="1"/>
    <col min="15699" max="15699" width="9.109375" style="194"/>
    <col min="15700" max="15704" width="0" style="194" hidden="1" customWidth="1"/>
    <col min="15705" max="15860" width="9.109375" style="194"/>
    <col min="15861" max="15861" width="20.88671875" style="194" customWidth="1"/>
    <col min="15862" max="15862" width="10.5546875" style="194" customWidth="1"/>
    <col min="15863" max="15863" width="10" style="194" customWidth="1"/>
    <col min="15864" max="15864" width="7.5546875" style="194" customWidth="1"/>
    <col min="15865" max="15865" width="9" style="194" customWidth="1"/>
    <col min="15866" max="15867" width="10.5546875" style="194" customWidth="1"/>
    <col min="15868" max="15868" width="8.44140625" style="194" customWidth="1"/>
    <col min="15869" max="15869" width="9.109375" style="194" customWidth="1"/>
    <col min="15870" max="15871" width="10.5546875" style="194" customWidth="1"/>
    <col min="15872" max="15872" width="8.33203125" style="194" customWidth="1"/>
    <col min="15873" max="15873" width="9.44140625" style="194" bestFit="1" customWidth="1"/>
    <col min="15874" max="15875" width="9.6640625" style="194" customWidth="1"/>
    <col min="15876" max="15876" width="7.44140625" style="194" customWidth="1"/>
    <col min="15877" max="15877" width="8.33203125" style="194" customWidth="1"/>
    <col min="15878" max="15879" width="6.5546875" style="194" customWidth="1"/>
    <col min="15880" max="15880" width="7.88671875" style="194" customWidth="1"/>
    <col min="15881" max="15881" width="7.109375" style="194" customWidth="1"/>
    <col min="15882" max="15883" width="8" style="194" customWidth="1"/>
    <col min="15884" max="15885" width="7.88671875" style="194" customWidth="1"/>
    <col min="15886" max="15887" width="7" style="194" customWidth="1"/>
    <col min="15888" max="15888" width="8.6640625" style="194" customWidth="1"/>
    <col min="15889" max="15889" width="7.88671875" style="194" customWidth="1"/>
    <col min="15890" max="15891" width="8.88671875" style="194" customWidth="1"/>
    <col min="15892" max="15892" width="7.109375" style="194" customWidth="1"/>
    <col min="15893" max="15893" width="9.44140625" style="194" customWidth="1"/>
    <col min="15894" max="15895" width="8.109375" style="194" customWidth="1"/>
    <col min="15896" max="15896" width="10.109375" style="194" customWidth="1"/>
    <col min="15897" max="15897" width="8.109375" style="194" customWidth="1"/>
    <col min="15898" max="15900" width="8.88671875" style="194" customWidth="1"/>
    <col min="15901" max="15901" width="9.33203125" style="194" customWidth="1"/>
    <col min="15902" max="15902" width="8.5546875" style="194" customWidth="1"/>
    <col min="15903" max="15903" width="10.109375" style="194" customWidth="1"/>
    <col min="15904" max="15904" width="7.109375" style="194" customWidth="1"/>
    <col min="15905" max="15905" width="8.6640625" style="194" customWidth="1"/>
    <col min="15906" max="15909" width="0" style="194" hidden="1" customWidth="1"/>
    <col min="15910" max="15910" width="10.88671875" style="194" customWidth="1"/>
    <col min="15911" max="15911" width="9.6640625" style="194" customWidth="1"/>
    <col min="15912" max="15912" width="8.5546875" style="194" customWidth="1"/>
    <col min="15913" max="15913" width="8" style="194" customWidth="1"/>
    <col min="15914" max="15915" width="10.6640625" style="194" customWidth="1"/>
    <col min="15916" max="15916" width="8" style="194" customWidth="1"/>
    <col min="15917" max="15917" width="10.109375" style="194" customWidth="1"/>
    <col min="15918" max="15918" width="10.44140625" style="194" customWidth="1"/>
    <col min="15919" max="15919" width="8.6640625" style="194" customWidth="1"/>
    <col min="15920" max="15920" width="7.33203125" style="194" customWidth="1"/>
    <col min="15921" max="15921" width="8.33203125" style="194" customWidth="1"/>
    <col min="15922" max="15922" width="8.44140625" style="194" customWidth="1"/>
    <col min="15923" max="15923" width="7.44140625" style="194" customWidth="1"/>
    <col min="15924" max="15924" width="6.44140625" style="194" customWidth="1"/>
    <col min="15925" max="15925" width="9.33203125" style="194" customWidth="1"/>
    <col min="15926" max="15927" width="8.5546875" style="194" customWidth="1"/>
    <col min="15928" max="15928" width="6.33203125" style="194" customWidth="1"/>
    <col min="15929" max="15929" width="7.109375" style="194" customWidth="1"/>
    <col min="15930" max="15930" width="8.33203125" style="194" customWidth="1"/>
    <col min="15931" max="15931" width="7.6640625" style="194" customWidth="1"/>
    <col min="15932" max="15932" width="6.44140625" style="194" customWidth="1"/>
    <col min="15933" max="15933" width="8.33203125" style="194" customWidth="1"/>
    <col min="15934" max="15935" width="6.44140625" style="194" customWidth="1"/>
    <col min="15936" max="15936" width="7.109375" style="194" customWidth="1"/>
    <col min="15937" max="15937" width="6.109375" style="194" customWidth="1"/>
    <col min="15938" max="15939" width="5.5546875" style="194" customWidth="1"/>
    <col min="15940" max="15940" width="4.88671875" style="194" customWidth="1"/>
    <col min="15941" max="15954" width="0" style="194" hidden="1" customWidth="1"/>
    <col min="15955" max="15955" width="9.109375" style="194"/>
    <col min="15956" max="15960" width="0" style="194" hidden="1" customWidth="1"/>
    <col min="15961" max="16116" width="9.109375" style="194"/>
    <col min="16117" max="16117" width="20.88671875" style="194" customWidth="1"/>
    <col min="16118" max="16118" width="10.5546875" style="194" customWidth="1"/>
    <col min="16119" max="16119" width="10" style="194" customWidth="1"/>
    <col min="16120" max="16120" width="7.5546875" style="194" customWidth="1"/>
    <col min="16121" max="16121" width="9" style="194" customWidth="1"/>
    <col min="16122" max="16123" width="10.5546875" style="194" customWidth="1"/>
    <col min="16124" max="16124" width="8.44140625" style="194" customWidth="1"/>
    <col min="16125" max="16125" width="9.109375" style="194" customWidth="1"/>
    <col min="16126" max="16127" width="10.5546875" style="194" customWidth="1"/>
    <col min="16128" max="16128" width="8.33203125" style="194" customWidth="1"/>
    <col min="16129" max="16129" width="9.44140625" style="194" bestFit="1" customWidth="1"/>
    <col min="16130" max="16131" width="9.6640625" style="194" customWidth="1"/>
    <col min="16132" max="16132" width="7.44140625" style="194" customWidth="1"/>
    <col min="16133" max="16133" width="8.33203125" style="194" customWidth="1"/>
    <col min="16134" max="16135" width="6.5546875" style="194" customWidth="1"/>
    <col min="16136" max="16136" width="7.88671875" style="194" customWidth="1"/>
    <col min="16137" max="16137" width="7.109375" style="194" customWidth="1"/>
    <col min="16138" max="16139" width="8" style="194" customWidth="1"/>
    <col min="16140" max="16141" width="7.88671875" style="194" customWidth="1"/>
    <col min="16142" max="16143" width="7" style="194" customWidth="1"/>
    <col min="16144" max="16144" width="8.6640625" style="194" customWidth="1"/>
    <col min="16145" max="16145" width="7.88671875" style="194" customWidth="1"/>
    <col min="16146" max="16147" width="8.88671875" style="194" customWidth="1"/>
    <col min="16148" max="16148" width="7.109375" style="194" customWidth="1"/>
    <col min="16149" max="16149" width="9.44140625" style="194" customWidth="1"/>
    <col min="16150" max="16151" width="8.109375" style="194" customWidth="1"/>
    <col min="16152" max="16152" width="10.109375" style="194" customWidth="1"/>
    <col min="16153" max="16153" width="8.109375" style="194" customWidth="1"/>
    <col min="16154" max="16156" width="8.88671875" style="194" customWidth="1"/>
    <col min="16157" max="16157" width="9.33203125" style="194" customWidth="1"/>
    <col min="16158" max="16158" width="8.5546875" style="194" customWidth="1"/>
    <col min="16159" max="16159" width="10.109375" style="194" customWidth="1"/>
    <col min="16160" max="16160" width="7.109375" style="194" customWidth="1"/>
    <col min="16161" max="16161" width="8.6640625" style="194" customWidth="1"/>
    <col min="16162" max="16165" width="0" style="194" hidden="1" customWidth="1"/>
    <col min="16166" max="16166" width="10.88671875" style="194" customWidth="1"/>
    <col min="16167" max="16167" width="9.6640625" style="194" customWidth="1"/>
    <col min="16168" max="16168" width="8.5546875" style="194" customWidth="1"/>
    <col min="16169" max="16169" width="8" style="194" customWidth="1"/>
    <col min="16170" max="16171" width="10.6640625" style="194" customWidth="1"/>
    <col min="16172" max="16172" width="8" style="194" customWidth="1"/>
    <col min="16173" max="16173" width="10.109375" style="194" customWidth="1"/>
    <col min="16174" max="16174" width="10.44140625" style="194" customWidth="1"/>
    <col min="16175" max="16175" width="8.6640625" style="194" customWidth="1"/>
    <col min="16176" max="16176" width="7.33203125" style="194" customWidth="1"/>
    <col min="16177" max="16177" width="8.33203125" style="194" customWidth="1"/>
    <col min="16178" max="16178" width="8.44140625" style="194" customWidth="1"/>
    <col min="16179" max="16179" width="7.44140625" style="194" customWidth="1"/>
    <col min="16180" max="16180" width="6.44140625" style="194" customWidth="1"/>
    <col min="16181" max="16181" width="9.33203125" style="194" customWidth="1"/>
    <col min="16182" max="16183" width="8.5546875" style="194" customWidth="1"/>
    <col min="16184" max="16184" width="6.33203125" style="194" customWidth="1"/>
    <col min="16185" max="16185" width="7.109375" style="194" customWidth="1"/>
    <col min="16186" max="16186" width="8.33203125" style="194" customWidth="1"/>
    <col min="16187" max="16187" width="7.6640625" style="194" customWidth="1"/>
    <col min="16188" max="16188" width="6.44140625" style="194" customWidth="1"/>
    <col min="16189" max="16189" width="8.33203125" style="194" customWidth="1"/>
    <col min="16190" max="16191" width="6.44140625" style="194" customWidth="1"/>
    <col min="16192" max="16192" width="7.109375" style="194" customWidth="1"/>
    <col min="16193" max="16193" width="6.109375" style="194" customWidth="1"/>
    <col min="16194" max="16195" width="5.5546875" style="194" customWidth="1"/>
    <col min="16196" max="16196" width="4.88671875" style="194" customWidth="1"/>
    <col min="16197" max="16210" width="0" style="194" hidden="1" customWidth="1"/>
    <col min="16211" max="16211" width="9.109375" style="194"/>
    <col min="16212" max="16216" width="0" style="194" hidden="1" customWidth="1"/>
    <col min="16217" max="16384" width="9.109375" style="194"/>
  </cols>
  <sheetData>
    <row r="1" spans="1:87" ht="24.75" customHeight="1">
      <c r="A1" s="192"/>
      <c r="B1" s="483" t="s">
        <v>225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367"/>
      <c r="O1" s="367"/>
      <c r="P1" s="367"/>
      <c r="Q1" s="367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193"/>
      <c r="AE1" s="193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W1" s="331"/>
      <c r="AX1" s="195"/>
      <c r="AZ1" s="195"/>
      <c r="BA1" s="195"/>
      <c r="BC1" s="193"/>
      <c r="BF1" s="193"/>
      <c r="BG1" s="193"/>
      <c r="BH1" s="193"/>
      <c r="BI1" s="193"/>
      <c r="BJ1" s="463"/>
      <c r="BK1" s="463"/>
      <c r="BL1" s="463"/>
      <c r="BM1" s="463"/>
      <c r="BN1" s="463"/>
      <c r="BO1" s="463"/>
      <c r="BP1" s="463"/>
    </row>
    <row r="2" spans="1:87" ht="24.75" customHeight="1" thickBot="1">
      <c r="A2" s="196"/>
      <c r="B2" s="482" t="s">
        <v>528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368"/>
      <c r="O2" s="368"/>
      <c r="P2" s="368"/>
      <c r="Q2" s="368"/>
      <c r="R2" s="197"/>
      <c r="S2" s="197"/>
      <c r="V2" s="198"/>
      <c r="W2" s="198"/>
      <c r="Z2" s="198"/>
      <c r="AA2" s="198"/>
      <c r="AB2" s="198"/>
      <c r="AC2" s="193" t="s">
        <v>105</v>
      </c>
      <c r="AD2" s="198"/>
      <c r="AE2" s="198"/>
      <c r="AF2" s="198"/>
      <c r="AH2" s="198"/>
      <c r="AI2" s="198"/>
      <c r="AJ2" s="198"/>
      <c r="AK2" s="198"/>
      <c r="AM2" s="198"/>
      <c r="AQ2" s="198"/>
      <c r="AR2" s="193" t="s">
        <v>105</v>
      </c>
      <c r="AS2" s="198"/>
      <c r="AT2" s="198"/>
      <c r="AU2" s="198"/>
      <c r="AV2" s="198"/>
      <c r="AW2" s="193"/>
      <c r="AX2" s="199"/>
      <c r="BB2" s="199"/>
      <c r="BC2" s="193"/>
      <c r="BE2" s="193" t="s">
        <v>105</v>
      </c>
      <c r="BP2" s="193" t="s">
        <v>105</v>
      </c>
    </row>
    <row r="3" spans="1:87" ht="16.5" customHeight="1">
      <c r="A3" s="453"/>
      <c r="B3" s="456" t="s">
        <v>268</v>
      </c>
      <c r="C3" s="456"/>
      <c r="D3" s="456"/>
      <c r="E3" s="456"/>
      <c r="F3" s="456" t="s">
        <v>106</v>
      </c>
      <c r="G3" s="456"/>
      <c r="H3" s="456"/>
      <c r="I3" s="456"/>
      <c r="J3" s="444" t="s">
        <v>107</v>
      </c>
      <c r="K3" s="445"/>
      <c r="L3" s="445"/>
      <c r="M3" s="446"/>
      <c r="N3" s="444" t="s">
        <v>108</v>
      </c>
      <c r="O3" s="445"/>
      <c r="P3" s="445"/>
      <c r="Q3" s="446"/>
      <c r="R3" s="444" t="s">
        <v>109</v>
      </c>
      <c r="S3" s="445"/>
      <c r="T3" s="445"/>
      <c r="U3" s="446"/>
      <c r="V3" s="444" t="s">
        <v>110</v>
      </c>
      <c r="W3" s="445"/>
      <c r="X3" s="445"/>
      <c r="Y3" s="446"/>
      <c r="Z3" s="444" t="s">
        <v>111</v>
      </c>
      <c r="AA3" s="445"/>
      <c r="AB3" s="445"/>
      <c r="AC3" s="446"/>
      <c r="AD3" s="444" t="s">
        <v>112</v>
      </c>
      <c r="AE3" s="445"/>
      <c r="AF3" s="445"/>
      <c r="AG3" s="446"/>
      <c r="AH3" s="475" t="s">
        <v>226</v>
      </c>
      <c r="AI3" s="476"/>
      <c r="AJ3" s="475" t="s">
        <v>227</v>
      </c>
      <c r="AK3" s="476"/>
      <c r="AL3" s="481" t="s">
        <v>113</v>
      </c>
      <c r="AM3" s="481"/>
      <c r="AN3" s="481"/>
      <c r="AO3" s="481"/>
      <c r="AP3" s="456" t="s">
        <v>1</v>
      </c>
      <c r="AQ3" s="456"/>
      <c r="AR3" s="456"/>
      <c r="AS3" s="456"/>
      <c r="AT3" s="444" t="s">
        <v>269</v>
      </c>
      <c r="AU3" s="445"/>
      <c r="AV3" s="445"/>
      <c r="AW3" s="446"/>
      <c r="AX3" s="444" t="s">
        <v>114</v>
      </c>
      <c r="AY3" s="445"/>
      <c r="AZ3" s="445"/>
      <c r="BA3" s="446"/>
      <c r="BB3" s="456" t="s">
        <v>115</v>
      </c>
      <c r="BC3" s="456"/>
      <c r="BD3" s="456"/>
      <c r="BE3" s="456"/>
      <c r="BF3" s="444" t="s">
        <v>116</v>
      </c>
      <c r="BG3" s="445"/>
      <c r="BH3" s="445"/>
      <c r="BI3" s="445"/>
      <c r="BJ3" s="444" t="s">
        <v>104</v>
      </c>
      <c r="BK3" s="445"/>
      <c r="BL3" s="445"/>
      <c r="BM3" s="446"/>
      <c r="BN3" s="456" t="s">
        <v>117</v>
      </c>
      <c r="BO3" s="456"/>
      <c r="BP3" s="456"/>
    </row>
    <row r="4" spans="1:87" ht="59.25" customHeight="1">
      <c r="A4" s="454"/>
      <c r="B4" s="456"/>
      <c r="C4" s="456"/>
      <c r="D4" s="456"/>
      <c r="E4" s="456"/>
      <c r="F4" s="456"/>
      <c r="G4" s="456"/>
      <c r="H4" s="456"/>
      <c r="I4" s="456"/>
      <c r="J4" s="447"/>
      <c r="K4" s="448"/>
      <c r="L4" s="448"/>
      <c r="M4" s="449"/>
      <c r="N4" s="447"/>
      <c r="O4" s="448"/>
      <c r="P4" s="448"/>
      <c r="Q4" s="449"/>
      <c r="R4" s="447"/>
      <c r="S4" s="448"/>
      <c r="T4" s="448"/>
      <c r="U4" s="449"/>
      <c r="V4" s="447"/>
      <c r="W4" s="448"/>
      <c r="X4" s="448"/>
      <c r="Y4" s="449"/>
      <c r="Z4" s="447"/>
      <c r="AA4" s="448"/>
      <c r="AB4" s="448"/>
      <c r="AC4" s="449"/>
      <c r="AD4" s="447"/>
      <c r="AE4" s="448"/>
      <c r="AF4" s="448"/>
      <c r="AG4" s="449"/>
      <c r="AH4" s="477"/>
      <c r="AI4" s="478"/>
      <c r="AJ4" s="477"/>
      <c r="AK4" s="478"/>
      <c r="AL4" s="481"/>
      <c r="AM4" s="481"/>
      <c r="AN4" s="481"/>
      <c r="AO4" s="481"/>
      <c r="AP4" s="456"/>
      <c r="AQ4" s="456"/>
      <c r="AR4" s="456"/>
      <c r="AS4" s="456"/>
      <c r="AT4" s="447"/>
      <c r="AU4" s="448"/>
      <c r="AV4" s="448"/>
      <c r="AW4" s="449"/>
      <c r="AX4" s="447"/>
      <c r="AY4" s="448"/>
      <c r="AZ4" s="448"/>
      <c r="BA4" s="449"/>
      <c r="BB4" s="456"/>
      <c r="BC4" s="456"/>
      <c r="BD4" s="456"/>
      <c r="BE4" s="456"/>
      <c r="BF4" s="447"/>
      <c r="BG4" s="448"/>
      <c r="BH4" s="448"/>
      <c r="BI4" s="448"/>
      <c r="BJ4" s="447"/>
      <c r="BK4" s="448"/>
      <c r="BL4" s="448"/>
      <c r="BM4" s="449"/>
      <c r="BN4" s="456"/>
      <c r="BO4" s="456"/>
      <c r="BP4" s="456"/>
    </row>
    <row r="5" spans="1:87" ht="46.5" customHeight="1">
      <c r="A5" s="454"/>
      <c r="B5" s="456"/>
      <c r="C5" s="456"/>
      <c r="D5" s="456"/>
      <c r="E5" s="456"/>
      <c r="F5" s="457"/>
      <c r="G5" s="457"/>
      <c r="H5" s="457"/>
      <c r="I5" s="457"/>
      <c r="J5" s="450"/>
      <c r="K5" s="451"/>
      <c r="L5" s="451"/>
      <c r="M5" s="452"/>
      <c r="N5" s="450"/>
      <c r="O5" s="451"/>
      <c r="P5" s="451"/>
      <c r="Q5" s="452"/>
      <c r="R5" s="450"/>
      <c r="S5" s="451"/>
      <c r="T5" s="451"/>
      <c r="U5" s="452"/>
      <c r="V5" s="450"/>
      <c r="W5" s="451"/>
      <c r="X5" s="451"/>
      <c r="Y5" s="452"/>
      <c r="Z5" s="450"/>
      <c r="AA5" s="451"/>
      <c r="AB5" s="451"/>
      <c r="AC5" s="452"/>
      <c r="AD5" s="450"/>
      <c r="AE5" s="451"/>
      <c r="AF5" s="451"/>
      <c r="AG5" s="452"/>
      <c r="AH5" s="479"/>
      <c r="AI5" s="480"/>
      <c r="AJ5" s="479"/>
      <c r="AK5" s="480"/>
      <c r="AL5" s="481"/>
      <c r="AM5" s="481"/>
      <c r="AN5" s="481"/>
      <c r="AO5" s="481"/>
      <c r="AP5" s="456"/>
      <c r="AQ5" s="456"/>
      <c r="AR5" s="456"/>
      <c r="AS5" s="456"/>
      <c r="AT5" s="450"/>
      <c r="AU5" s="451"/>
      <c r="AV5" s="451"/>
      <c r="AW5" s="452"/>
      <c r="AX5" s="450"/>
      <c r="AY5" s="451"/>
      <c r="AZ5" s="451"/>
      <c r="BA5" s="452"/>
      <c r="BB5" s="456"/>
      <c r="BC5" s="456"/>
      <c r="BD5" s="456"/>
      <c r="BE5" s="456"/>
      <c r="BF5" s="450"/>
      <c r="BG5" s="451"/>
      <c r="BH5" s="451"/>
      <c r="BI5" s="451"/>
      <c r="BJ5" s="450"/>
      <c r="BK5" s="451"/>
      <c r="BL5" s="451"/>
      <c r="BM5" s="452"/>
      <c r="BN5" s="456"/>
      <c r="BO5" s="456"/>
      <c r="BP5" s="456"/>
    </row>
    <row r="6" spans="1:87" ht="35.25" customHeight="1">
      <c r="A6" s="454"/>
      <c r="B6" s="484">
        <v>2022</v>
      </c>
      <c r="C6" s="485">
        <v>2023</v>
      </c>
      <c r="D6" s="460" t="s">
        <v>118</v>
      </c>
      <c r="E6" s="460"/>
      <c r="F6" s="458">
        <v>2022</v>
      </c>
      <c r="G6" s="458">
        <v>2023</v>
      </c>
      <c r="H6" s="460" t="s">
        <v>118</v>
      </c>
      <c r="I6" s="460"/>
      <c r="J6" s="458">
        <v>2022</v>
      </c>
      <c r="K6" s="458">
        <v>2023</v>
      </c>
      <c r="L6" s="461" t="s">
        <v>118</v>
      </c>
      <c r="M6" s="462"/>
      <c r="N6" s="458">
        <v>2022</v>
      </c>
      <c r="O6" s="458">
        <v>2023</v>
      </c>
      <c r="P6" s="460" t="s">
        <v>118</v>
      </c>
      <c r="Q6" s="460"/>
      <c r="R6" s="458">
        <v>2022</v>
      </c>
      <c r="S6" s="458">
        <v>2023</v>
      </c>
      <c r="T6" s="460" t="s">
        <v>118</v>
      </c>
      <c r="U6" s="460"/>
      <c r="V6" s="458">
        <v>2022</v>
      </c>
      <c r="W6" s="458">
        <v>2023</v>
      </c>
      <c r="X6" s="460" t="s">
        <v>118</v>
      </c>
      <c r="Y6" s="460"/>
      <c r="Z6" s="458">
        <v>2022</v>
      </c>
      <c r="AA6" s="458">
        <v>2023</v>
      </c>
      <c r="AB6" s="460" t="s">
        <v>118</v>
      </c>
      <c r="AC6" s="460"/>
      <c r="AD6" s="458">
        <v>2022</v>
      </c>
      <c r="AE6" s="458">
        <v>2023</v>
      </c>
      <c r="AF6" s="460" t="s">
        <v>118</v>
      </c>
      <c r="AG6" s="460"/>
      <c r="AH6" s="291"/>
      <c r="AI6" s="292"/>
      <c r="AJ6" s="292"/>
      <c r="AK6" s="292"/>
      <c r="AL6" s="458">
        <v>2022</v>
      </c>
      <c r="AM6" s="458">
        <v>2023</v>
      </c>
      <c r="AN6" s="460" t="s">
        <v>118</v>
      </c>
      <c r="AO6" s="460"/>
      <c r="AP6" s="460" t="s">
        <v>2</v>
      </c>
      <c r="AQ6" s="460"/>
      <c r="AR6" s="460" t="s">
        <v>118</v>
      </c>
      <c r="AS6" s="460"/>
      <c r="AT6" s="458">
        <v>2022</v>
      </c>
      <c r="AU6" s="458">
        <v>2023</v>
      </c>
      <c r="AV6" s="460" t="s">
        <v>118</v>
      </c>
      <c r="AW6" s="460"/>
      <c r="AX6" s="458">
        <v>2022</v>
      </c>
      <c r="AY6" s="458">
        <v>2023</v>
      </c>
      <c r="AZ6" s="460" t="s">
        <v>118</v>
      </c>
      <c r="BA6" s="460"/>
      <c r="BB6" s="458">
        <v>2022</v>
      </c>
      <c r="BC6" s="458">
        <v>2023</v>
      </c>
      <c r="BD6" s="460" t="s">
        <v>118</v>
      </c>
      <c r="BE6" s="460"/>
      <c r="BF6" s="458">
        <v>2022</v>
      </c>
      <c r="BG6" s="458">
        <v>2023</v>
      </c>
      <c r="BH6" s="473" t="s">
        <v>118</v>
      </c>
      <c r="BI6" s="474"/>
      <c r="BJ6" s="458">
        <v>2022</v>
      </c>
      <c r="BK6" s="458">
        <v>2023</v>
      </c>
      <c r="BL6" s="473" t="s">
        <v>118</v>
      </c>
      <c r="BM6" s="474"/>
      <c r="BN6" s="458">
        <v>2022</v>
      </c>
      <c r="BO6" s="458">
        <v>2023</v>
      </c>
      <c r="BP6" s="471" t="s">
        <v>3</v>
      </c>
    </row>
    <row r="7" spans="1:87" s="200" customFormat="1" ht="17.399999999999999">
      <c r="A7" s="455"/>
      <c r="B7" s="459"/>
      <c r="C7" s="486"/>
      <c r="D7" s="348" t="s">
        <v>0</v>
      </c>
      <c r="E7" s="348" t="s">
        <v>3</v>
      </c>
      <c r="F7" s="459"/>
      <c r="G7" s="459"/>
      <c r="H7" s="332" t="s">
        <v>0</v>
      </c>
      <c r="I7" s="332" t="s">
        <v>3</v>
      </c>
      <c r="J7" s="459"/>
      <c r="K7" s="459"/>
      <c r="L7" s="332" t="s">
        <v>0</v>
      </c>
      <c r="M7" s="332" t="s">
        <v>3</v>
      </c>
      <c r="N7" s="459"/>
      <c r="O7" s="459"/>
      <c r="P7" s="332" t="s">
        <v>0</v>
      </c>
      <c r="Q7" s="332" t="s">
        <v>3</v>
      </c>
      <c r="R7" s="459"/>
      <c r="S7" s="459"/>
      <c r="T7" s="332" t="s">
        <v>0</v>
      </c>
      <c r="U7" s="332" t="s">
        <v>3</v>
      </c>
      <c r="V7" s="459"/>
      <c r="W7" s="459"/>
      <c r="X7" s="332" t="s">
        <v>0</v>
      </c>
      <c r="Y7" s="332" t="s">
        <v>3</v>
      </c>
      <c r="Z7" s="459"/>
      <c r="AA7" s="459"/>
      <c r="AB7" s="332" t="s">
        <v>0</v>
      </c>
      <c r="AC7" s="332" t="s">
        <v>3</v>
      </c>
      <c r="AD7" s="459"/>
      <c r="AE7" s="459"/>
      <c r="AF7" s="332" t="s">
        <v>0</v>
      </c>
      <c r="AG7" s="332" t="s">
        <v>3</v>
      </c>
      <c r="AH7" s="293">
        <v>2019</v>
      </c>
      <c r="AI7" s="294">
        <v>2020</v>
      </c>
      <c r="AJ7" s="295">
        <v>2019</v>
      </c>
      <c r="AK7" s="296">
        <v>2020</v>
      </c>
      <c r="AL7" s="459"/>
      <c r="AM7" s="459"/>
      <c r="AN7" s="332" t="s">
        <v>0</v>
      </c>
      <c r="AO7" s="332" t="s">
        <v>3</v>
      </c>
      <c r="AP7" s="330">
        <v>2022</v>
      </c>
      <c r="AQ7" s="330">
        <v>2023</v>
      </c>
      <c r="AR7" s="332" t="s">
        <v>0</v>
      </c>
      <c r="AS7" s="332" t="s">
        <v>3</v>
      </c>
      <c r="AT7" s="459"/>
      <c r="AU7" s="459"/>
      <c r="AV7" s="348" t="s">
        <v>0</v>
      </c>
      <c r="AW7" s="348" t="s">
        <v>3</v>
      </c>
      <c r="AX7" s="459"/>
      <c r="AY7" s="459"/>
      <c r="AZ7" s="332" t="s">
        <v>0</v>
      </c>
      <c r="BA7" s="332" t="s">
        <v>3</v>
      </c>
      <c r="BB7" s="459"/>
      <c r="BC7" s="459"/>
      <c r="BD7" s="332" t="s">
        <v>0</v>
      </c>
      <c r="BE7" s="332" t="s">
        <v>3</v>
      </c>
      <c r="BF7" s="459"/>
      <c r="BG7" s="459"/>
      <c r="BH7" s="330" t="s">
        <v>0</v>
      </c>
      <c r="BI7" s="330" t="s">
        <v>3</v>
      </c>
      <c r="BJ7" s="459"/>
      <c r="BK7" s="459"/>
      <c r="BL7" s="330" t="s">
        <v>0</v>
      </c>
      <c r="BM7" s="330" t="s">
        <v>3</v>
      </c>
      <c r="BN7" s="459"/>
      <c r="BO7" s="459"/>
      <c r="BP7" s="472"/>
      <c r="BQ7" s="464" t="s">
        <v>228</v>
      </c>
      <c r="BR7" s="464"/>
      <c r="BS7" s="464"/>
      <c r="BT7" s="465"/>
      <c r="BU7" s="466"/>
      <c r="BV7" s="297">
        <v>2020</v>
      </c>
      <c r="BW7" s="298"/>
      <c r="BX7" s="464" t="s">
        <v>229</v>
      </c>
      <c r="BY7" s="464"/>
      <c r="BZ7" s="464"/>
      <c r="CA7" s="465"/>
      <c r="CB7" s="466"/>
      <c r="CC7" s="467">
        <v>2019</v>
      </c>
      <c r="CD7" s="468"/>
      <c r="CF7" s="469" t="s">
        <v>230</v>
      </c>
      <c r="CG7" s="469"/>
      <c r="CH7" s="469"/>
      <c r="CI7" s="469"/>
    </row>
    <row r="8" spans="1:87" ht="12.75" customHeight="1">
      <c r="A8" s="201" t="s">
        <v>4</v>
      </c>
      <c r="B8" s="201">
        <v>1</v>
      </c>
      <c r="C8" s="201">
        <v>2</v>
      </c>
      <c r="D8" s="201">
        <v>3</v>
      </c>
      <c r="E8" s="201">
        <v>4</v>
      </c>
      <c r="F8" s="201">
        <v>5</v>
      </c>
      <c r="G8" s="201">
        <v>6</v>
      </c>
      <c r="H8" s="201">
        <v>7</v>
      </c>
      <c r="I8" s="201">
        <v>8</v>
      </c>
      <c r="J8" s="201">
        <v>9</v>
      </c>
      <c r="K8" s="201">
        <v>10</v>
      </c>
      <c r="L8" s="201">
        <v>11</v>
      </c>
      <c r="M8" s="201">
        <v>12</v>
      </c>
      <c r="N8" s="201">
        <v>13</v>
      </c>
      <c r="O8" s="201">
        <v>14</v>
      </c>
      <c r="P8" s="201">
        <v>15</v>
      </c>
      <c r="Q8" s="201">
        <v>16</v>
      </c>
      <c r="R8" s="201">
        <v>17</v>
      </c>
      <c r="S8" s="201">
        <v>18</v>
      </c>
      <c r="T8" s="201">
        <v>19</v>
      </c>
      <c r="U8" s="201">
        <v>20</v>
      </c>
      <c r="V8" s="201">
        <v>21</v>
      </c>
      <c r="W8" s="201">
        <v>22</v>
      </c>
      <c r="X8" s="201">
        <v>23</v>
      </c>
      <c r="Y8" s="201">
        <v>24</v>
      </c>
      <c r="Z8" s="201">
        <v>25</v>
      </c>
      <c r="AA8" s="201">
        <v>26</v>
      </c>
      <c r="AB8" s="201">
        <v>27</v>
      </c>
      <c r="AC8" s="201">
        <v>28</v>
      </c>
      <c r="AD8" s="201">
        <v>29</v>
      </c>
      <c r="AE8" s="201">
        <v>30</v>
      </c>
      <c r="AF8" s="201">
        <v>31</v>
      </c>
      <c r="AG8" s="201">
        <v>32</v>
      </c>
      <c r="AH8" s="201">
        <v>33</v>
      </c>
      <c r="AI8" s="201">
        <v>34</v>
      </c>
      <c r="AJ8" s="201">
        <v>35</v>
      </c>
      <c r="AK8" s="201">
        <v>36</v>
      </c>
      <c r="AL8" s="201">
        <v>37</v>
      </c>
      <c r="AM8" s="201">
        <v>38</v>
      </c>
      <c r="AN8" s="201">
        <v>39</v>
      </c>
      <c r="AO8" s="201">
        <v>40</v>
      </c>
      <c r="AP8" s="201">
        <v>41</v>
      </c>
      <c r="AQ8" s="201">
        <v>42</v>
      </c>
      <c r="AR8" s="201">
        <v>43</v>
      </c>
      <c r="AS8" s="201">
        <v>44</v>
      </c>
      <c r="AT8" s="201">
        <v>45</v>
      </c>
      <c r="AU8" s="201">
        <v>46</v>
      </c>
      <c r="AV8" s="201">
        <v>47</v>
      </c>
      <c r="AW8" s="201">
        <v>48</v>
      </c>
      <c r="AX8" s="201">
        <v>49</v>
      </c>
      <c r="AY8" s="201">
        <v>50</v>
      </c>
      <c r="AZ8" s="201">
        <v>51</v>
      </c>
      <c r="BA8" s="201">
        <v>52</v>
      </c>
      <c r="BB8" s="201">
        <v>53</v>
      </c>
      <c r="BC8" s="201">
        <v>54</v>
      </c>
      <c r="BD8" s="201">
        <v>55</v>
      </c>
      <c r="BE8" s="201">
        <v>56</v>
      </c>
      <c r="BF8" s="201">
        <v>57</v>
      </c>
      <c r="BG8" s="201">
        <v>58</v>
      </c>
      <c r="BH8" s="201">
        <v>59</v>
      </c>
      <c r="BI8" s="201">
        <v>60</v>
      </c>
      <c r="BJ8" s="201">
        <v>61</v>
      </c>
      <c r="BK8" s="201">
        <v>62</v>
      </c>
      <c r="BL8" s="201">
        <v>63</v>
      </c>
      <c r="BM8" s="201">
        <v>64</v>
      </c>
      <c r="BN8" s="201">
        <v>65</v>
      </c>
      <c r="BO8" s="201">
        <v>66</v>
      </c>
      <c r="BP8" s="201">
        <v>67</v>
      </c>
      <c r="BQ8" s="201">
        <v>84</v>
      </c>
      <c r="BR8" s="201">
        <v>85</v>
      </c>
      <c r="BS8" s="201">
        <v>86</v>
      </c>
      <c r="BT8" s="201">
        <v>87</v>
      </c>
      <c r="BU8" s="201">
        <v>88</v>
      </c>
      <c r="BV8" s="201">
        <v>89</v>
      </c>
      <c r="BW8" s="201">
        <v>90</v>
      </c>
      <c r="BX8" s="201">
        <v>91</v>
      </c>
      <c r="BY8" s="201">
        <v>92</v>
      </c>
      <c r="BZ8" s="201">
        <v>93</v>
      </c>
      <c r="CA8" s="201">
        <v>94</v>
      </c>
      <c r="CB8" s="201">
        <v>95</v>
      </c>
      <c r="CC8" s="201">
        <v>96</v>
      </c>
      <c r="CD8" s="201">
        <v>97</v>
      </c>
      <c r="CF8" s="470" t="s">
        <v>231</v>
      </c>
      <c r="CG8" s="470"/>
      <c r="CH8" s="470" t="s">
        <v>232</v>
      </c>
      <c r="CI8" s="470"/>
    </row>
    <row r="9" spans="1:87" s="206" customFormat="1" ht="27.6" customHeight="1">
      <c r="A9" s="202" t="s">
        <v>192</v>
      </c>
      <c r="B9" s="203">
        <f>SUM(B10:B19)</f>
        <v>21481</v>
      </c>
      <c r="C9" s="203">
        <f>SUM(C10:C19)</f>
        <v>16810</v>
      </c>
      <c r="D9" s="204">
        <f>ROUND(C9/B9*100,1)</f>
        <v>78.3</v>
      </c>
      <c r="E9" s="203">
        <f>C9-B9</f>
        <v>-4671</v>
      </c>
      <c r="F9" s="203">
        <f>SUM(F10:F19)</f>
        <v>19403</v>
      </c>
      <c r="G9" s="203">
        <f>SUM(G10:G19)</f>
        <v>15205</v>
      </c>
      <c r="H9" s="204">
        <f>ROUND(G9/F9*100,1)</f>
        <v>78.400000000000006</v>
      </c>
      <c r="I9" s="203">
        <f>G9-F9</f>
        <v>-4198</v>
      </c>
      <c r="J9" s="203">
        <f>SUM(J10:J19)</f>
        <v>2550</v>
      </c>
      <c r="K9" s="203">
        <f>SUM(K10:K19)</f>
        <v>440</v>
      </c>
      <c r="L9" s="204">
        <f>ROUND(K9/J9*100,1)</f>
        <v>17.3</v>
      </c>
      <c r="M9" s="203">
        <f>K9-J9</f>
        <v>-2110</v>
      </c>
      <c r="N9" s="203">
        <f>SUM(N10:N19)</f>
        <v>2230</v>
      </c>
      <c r="O9" s="203">
        <f>SUM(O10:O19)</f>
        <v>397</v>
      </c>
      <c r="P9" s="204">
        <f>ROUND(O9/N9*100,1)</f>
        <v>17.8</v>
      </c>
      <c r="Q9" s="203">
        <f>O9-N9</f>
        <v>-1833</v>
      </c>
      <c r="R9" s="203">
        <f>SUM(R10:R19)</f>
        <v>201</v>
      </c>
      <c r="S9" s="203">
        <f>SUM(S10:S19)</f>
        <v>28</v>
      </c>
      <c r="T9" s="204">
        <f>ROUND(S9/R9*100,1)</f>
        <v>13.9</v>
      </c>
      <c r="U9" s="203">
        <f>S9-R9</f>
        <v>-173</v>
      </c>
      <c r="V9" s="203">
        <f>SUM(V10:V19)</f>
        <v>1</v>
      </c>
      <c r="W9" s="203">
        <f>SUM(W10:W19)</f>
        <v>1</v>
      </c>
      <c r="X9" s="204">
        <f>ROUND(W9/V9*100,1)</f>
        <v>100</v>
      </c>
      <c r="Y9" s="203">
        <f>W9-V9</f>
        <v>0</v>
      </c>
      <c r="Z9" s="203">
        <f>SUM(Z10:Z19)</f>
        <v>514</v>
      </c>
      <c r="AA9" s="203">
        <f>SUM(AA10:AA19)</f>
        <v>0</v>
      </c>
      <c r="AB9" s="204">
        <f>ROUND(AA9/Z9*100,1)</f>
        <v>0</v>
      </c>
      <c r="AC9" s="203">
        <f>AA9-Z9</f>
        <v>-514</v>
      </c>
      <c r="AD9" s="203">
        <f>SUM(AD10:AD19)</f>
        <v>17007</v>
      </c>
      <c r="AE9" s="203">
        <f>SUM(AE10:AE19)</f>
        <v>5844</v>
      </c>
      <c r="AF9" s="204">
        <f>ROUND(AE9/AD9*100,1)</f>
        <v>34.4</v>
      </c>
      <c r="AG9" s="203">
        <f>AE9-AD9</f>
        <v>-11163</v>
      </c>
      <c r="AH9" s="300"/>
      <c r="AI9" s="300"/>
      <c r="AJ9" s="301"/>
      <c r="AK9" s="301"/>
      <c r="AL9" s="203">
        <f>SUM(AL10:AL19)</f>
        <v>1682</v>
      </c>
      <c r="AM9" s="203">
        <f>SUM(AM10:AM19)</f>
        <v>358</v>
      </c>
      <c r="AN9" s="204">
        <f>ROUND(AM9/AL9*100,1)</f>
        <v>21.3</v>
      </c>
      <c r="AO9" s="203">
        <f>AM9-AL9</f>
        <v>-1324</v>
      </c>
      <c r="AP9" s="203">
        <f>SUM(AP10:AP19)</f>
        <v>3831</v>
      </c>
      <c r="AQ9" s="203">
        <f>SUM(AQ10:AQ19)</f>
        <v>828</v>
      </c>
      <c r="AR9" s="204">
        <f>ROUND(AQ9/AP9*100,1)</f>
        <v>21.6</v>
      </c>
      <c r="AS9" s="203">
        <f>AQ9-AP9</f>
        <v>-3003</v>
      </c>
      <c r="AT9" s="203">
        <f>SUM(AT10:AT19)</f>
        <v>16511</v>
      </c>
      <c r="AU9" s="203">
        <f>SUM(AU10:AU19)</f>
        <v>12293</v>
      </c>
      <c r="AV9" s="204">
        <f>ROUND(AU9/AT9*100,1)</f>
        <v>74.5</v>
      </c>
      <c r="AW9" s="203">
        <f>AU9-AT9</f>
        <v>-4218</v>
      </c>
      <c r="AX9" s="203">
        <f>SUM(AX10:AX19)</f>
        <v>15075</v>
      </c>
      <c r="AY9" s="203">
        <f>SUM(AY10:AY19)</f>
        <v>11501</v>
      </c>
      <c r="AZ9" s="204">
        <f>ROUND(AY9/AX9*100,1)</f>
        <v>76.3</v>
      </c>
      <c r="BA9" s="203">
        <f>AY9-AX9</f>
        <v>-3574</v>
      </c>
      <c r="BB9" s="203">
        <f>SUM(BB10:BB19)</f>
        <v>12887</v>
      </c>
      <c r="BC9" s="203">
        <f>SUM(BC10:BC19)</f>
        <v>2616</v>
      </c>
      <c r="BD9" s="204">
        <f>ROUND(BC9/BB9*100,1)</f>
        <v>20.3</v>
      </c>
      <c r="BE9" s="203">
        <f>BC9-BB9</f>
        <v>-10271</v>
      </c>
      <c r="BF9" s="203">
        <f>SUM(BF10:BF19)</f>
        <v>1458</v>
      </c>
      <c r="BG9" s="203">
        <f>SUM(BG10:BG19)</f>
        <v>465</v>
      </c>
      <c r="BH9" s="204">
        <f>ROUND(BG9/BF9*100,1)</f>
        <v>31.9</v>
      </c>
      <c r="BI9" s="203">
        <f>BG9-BF9</f>
        <v>-993</v>
      </c>
      <c r="BJ9" s="203">
        <v>8858</v>
      </c>
      <c r="BK9" s="203">
        <v>10147.35</v>
      </c>
      <c r="BL9" s="204">
        <f>ROUND(BK9/BJ9*100,1)</f>
        <v>114.6</v>
      </c>
      <c r="BM9" s="203">
        <f>BK9-BJ9</f>
        <v>1289.3500000000004</v>
      </c>
      <c r="BN9" s="302">
        <f>ROUND(AX9/BF9,0)</f>
        <v>10</v>
      </c>
      <c r="BO9" s="302">
        <f>ROUND(AY9/BG9,0)</f>
        <v>25</v>
      </c>
      <c r="BP9" s="205">
        <f>BO9-BN9</f>
        <v>15</v>
      </c>
      <c r="BQ9" s="303"/>
      <c r="BR9" s="303"/>
      <c r="BS9" s="303"/>
      <c r="BT9" s="304"/>
      <c r="BU9" s="305"/>
      <c r="BV9" s="306"/>
      <c r="BW9" s="306"/>
      <c r="BX9" s="303"/>
      <c r="BY9" s="303">
        <v>10396</v>
      </c>
      <c r="BZ9" s="303">
        <v>165</v>
      </c>
      <c r="CA9" s="304">
        <v>280776</v>
      </c>
      <c r="CB9" s="305">
        <v>58441</v>
      </c>
      <c r="CC9" s="306">
        <v>810263</v>
      </c>
      <c r="CD9" s="306">
        <v>660444</v>
      </c>
      <c r="CF9" s="307">
        <f>SUM(CF10:CF19)</f>
        <v>16326</v>
      </c>
      <c r="CG9" s="307">
        <f>SUM(CG10:CG19)</f>
        <v>15354</v>
      </c>
      <c r="CH9" s="307">
        <f>SUM(CH10:CH19)</f>
        <v>14636</v>
      </c>
      <c r="CI9" s="307">
        <f>SUM(CI10:CI19)</f>
        <v>15106</v>
      </c>
    </row>
    <row r="10" spans="1:87" s="211" customFormat="1" ht="27.6" customHeight="1">
      <c r="A10" s="207" t="s">
        <v>197</v>
      </c>
      <c r="B10" s="208">
        <v>5981</v>
      </c>
      <c r="C10" s="352">
        <v>10757</v>
      </c>
      <c r="D10" s="204">
        <f t="shared" ref="D10:D19" si="0">ROUND(C10/B10*100,1)</f>
        <v>179.9</v>
      </c>
      <c r="E10" s="203">
        <v>2967</v>
      </c>
      <c r="F10" s="209">
        <v>5326</v>
      </c>
      <c r="G10" s="209">
        <v>9689</v>
      </c>
      <c r="H10" s="204">
        <f t="shared" ref="H10:H19" si="1">ROUND(G10/F10*100,1)</f>
        <v>181.9</v>
      </c>
      <c r="I10" s="203">
        <f t="shared" ref="I10:I19" si="2">G10-F10</f>
        <v>4363</v>
      </c>
      <c r="J10" s="208">
        <v>824</v>
      </c>
      <c r="K10" s="208">
        <v>352</v>
      </c>
      <c r="L10" s="204">
        <f t="shared" ref="L10:L19" si="3">ROUND(K10/J10*100,1)</f>
        <v>42.7</v>
      </c>
      <c r="M10" s="203">
        <f t="shared" ref="M10:M19" si="4">K10-J10</f>
        <v>-472</v>
      </c>
      <c r="N10" s="208">
        <v>728</v>
      </c>
      <c r="O10" s="208">
        <v>312</v>
      </c>
      <c r="P10" s="204">
        <f t="shared" ref="P10:P19" si="5">ROUND(O10/N10*100,1)</f>
        <v>42.9</v>
      </c>
      <c r="Q10" s="203">
        <f t="shared" ref="Q10:Q19" si="6">O10-N10</f>
        <v>-416</v>
      </c>
      <c r="R10" s="208">
        <v>70</v>
      </c>
      <c r="S10" s="208">
        <v>22</v>
      </c>
      <c r="T10" s="204">
        <f t="shared" ref="T10:T19" si="7">ROUND(S10/R10*100,1)</f>
        <v>31.4</v>
      </c>
      <c r="U10" s="203">
        <f t="shared" ref="U10:U19" si="8">S10-R10</f>
        <v>-48</v>
      </c>
      <c r="V10" s="308">
        <v>1</v>
      </c>
      <c r="W10" s="208">
        <v>1</v>
      </c>
      <c r="X10" s="204">
        <f t="shared" ref="X10:X19" si="9">ROUND(W10/V10*100,1)</f>
        <v>100</v>
      </c>
      <c r="Y10" s="203">
        <f t="shared" ref="Y10:Y19" si="10">W10-V10</f>
        <v>0</v>
      </c>
      <c r="Z10" s="208">
        <v>88</v>
      </c>
      <c r="AA10" s="208">
        <v>0</v>
      </c>
      <c r="AB10" s="204">
        <f t="shared" ref="AB10:AB19" si="11">ROUND(AA10/Z10*100,1)</f>
        <v>0</v>
      </c>
      <c r="AC10" s="203">
        <f t="shared" ref="AC10:AC19" si="12">AA10-Z10</f>
        <v>-88</v>
      </c>
      <c r="AD10" s="208">
        <v>4650</v>
      </c>
      <c r="AE10" s="208">
        <v>5097</v>
      </c>
      <c r="AF10" s="204">
        <f t="shared" ref="AF10:AF19" si="13">ROUND(AE10/AD10*100,1)</f>
        <v>109.6</v>
      </c>
      <c r="AG10" s="203">
        <f t="shared" ref="AG10:AG19" si="14">AE10-AD10</f>
        <v>447</v>
      </c>
      <c r="AH10" s="309"/>
      <c r="AI10" s="309"/>
      <c r="AJ10" s="301"/>
      <c r="AK10" s="301"/>
      <c r="AL10" s="210">
        <v>701</v>
      </c>
      <c r="AM10" s="210">
        <v>328</v>
      </c>
      <c r="AN10" s="204">
        <f t="shared" ref="AN10:AN19" si="15">ROUND(AM10/AL10*100,1)</f>
        <v>46.8</v>
      </c>
      <c r="AO10" s="203">
        <f t="shared" ref="AO10:AO19" si="16">AM10-AL10</f>
        <v>-373</v>
      </c>
      <c r="AP10" s="208">
        <v>1712</v>
      </c>
      <c r="AQ10" s="208">
        <v>779</v>
      </c>
      <c r="AR10" s="204">
        <f t="shared" ref="AR10:AR19" si="17">ROUND(AQ10/AP10*100,1)</f>
        <v>45.5</v>
      </c>
      <c r="AS10" s="203">
        <f t="shared" ref="AS10:AS19" si="18">AQ10-AP10</f>
        <v>-933</v>
      </c>
      <c r="AT10" s="208">
        <v>4362</v>
      </c>
      <c r="AU10" s="208">
        <v>7236</v>
      </c>
      <c r="AV10" s="204">
        <f t="shared" ref="AV10:AV19" si="19">ROUND(AU10/AT10*100,1)</f>
        <v>165.9</v>
      </c>
      <c r="AW10" s="203">
        <f t="shared" ref="AW10:AW19" si="20">AU10-AT10</f>
        <v>2874</v>
      </c>
      <c r="AX10" s="208">
        <v>3884</v>
      </c>
      <c r="AY10" s="208">
        <v>6686</v>
      </c>
      <c r="AZ10" s="204">
        <f t="shared" ref="AZ10:AZ19" si="21">ROUND(AY10/AX10*100,1)</f>
        <v>172.1</v>
      </c>
      <c r="BA10" s="203">
        <f t="shared" ref="BA10:BA19" si="22">AY10-AX10</f>
        <v>2802</v>
      </c>
      <c r="BB10" s="208">
        <v>3222</v>
      </c>
      <c r="BC10" s="208">
        <v>2300</v>
      </c>
      <c r="BD10" s="204">
        <f t="shared" ref="BD10:BD19" si="23">ROUND(BC10/BB10*100,1)</f>
        <v>71.400000000000006</v>
      </c>
      <c r="BE10" s="203">
        <f t="shared" ref="BE10:BE19" si="24">BC10-BB10</f>
        <v>-922</v>
      </c>
      <c r="BF10" s="208">
        <v>982</v>
      </c>
      <c r="BG10" s="208">
        <v>453</v>
      </c>
      <c r="BH10" s="204">
        <f t="shared" ref="BH10:BH19" si="25">ROUND(BG10/BF10*100,1)</f>
        <v>46.1</v>
      </c>
      <c r="BI10" s="203">
        <f t="shared" ref="BI10:BI19" si="26">BG10-BF10</f>
        <v>-529</v>
      </c>
      <c r="BJ10" s="208">
        <v>8343.1500000000015</v>
      </c>
      <c r="BK10" s="208">
        <v>10227.59</v>
      </c>
      <c r="BL10" s="204">
        <f t="shared" ref="BL10:BL19" si="27">ROUND(BK10/BJ10*100,1)</f>
        <v>122.6</v>
      </c>
      <c r="BM10" s="203">
        <f t="shared" ref="BM10:BM19" si="28">BK10-BJ10</f>
        <v>1884.4399999999987</v>
      </c>
      <c r="BN10" s="310">
        <f t="shared" ref="BN10:BO19" si="29">ROUND(AX10/BF10,0)</f>
        <v>4</v>
      </c>
      <c r="BO10" s="310">
        <f t="shared" si="29"/>
        <v>15</v>
      </c>
      <c r="BP10" s="205">
        <f t="shared" ref="BP10:BP19" si="30">BO10-BN10</f>
        <v>11</v>
      </c>
      <c r="BQ10" s="311"/>
      <c r="BR10" s="311"/>
      <c r="BS10" s="311"/>
      <c r="BT10" s="312"/>
      <c r="BU10" s="313"/>
      <c r="BV10" s="314"/>
      <c r="BW10" s="314"/>
      <c r="BX10" s="311"/>
      <c r="BY10" s="311">
        <v>134</v>
      </c>
      <c r="BZ10" s="311">
        <v>0</v>
      </c>
      <c r="CA10" s="312">
        <v>18303</v>
      </c>
      <c r="CB10" s="313">
        <v>856</v>
      </c>
      <c r="CC10" s="315">
        <v>29070</v>
      </c>
      <c r="CD10" s="314">
        <v>24553</v>
      </c>
      <c r="CF10" s="316">
        <v>9193</v>
      </c>
      <c r="CG10" s="316">
        <v>8670</v>
      </c>
      <c r="CH10" s="316">
        <v>8457</v>
      </c>
      <c r="CI10" s="317">
        <v>8583</v>
      </c>
    </row>
    <row r="11" spans="1:87" s="211" customFormat="1" ht="27.6" customHeight="1">
      <c r="A11" s="207" t="s">
        <v>193</v>
      </c>
      <c r="B11" s="208">
        <v>1806</v>
      </c>
      <c r="C11" s="352">
        <v>743</v>
      </c>
      <c r="D11" s="204">
        <f t="shared" si="0"/>
        <v>41.1</v>
      </c>
      <c r="E11" s="203">
        <v>1606</v>
      </c>
      <c r="F11" s="209">
        <v>1606</v>
      </c>
      <c r="G11" s="209">
        <v>607</v>
      </c>
      <c r="H11" s="204">
        <f t="shared" si="1"/>
        <v>37.799999999999997</v>
      </c>
      <c r="I11" s="203">
        <f t="shared" si="2"/>
        <v>-999</v>
      </c>
      <c r="J11" s="208">
        <v>192</v>
      </c>
      <c r="K11" s="208">
        <v>3</v>
      </c>
      <c r="L11" s="204">
        <f t="shared" si="3"/>
        <v>1.6</v>
      </c>
      <c r="M11" s="203">
        <f t="shared" si="4"/>
        <v>-189</v>
      </c>
      <c r="N11" s="208">
        <v>171</v>
      </c>
      <c r="O11" s="208">
        <v>3</v>
      </c>
      <c r="P11" s="204">
        <f t="shared" si="5"/>
        <v>1.8</v>
      </c>
      <c r="Q11" s="203">
        <f t="shared" si="6"/>
        <v>-168</v>
      </c>
      <c r="R11" s="208">
        <v>18</v>
      </c>
      <c r="S11" s="208">
        <v>0</v>
      </c>
      <c r="T11" s="204">
        <f t="shared" si="7"/>
        <v>0</v>
      </c>
      <c r="U11" s="203">
        <f t="shared" si="8"/>
        <v>-18</v>
      </c>
      <c r="V11" s="308">
        <v>0</v>
      </c>
      <c r="W11" s="208">
        <v>0</v>
      </c>
      <c r="X11" s="299" t="e">
        <f t="shared" si="9"/>
        <v>#DIV/0!</v>
      </c>
      <c r="Y11" s="203">
        <f t="shared" si="10"/>
        <v>0</v>
      </c>
      <c r="Z11" s="208">
        <v>10</v>
      </c>
      <c r="AA11" s="208">
        <v>0</v>
      </c>
      <c r="AB11" s="204">
        <f t="shared" si="11"/>
        <v>0</v>
      </c>
      <c r="AC11" s="203">
        <f t="shared" si="12"/>
        <v>-10</v>
      </c>
      <c r="AD11" s="208">
        <v>1463</v>
      </c>
      <c r="AE11" s="208">
        <v>54</v>
      </c>
      <c r="AF11" s="204">
        <f t="shared" si="13"/>
        <v>3.7</v>
      </c>
      <c r="AG11" s="203">
        <f t="shared" si="14"/>
        <v>-1409</v>
      </c>
      <c r="AH11" s="309"/>
      <c r="AI11" s="309"/>
      <c r="AJ11" s="301"/>
      <c r="AK11" s="301"/>
      <c r="AL11" s="210">
        <v>102</v>
      </c>
      <c r="AM11" s="210">
        <v>0</v>
      </c>
      <c r="AN11" s="204">
        <f t="shared" si="15"/>
        <v>0</v>
      </c>
      <c r="AO11" s="203">
        <f t="shared" si="16"/>
        <v>-102</v>
      </c>
      <c r="AP11" s="208">
        <v>253</v>
      </c>
      <c r="AQ11" s="208">
        <v>0</v>
      </c>
      <c r="AR11" s="204">
        <f t="shared" si="17"/>
        <v>0</v>
      </c>
      <c r="AS11" s="203">
        <f t="shared" si="18"/>
        <v>-253</v>
      </c>
      <c r="AT11" s="208">
        <v>1387</v>
      </c>
      <c r="AU11" s="208">
        <v>566</v>
      </c>
      <c r="AV11" s="204">
        <f t="shared" si="19"/>
        <v>40.799999999999997</v>
      </c>
      <c r="AW11" s="203">
        <f t="shared" si="20"/>
        <v>-821</v>
      </c>
      <c r="AX11" s="208">
        <v>1243</v>
      </c>
      <c r="AY11" s="208">
        <v>534</v>
      </c>
      <c r="AZ11" s="204">
        <f t="shared" si="21"/>
        <v>43</v>
      </c>
      <c r="BA11" s="203">
        <f t="shared" si="22"/>
        <v>-709</v>
      </c>
      <c r="BB11" s="208">
        <v>1078</v>
      </c>
      <c r="BC11" s="208">
        <v>37</v>
      </c>
      <c r="BD11" s="204">
        <f t="shared" si="23"/>
        <v>3.4</v>
      </c>
      <c r="BE11" s="203">
        <f t="shared" si="24"/>
        <v>-1041</v>
      </c>
      <c r="BF11" s="208">
        <v>74</v>
      </c>
      <c r="BG11" s="208">
        <v>0</v>
      </c>
      <c r="BH11" s="204">
        <f t="shared" si="25"/>
        <v>0</v>
      </c>
      <c r="BI11" s="203">
        <f t="shared" si="26"/>
        <v>-74</v>
      </c>
      <c r="BJ11" s="208">
        <v>7645.82</v>
      </c>
      <c r="BK11" s="208">
        <v>0</v>
      </c>
      <c r="BL11" s="204">
        <f t="shared" si="27"/>
        <v>0</v>
      </c>
      <c r="BM11" s="203">
        <f t="shared" si="28"/>
        <v>-7645.82</v>
      </c>
      <c r="BN11" s="310">
        <f t="shared" si="29"/>
        <v>17</v>
      </c>
      <c r="BO11" s="353" t="e">
        <f t="shared" si="29"/>
        <v>#DIV/0!</v>
      </c>
      <c r="BP11" s="354" t="e">
        <f t="shared" si="30"/>
        <v>#DIV/0!</v>
      </c>
      <c r="BQ11" s="311"/>
      <c r="BR11" s="311"/>
      <c r="BS11" s="311"/>
      <c r="BT11" s="312"/>
      <c r="BU11" s="313"/>
      <c r="BV11" s="314"/>
      <c r="BW11" s="314"/>
      <c r="BX11" s="311"/>
      <c r="BY11" s="311">
        <v>316</v>
      </c>
      <c r="BZ11" s="311">
        <v>6</v>
      </c>
      <c r="CA11" s="312">
        <v>6357</v>
      </c>
      <c r="CB11" s="313">
        <v>2582</v>
      </c>
      <c r="CC11" s="315">
        <v>20788</v>
      </c>
      <c r="CD11" s="314">
        <v>14705</v>
      </c>
      <c r="CF11" s="316">
        <v>898</v>
      </c>
      <c r="CG11" s="316">
        <v>1037</v>
      </c>
      <c r="CH11" s="316">
        <v>673</v>
      </c>
      <c r="CI11" s="317">
        <v>1020</v>
      </c>
    </row>
    <row r="12" spans="1:87" s="211" customFormat="1" ht="27.6" customHeight="1">
      <c r="A12" s="207" t="s">
        <v>194</v>
      </c>
      <c r="B12" s="208">
        <v>1596</v>
      </c>
      <c r="C12" s="352">
        <v>201</v>
      </c>
      <c r="D12" s="204">
        <f t="shared" si="0"/>
        <v>12.6</v>
      </c>
      <c r="E12" s="203">
        <v>1389</v>
      </c>
      <c r="F12" s="209">
        <v>1292</v>
      </c>
      <c r="G12" s="209">
        <v>192</v>
      </c>
      <c r="H12" s="204">
        <f t="shared" si="1"/>
        <v>14.9</v>
      </c>
      <c r="I12" s="203">
        <f t="shared" si="2"/>
        <v>-1100</v>
      </c>
      <c r="J12" s="208">
        <v>190</v>
      </c>
      <c r="K12" s="208">
        <v>0</v>
      </c>
      <c r="L12" s="204">
        <f t="shared" si="3"/>
        <v>0</v>
      </c>
      <c r="M12" s="203">
        <f t="shared" si="4"/>
        <v>-190</v>
      </c>
      <c r="N12" s="208">
        <v>161</v>
      </c>
      <c r="O12" s="208">
        <v>0</v>
      </c>
      <c r="P12" s="204">
        <f t="shared" si="5"/>
        <v>0</v>
      </c>
      <c r="Q12" s="203">
        <f t="shared" si="6"/>
        <v>-161</v>
      </c>
      <c r="R12" s="208">
        <v>16</v>
      </c>
      <c r="S12" s="208">
        <v>0</v>
      </c>
      <c r="T12" s="204">
        <f t="shared" si="7"/>
        <v>0</v>
      </c>
      <c r="U12" s="203">
        <f t="shared" si="8"/>
        <v>-16</v>
      </c>
      <c r="V12" s="308">
        <v>0</v>
      </c>
      <c r="W12" s="208">
        <v>0</v>
      </c>
      <c r="X12" s="299" t="e">
        <f t="shared" si="9"/>
        <v>#DIV/0!</v>
      </c>
      <c r="Y12" s="203">
        <f t="shared" si="10"/>
        <v>0</v>
      </c>
      <c r="Z12" s="208">
        <v>20</v>
      </c>
      <c r="AA12" s="208">
        <v>0</v>
      </c>
      <c r="AB12" s="204">
        <f t="shared" si="11"/>
        <v>0</v>
      </c>
      <c r="AC12" s="203">
        <f t="shared" si="12"/>
        <v>-20</v>
      </c>
      <c r="AD12" s="208">
        <v>1217</v>
      </c>
      <c r="AE12" s="208">
        <v>12</v>
      </c>
      <c r="AF12" s="204">
        <f t="shared" si="13"/>
        <v>1</v>
      </c>
      <c r="AG12" s="203">
        <f t="shared" si="14"/>
        <v>-1205</v>
      </c>
      <c r="AH12" s="309"/>
      <c r="AI12" s="309"/>
      <c r="AJ12" s="301"/>
      <c r="AK12" s="301"/>
      <c r="AL12" s="210">
        <v>113</v>
      </c>
      <c r="AM12" s="210">
        <v>0</v>
      </c>
      <c r="AN12" s="204">
        <f t="shared" si="15"/>
        <v>0</v>
      </c>
      <c r="AO12" s="203">
        <f t="shared" si="16"/>
        <v>-113</v>
      </c>
      <c r="AP12" s="208">
        <v>274</v>
      </c>
      <c r="AQ12" s="208">
        <v>0</v>
      </c>
      <c r="AR12" s="204">
        <f t="shared" si="17"/>
        <v>0</v>
      </c>
      <c r="AS12" s="203">
        <f t="shared" si="18"/>
        <v>-274</v>
      </c>
      <c r="AT12" s="208">
        <v>1143</v>
      </c>
      <c r="AU12" s="208">
        <v>161</v>
      </c>
      <c r="AV12" s="204">
        <f t="shared" si="19"/>
        <v>14.1</v>
      </c>
      <c r="AW12" s="203">
        <f t="shared" si="20"/>
        <v>-982</v>
      </c>
      <c r="AX12" s="208">
        <v>959</v>
      </c>
      <c r="AY12" s="208">
        <v>161</v>
      </c>
      <c r="AZ12" s="204">
        <f t="shared" si="21"/>
        <v>16.8</v>
      </c>
      <c r="BA12" s="203">
        <f t="shared" si="22"/>
        <v>-798</v>
      </c>
      <c r="BB12" s="208">
        <v>871</v>
      </c>
      <c r="BC12" s="208">
        <v>7</v>
      </c>
      <c r="BD12" s="204">
        <f t="shared" si="23"/>
        <v>0.8</v>
      </c>
      <c r="BE12" s="203">
        <f t="shared" si="24"/>
        <v>-864</v>
      </c>
      <c r="BF12" s="208">
        <v>96</v>
      </c>
      <c r="BG12" s="208">
        <v>0</v>
      </c>
      <c r="BH12" s="204">
        <f t="shared" si="25"/>
        <v>0</v>
      </c>
      <c r="BI12" s="203">
        <f t="shared" si="26"/>
        <v>-96</v>
      </c>
      <c r="BJ12" s="208">
        <v>8182.54</v>
      </c>
      <c r="BK12" s="208">
        <v>0</v>
      </c>
      <c r="BL12" s="204">
        <f t="shared" si="27"/>
        <v>0</v>
      </c>
      <c r="BM12" s="203">
        <f t="shared" si="28"/>
        <v>-8182.54</v>
      </c>
      <c r="BN12" s="310">
        <f t="shared" si="29"/>
        <v>10</v>
      </c>
      <c r="BO12" s="353" t="e">
        <f t="shared" si="29"/>
        <v>#DIV/0!</v>
      </c>
      <c r="BP12" s="354" t="e">
        <f t="shared" si="30"/>
        <v>#DIV/0!</v>
      </c>
      <c r="BQ12" s="311"/>
      <c r="BR12" s="311"/>
      <c r="BS12" s="311"/>
      <c r="BT12" s="312"/>
      <c r="BU12" s="313"/>
      <c r="BV12" s="314"/>
      <c r="BW12" s="314"/>
      <c r="BX12" s="311"/>
      <c r="BY12" s="311">
        <v>1202</v>
      </c>
      <c r="BZ12" s="311">
        <v>2</v>
      </c>
      <c r="CA12" s="312">
        <v>21367</v>
      </c>
      <c r="CB12" s="313">
        <v>6372</v>
      </c>
      <c r="CC12" s="315">
        <v>27380</v>
      </c>
      <c r="CD12" s="314">
        <v>19475</v>
      </c>
      <c r="CF12" s="316">
        <v>1338</v>
      </c>
      <c r="CG12" s="316">
        <v>1906</v>
      </c>
      <c r="CH12" s="316">
        <v>1169</v>
      </c>
      <c r="CI12" s="317">
        <v>1885</v>
      </c>
    </row>
    <row r="13" spans="1:87" s="211" customFormat="1" ht="27.6" customHeight="1">
      <c r="A13" s="207" t="s">
        <v>195</v>
      </c>
      <c r="B13" s="208">
        <v>2922</v>
      </c>
      <c r="C13" s="352">
        <v>1341</v>
      </c>
      <c r="D13" s="204">
        <f t="shared" si="0"/>
        <v>45.9</v>
      </c>
      <c r="E13" s="203">
        <v>1492</v>
      </c>
      <c r="F13" s="209">
        <v>2631</v>
      </c>
      <c r="G13" s="209">
        <v>1265</v>
      </c>
      <c r="H13" s="204">
        <f t="shared" si="1"/>
        <v>48.1</v>
      </c>
      <c r="I13" s="203">
        <f t="shared" si="2"/>
        <v>-1366</v>
      </c>
      <c r="J13" s="208">
        <v>447</v>
      </c>
      <c r="K13" s="208">
        <v>7</v>
      </c>
      <c r="L13" s="204">
        <f t="shared" si="3"/>
        <v>1.6</v>
      </c>
      <c r="M13" s="203">
        <f t="shared" si="4"/>
        <v>-440</v>
      </c>
      <c r="N13" s="208">
        <v>399</v>
      </c>
      <c r="O13" s="208">
        <v>7</v>
      </c>
      <c r="P13" s="204">
        <f t="shared" si="5"/>
        <v>1.8</v>
      </c>
      <c r="Q13" s="203">
        <f t="shared" si="6"/>
        <v>-392</v>
      </c>
      <c r="R13" s="208">
        <v>33</v>
      </c>
      <c r="S13" s="208">
        <v>0</v>
      </c>
      <c r="T13" s="204">
        <f t="shared" si="7"/>
        <v>0</v>
      </c>
      <c r="U13" s="203">
        <f t="shared" si="8"/>
        <v>-33</v>
      </c>
      <c r="V13" s="308">
        <v>0</v>
      </c>
      <c r="W13" s="208">
        <v>0</v>
      </c>
      <c r="X13" s="299" t="e">
        <f t="shared" si="9"/>
        <v>#DIV/0!</v>
      </c>
      <c r="Y13" s="203">
        <f t="shared" si="10"/>
        <v>0</v>
      </c>
      <c r="Z13" s="208">
        <v>79</v>
      </c>
      <c r="AA13" s="208">
        <v>0</v>
      </c>
      <c r="AB13" s="204">
        <f t="shared" si="11"/>
        <v>0</v>
      </c>
      <c r="AC13" s="203">
        <f t="shared" si="12"/>
        <v>-79</v>
      </c>
      <c r="AD13" s="208">
        <v>2161</v>
      </c>
      <c r="AE13" s="208">
        <v>195</v>
      </c>
      <c r="AF13" s="204">
        <f t="shared" si="13"/>
        <v>9</v>
      </c>
      <c r="AG13" s="203">
        <f t="shared" si="14"/>
        <v>-1966</v>
      </c>
      <c r="AH13" s="309"/>
      <c r="AI13" s="309"/>
      <c r="AJ13" s="301"/>
      <c r="AK13" s="301"/>
      <c r="AL13" s="210">
        <v>236</v>
      </c>
      <c r="AM13" s="210">
        <v>2</v>
      </c>
      <c r="AN13" s="204">
        <f t="shared" si="15"/>
        <v>0.8</v>
      </c>
      <c r="AO13" s="203">
        <f t="shared" si="16"/>
        <v>-234</v>
      </c>
      <c r="AP13" s="208">
        <v>568</v>
      </c>
      <c r="AQ13" s="208">
        <v>2</v>
      </c>
      <c r="AR13" s="204">
        <f t="shared" si="17"/>
        <v>0.4</v>
      </c>
      <c r="AS13" s="203">
        <f t="shared" si="18"/>
        <v>-566</v>
      </c>
      <c r="AT13" s="208">
        <v>2138</v>
      </c>
      <c r="AU13" s="208">
        <v>1197</v>
      </c>
      <c r="AV13" s="204">
        <f t="shared" si="19"/>
        <v>56</v>
      </c>
      <c r="AW13" s="203">
        <f t="shared" si="20"/>
        <v>-941</v>
      </c>
      <c r="AX13" s="208">
        <v>1952</v>
      </c>
      <c r="AY13" s="208">
        <v>1173</v>
      </c>
      <c r="AZ13" s="204">
        <f t="shared" si="21"/>
        <v>60.1</v>
      </c>
      <c r="BA13" s="203">
        <f t="shared" si="22"/>
        <v>-779</v>
      </c>
      <c r="BB13" s="208">
        <v>1615</v>
      </c>
      <c r="BC13" s="208">
        <v>70</v>
      </c>
      <c r="BD13" s="204">
        <f t="shared" si="23"/>
        <v>4.3</v>
      </c>
      <c r="BE13" s="203">
        <f t="shared" si="24"/>
        <v>-1545</v>
      </c>
      <c r="BF13" s="208">
        <v>145</v>
      </c>
      <c r="BG13" s="208">
        <v>1</v>
      </c>
      <c r="BH13" s="204">
        <f t="shared" si="25"/>
        <v>0.7</v>
      </c>
      <c r="BI13" s="203">
        <f t="shared" si="26"/>
        <v>-144</v>
      </c>
      <c r="BJ13" s="208">
        <v>7818.6724999999997</v>
      </c>
      <c r="BK13" s="208">
        <v>6700</v>
      </c>
      <c r="BL13" s="204">
        <f t="shared" si="27"/>
        <v>85.7</v>
      </c>
      <c r="BM13" s="203">
        <f t="shared" si="28"/>
        <v>-1118.6724999999997</v>
      </c>
      <c r="BN13" s="310">
        <f t="shared" si="29"/>
        <v>13</v>
      </c>
      <c r="BO13" s="310">
        <f t="shared" si="29"/>
        <v>1173</v>
      </c>
      <c r="BP13" s="205">
        <f t="shared" si="30"/>
        <v>1160</v>
      </c>
      <c r="BQ13" s="311"/>
      <c r="BR13" s="311"/>
      <c r="BS13" s="311"/>
      <c r="BT13" s="312"/>
      <c r="BU13" s="313"/>
      <c r="BV13" s="314"/>
      <c r="BW13" s="314"/>
      <c r="BX13" s="311"/>
      <c r="BY13" s="311">
        <v>807</v>
      </c>
      <c r="BZ13" s="311">
        <v>8</v>
      </c>
      <c r="CA13" s="312">
        <v>8148</v>
      </c>
      <c r="CB13" s="313">
        <v>765</v>
      </c>
      <c r="CC13" s="315">
        <v>34284</v>
      </c>
      <c r="CD13" s="314">
        <v>29299</v>
      </c>
      <c r="CF13" s="316">
        <v>458</v>
      </c>
      <c r="CG13" s="316">
        <v>387</v>
      </c>
      <c r="CH13" s="316">
        <v>382</v>
      </c>
      <c r="CI13" s="317">
        <v>381</v>
      </c>
    </row>
    <row r="14" spans="1:87" s="212" customFormat="1" ht="27.6" customHeight="1">
      <c r="A14" s="207" t="s">
        <v>196</v>
      </c>
      <c r="B14" s="208">
        <v>399</v>
      </c>
      <c r="C14" s="352">
        <v>198</v>
      </c>
      <c r="D14" s="204">
        <f t="shared" si="0"/>
        <v>49.6</v>
      </c>
      <c r="E14" s="203">
        <v>455</v>
      </c>
      <c r="F14" s="209">
        <v>386</v>
      </c>
      <c r="G14" s="209">
        <v>198</v>
      </c>
      <c r="H14" s="204">
        <f t="shared" si="1"/>
        <v>51.3</v>
      </c>
      <c r="I14" s="203">
        <f t="shared" si="2"/>
        <v>-188</v>
      </c>
      <c r="J14" s="208">
        <v>55</v>
      </c>
      <c r="K14" s="208">
        <v>0</v>
      </c>
      <c r="L14" s="204">
        <f t="shared" si="3"/>
        <v>0</v>
      </c>
      <c r="M14" s="203">
        <f t="shared" si="4"/>
        <v>-55</v>
      </c>
      <c r="N14" s="208">
        <v>46</v>
      </c>
      <c r="O14" s="208">
        <v>0</v>
      </c>
      <c r="P14" s="204">
        <f t="shared" si="5"/>
        <v>0</v>
      </c>
      <c r="Q14" s="203">
        <f t="shared" si="6"/>
        <v>-46</v>
      </c>
      <c r="R14" s="208">
        <v>2</v>
      </c>
      <c r="S14" s="208">
        <v>0</v>
      </c>
      <c r="T14" s="204">
        <f t="shared" si="7"/>
        <v>0</v>
      </c>
      <c r="U14" s="203">
        <f t="shared" si="8"/>
        <v>-2</v>
      </c>
      <c r="V14" s="308">
        <v>0</v>
      </c>
      <c r="W14" s="208">
        <v>0</v>
      </c>
      <c r="X14" s="299" t="e">
        <f t="shared" si="9"/>
        <v>#DIV/0!</v>
      </c>
      <c r="Y14" s="203">
        <f t="shared" si="10"/>
        <v>0</v>
      </c>
      <c r="Z14" s="208">
        <v>7</v>
      </c>
      <c r="AA14" s="208">
        <v>0</v>
      </c>
      <c r="AB14" s="204">
        <f t="shared" si="11"/>
        <v>0</v>
      </c>
      <c r="AC14" s="203">
        <f t="shared" si="12"/>
        <v>-7</v>
      </c>
      <c r="AD14" s="208">
        <v>356</v>
      </c>
      <c r="AE14" s="208">
        <v>11</v>
      </c>
      <c r="AF14" s="204">
        <f t="shared" si="13"/>
        <v>3.1</v>
      </c>
      <c r="AG14" s="203">
        <f t="shared" si="14"/>
        <v>-345</v>
      </c>
      <c r="AH14" s="309"/>
      <c r="AI14" s="309"/>
      <c r="AJ14" s="301"/>
      <c r="AK14" s="301"/>
      <c r="AL14" s="210">
        <v>39</v>
      </c>
      <c r="AM14" s="210">
        <v>0</v>
      </c>
      <c r="AN14" s="204">
        <f t="shared" si="15"/>
        <v>0</v>
      </c>
      <c r="AO14" s="203">
        <f t="shared" si="16"/>
        <v>-39</v>
      </c>
      <c r="AP14" s="208">
        <v>65</v>
      </c>
      <c r="AQ14" s="208">
        <v>0</v>
      </c>
      <c r="AR14" s="204">
        <f t="shared" si="17"/>
        <v>0</v>
      </c>
      <c r="AS14" s="203">
        <f t="shared" si="18"/>
        <v>-65</v>
      </c>
      <c r="AT14" s="208">
        <v>302</v>
      </c>
      <c r="AU14" s="208">
        <v>144</v>
      </c>
      <c r="AV14" s="204">
        <f t="shared" si="19"/>
        <v>47.7</v>
      </c>
      <c r="AW14" s="203">
        <f t="shared" si="20"/>
        <v>-158</v>
      </c>
      <c r="AX14" s="208">
        <v>301</v>
      </c>
      <c r="AY14" s="208">
        <v>144</v>
      </c>
      <c r="AZ14" s="204">
        <f t="shared" si="21"/>
        <v>47.8</v>
      </c>
      <c r="BA14" s="203">
        <f t="shared" si="22"/>
        <v>-157</v>
      </c>
      <c r="BB14" s="208">
        <v>268</v>
      </c>
      <c r="BC14" s="208">
        <v>6</v>
      </c>
      <c r="BD14" s="204">
        <f t="shared" si="23"/>
        <v>2.2000000000000002</v>
      </c>
      <c r="BE14" s="203">
        <f t="shared" si="24"/>
        <v>-262</v>
      </c>
      <c r="BF14" s="208">
        <v>13</v>
      </c>
      <c r="BG14" s="208">
        <v>0</v>
      </c>
      <c r="BH14" s="204">
        <f t="shared" si="25"/>
        <v>0</v>
      </c>
      <c r="BI14" s="203">
        <f t="shared" si="26"/>
        <v>-13</v>
      </c>
      <c r="BJ14" s="208">
        <v>6930.77</v>
      </c>
      <c r="BK14" s="208">
        <v>0</v>
      </c>
      <c r="BL14" s="204">
        <f t="shared" si="27"/>
        <v>0</v>
      </c>
      <c r="BM14" s="203">
        <f t="shared" si="28"/>
        <v>-6930.77</v>
      </c>
      <c r="BN14" s="310">
        <f t="shared" si="29"/>
        <v>23</v>
      </c>
      <c r="BO14" s="353" t="e">
        <f t="shared" si="29"/>
        <v>#DIV/0!</v>
      </c>
      <c r="BP14" s="354" t="e">
        <f t="shared" si="30"/>
        <v>#DIV/0!</v>
      </c>
      <c r="BQ14" s="311"/>
      <c r="BR14" s="311"/>
      <c r="BS14" s="311"/>
      <c r="BT14" s="312"/>
      <c r="BU14" s="313"/>
      <c r="BV14" s="314"/>
      <c r="BW14" s="314"/>
      <c r="BX14" s="311"/>
      <c r="BY14" s="311">
        <v>351</v>
      </c>
      <c r="BZ14" s="311">
        <v>0</v>
      </c>
      <c r="CA14" s="312">
        <v>11339</v>
      </c>
      <c r="CB14" s="313">
        <v>2241</v>
      </c>
      <c r="CC14" s="315">
        <v>20831</v>
      </c>
      <c r="CD14" s="314">
        <v>13351</v>
      </c>
      <c r="CF14" s="316">
        <v>2946</v>
      </c>
      <c r="CG14" s="316">
        <v>1763</v>
      </c>
      <c r="CH14" s="316">
        <v>2681</v>
      </c>
      <c r="CI14" s="317">
        <v>1719</v>
      </c>
    </row>
    <row r="15" spans="1:87" s="212" customFormat="1" ht="27.6" customHeight="1">
      <c r="A15" s="207" t="s">
        <v>198</v>
      </c>
      <c r="B15" s="208">
        <v>5401</v>
      </c>
      <c r="C15" s="352">
        <v>2468</v>
      </c>
      <c r="D15" s="204">
        <f t="shared" si="0"/>
        <v>45.7</v>
      </c>
      <c r="E15" s="203">
        <v>746</v>
      </c>
      <c r="F15" s="209">
        <v>4879</v>
      </c>
      <c r="G15" s="209">
        <v>2160</v>
      </c>
      <c r="H15" s="204">
        <f t="shared" si="1"/>
        <v>44.3</v>
      </c>
      <c r="I15" s="203">
        <f t="shared" si="2"/>
        <v>-2719</v>
      </c>
      <c r="J15" s="208">
        <v>527</v>
      </c>
      <c r="K15" s="208">
        <v>70</v>
      </c>
      <c r="L15" s="204">
        <f t="shared" si="3"/>
        <v>13.3</v>
      </c>
      <c r="M15" s="203">
        <f t="shared" si="4"/>
        <v>-457</v>
      </c>
      <c r="N15" s="208">
        <v>455</v>
      </c>
      <c r="O15" s="208">
        <v>67</v>
      </c>
      <c r="P15" s="204">
        <f t="shared" si="5"/>
        <v>14.7</v>
      </c>
      <c r="Q15" s="203">
        <f t="shared" si="6"/>
        <v>-388</v>
      </c>
      <c r="R15" s="208">
        <v>45</v>
      </c>
      <c r="S15" s="208">
        <v>6</v>
      </c>
      <c r="T15" s="204">
        <f t="shared" si="7"/>
        <v>13.3</v>
      </c>
      <c r="U15" s="203">
        <f t="shared" si="8"/>
        <v>-39</v>
      </c>
      <c r="V15" s="308">
        <v>0</v>
      </c>
      <c r="W15" s="208">
        <v>0</v>
      </c>
      <c r="X15" s="299" t="e">
        <f t="shared" si="9"/>
        <v>#DIV/0!</v>
      </c>
      <c r="Y15" s="203">
        <f t="shared" si="10"/>
        <v>0</v>
      </c>
      <c r="Z15" s="208">
        <v>137</v>
      </c>
      <c r="AA15" s="208">
        <v>0</v>
      </c>
      <c r="AB15" s="204">
        <f t="shared" si="11"/>
        <v>0</v>
      </c>
      <c r="AC15" s="203">
        <f t="shared" si="12"/>
        <v>-137</v>
      </c>
      <c r="AD15" s="208">
        <v>4164</v>
      </c>
      <c r="AE15" s="208">
        <v>359</v>
      </c>
      <c r="AF15" s="204">
        <f t="shared" si="13"/>
        <v>8.6</v>
      </c>
      <c r="AG15" s="203">
        <f t="shared" si="14"/>
        <v>-3805</v>
      </c>
      <c r="AH15" s="309"/>
      <c r="AI15" s="309"/>
      <c r="AJ15" s="301"/>
      <c r="AK15" s="301"/>
      <c r="AL15" s="210">
        <v>305</v>
      </c>
      <c r="AM15" s="210">
        <v>26</v>
      </c>
      <c r="AN15" s="204">
        <f t="shared" si="15"/>
        <v>8.5</v>
      </c>
      <c r="AO15" s="203">
        <f t="shared" si="16"/>
        <v>-279</v>
      </c>
      <c r="AP15" s="208">
        <v>634</v>
      </c>
      <c r="AQ15" s="208">
        <v>45</v>
      </c>
      <c r="AR15" s="204">
        <f t="shared" si="17"/>
        <v>7.1</v>
      </c>
      <c r="AS15" s="203">
        <f t="shared" si="18"/>
        <v>-589</v>
      </c>
      <c r="AT15" s="208">
        <v>4341</v>
      </c>
      <c r="AU15" s="208">
        <v>2000</v>
      </c>
      <c r="AV15" s="204">
        <f t="shared" si="19"/>
        <v>46.1</v>
      </c>
      <c r="AW15" s="203">
        <f t="shared" si="20"/>
        <v>-2341</v>
      </c>
      <c r="AX15" s="208">
        <v>3932</v>
      </c>
      <c r="AY15" s="208">
        <v>1818</v>
      </c>
      <c r="AZ15" s="204">
        <f t="shared" si="21"/>
        <v>46.2</v>
      </c>
      <c r="BA15" s="203">
        <f t="shared" si="22"/>
        <v>-2114</v>
      </c>
      <c r="BB15" s="208">
        <v>3305</v>
      </c>
      <c r="BC15" s="208">
        <v>162</v>
      </c>
      <c r="BD15" s="204">
        <f t="shared" si="23"/>
        <v>4.9000000000000004</v>
      </c>
      <c r="BE15" s="203">
        <f t="shared" si="24"/>
        <v>-3143</v>
      </c>
      <c r="BF15" s="208">
        <v>114</v>
      </c>
      <c r="BG15" s="208">
        <v>11</v>
      </c>
      <c r="BH15" s="204">
        <f t="shared" si="25"/>
        <v>9.6</v>
      </c>
      <c r="BI15" s="203">
        <f t="shared" si="26"/>
        <v>-103</v>
      </c>
      <c r="BJ15" s="208">
        <v>7433.6119999999992</v>
      </c>
      <c r="BK15" s="208">
        <v>7156.36</v>
      </c>
      <c r="BL15" s="204">
        <f t="shared" si="27"/>
        <v>96.3</v>
      </c>
      <c r="BM15" s="203">
        <f t="shared" si="28"/>
        <v>-277.2519999999995</v>
      </c>
      <c r="BN15" s="310">
        <f t="shared" si="29"/>
        <v>34</v>
      </c>
      <c r="BO15" s="310">
        <f t="shared" si="29"/>
        <v>165</v>
      </c>
      <c r="BP15" s="205">
        <f t="shared" si="30"/>
        <v>131</v>
      </c>
      <c r="BQ15" s="311">
        <v>4913</v>
      </c>
      <c r="BR15" s="311">
        <v>52</v>
      </c>
      <c r="BS15" s="311">
        <v>6</v>
      </c>
      <c r="BT15" s="312">
        <v>4152</v>
      </c>
      <c r="BU15" s="313">
        <v>1242</v>
      </c>
      <c r="BV15" s="314">
        <v>21640</v>
      </c>
      <c r="BW15" s="314">
        <v>17802</v>
      </c>
      <c r="BX15" s="311">
        <v>4610</v>
      </c>
      <c r="BY15" s="311">
        <v>60</v>
      </c>
      <c r="BZ15" s="311">
        <v>0</v>
      </c>
      <c r="CA15" s="312">
        <v>3755</v>
      </c>
      <c r="CB15" s="313">
        <v>1164</v>
      </c>
      <c r="CC15" s="315">
        <v>23785</v>
      </c>
      <c r="CD15" s="314">
        <v>17439</v>
      </c>
      <c r="CF15" s="316">
        <v>766</v>
      </c>
      <c r="CG15" s="316">
        <v>770</v>
      </c>
      <c r="CH15" s="316">
        <v>693</v>
      </c>
      <c r="CI15" s="317">
        <v>763</v>
      </c>
    </row>
    <row r="16" spans="1:87" s="212" customFormat="1" ht="27.6" customHeight="1">
      <c r="A16" s="207" t="s">
        <v>199</v>
      </c>
      <c r="B16" s="208">
        <v>816</v>
      </c>
      <c r="C16" s="352">
        <v>347</v>
      </c>
      <c r="D16" s="204">
        <f t="shared" si="0"/>
        <v>42.5</v>
      </c>
      <c r="E16" s="203">
        <v>346</v>
      </c>
      <c r="F16" s="209">
        <v>801</v>
      </c>
      <c r="G16" s="209">
        <v>345</v>
      </c>
      <c r="H16" s="204">
        <f t="shared" si="1"/>
        <v>43.1</v>
      </c>
      <c r="I16" s="203">
        <f t="shared" si="2"/>
        <v>-456</v>
      </c>
      <c r="J16" s="208">
        <v>78</v>
      </c>
      <c r="K16" s="208">
        <v>6</v>
      </c>
      <c r="L16" s="204">
        <f t="shared" si="3"/>
        <v>7.7</v>
      </c>
      <c r="M16" s="203">
        <f t="shared" si="4"/>
        <v>-72</v>
      </c>
      <c r="N16" s="208">
        <v>69</v>
      </c>
      <c r="O16" s="208">
        <v>6</v>
      </c>
      <c r="P16" s="204">
        <f t="shared" si="5"/>
        <v>8.6999999999999993</v>
      </c>
      <c r="Q16" s="203">
        <f t="shared" si="6"/>
        <v>-63</v>
      </c>
      <c r="R16" s="208">
        <v>3</v>
      </c>
      <c r="S16" s="208">
        <v>0</v>
      </c>
      <c r="T16" s="299">
        <f t="shared" si="7"/>
        <v>0</v>
      </c>
      <c r="U16" s="203">
        <f t="shared" si="8"/>
        <v>-3</v>
      </c>
      <c r="V16" s="308">
        <v>0</v>
      </c>
      <c r="W16" s="208">
        <v>0</v>
      </c>
      <c r="X16" s="299" t="e">
        <f t="shared" si="9"/>
        <v>#DIV/0!</v>
      </c>
      <c r="Y16" s="203">
        <f t="shared" si="10"/>
        <v>0</v>
      </c>
      <c r="Z16" s="208">
        <v>53</v>
      </c>
      <c r="AA16" s="208">
        <v>0</v>
      </c>
      <c r="AB16" s="204">
        <f t="shared" si="11"/>
        <v>0</v>
      </c>
      <c r="AC16" s="203">
        <f t="shared" si="12"/>
        <v>-53</v>
      </c>
      <c r="AD16" s="208">
        <v>783</v>
      </c>
      <c r="AE16" s="208">
        <v>53</v>
      </c>
      <c r="AF16" s="204">
        <f t="shared" si="13"/>
        <v>6.8</v>
      </c>
      <c r="AG16" s="203">
        <f t="shared" si="14"/>
        <v>-730</v>
      </c>
      <c r="AH16" s="309"/>
      <c r="AI16" s="309"/>
      <c r="AJ16" s="301"/>
      <c r="AK16" s="301"/>
      <c r="AL16" s="210">
        <v>40</v>
      </c>
      <c r="AM16" s="210">
        <v>2</v>
      </c>
      <c r="AN16" s="204">
        <f t="shared" si="15"/>
        <v>5</v>
      </c>
      <c r="AO16" s="203">
        <f t="shared" si="16"/>
        <v>-38</v>
      </c>
      <c r="AP16" s="208">
        <v>81</v>
      </c>
      <c r="AQ16" s="208">
        <v>2</v>
      </c>
      <c r="AR16" s="204">
        <f t="shared" si="17"/>
        <v>2.5</v>
      </c>
      <c r="AS16" s="203">
        <f t="shared" si="18"/>
        <v>-79</v>
      </c>
      <c r="AT16" s="208">
        <v>702</v>
      </c>
      <c r="AU16" s="208">
        <v>318</v>
      </c>
      <c r="AV16" s="204">
        <f t="shared" si="19"/>
        <v>45.3</v>
      </c>
      <c r="AW16" s="203">
        <f t="shared" si="20"/>
        <v>-384</v>
      </c>
      <c r="AX16" s="208">
        <v>699</v>
      </c>
      <c r="AY16" s="208">
        <v>317</v>
      </c>
      <c r="AZ16" s="204">
        <f t="shared" si="21"/>
        <v>45.4</v>
      </c>
      <c r="BA16" s="203">
        <f t="shared" si="22"/>
        <v>-382</v>
      </c>
      <c r="BB16" s="208">
        <v>655</v>
      </c>
      <c r="BC16" s="208">
        <v>19</v>
      </c>
      <c r="BD16" s="204">
        <f t="shared" si="23"/>
        <v>2.9</v>
      </c>
      <c r="BE16" s="203">
        <f t="shared" si="24"/>
        <v>-636</v>
      </c>
      <c r="BF16" s="208">
        <v>5</v>
      </c>
      <c r="BG16" s="208">
        <v>0</v>
      </c>
      <c r="BH16" s="204">
        <f t="shared" si="25"/>
        <v>0</v>
      </c>
      <c r="BI16" s="203">
        <f t="shared" si="26"/>
        <v>-5</v>
      </c>
      <c r="BJ16" s="208">
        <v>7320</v>
      </c>
      <c r="BK16" s="208">
        <v>0</v>
      </c>
      <c r="BL16" s="204">
        <f t="shared" si="27"/>
        <v>0</v>
      </c>
      <c r="BM16" s="203">
        <f t="shared" si="28"/>
        <v>-7320</v>
      </c>
      <c r="BN16" s="310">
        <f t="shared" si="29"/>
        <v>140</v>
      </c>
      <c r="BO16" s="353" t="e">
        <f t="shared" si="29"/>
        <v>#DIV/0!</v>
      </c>
      <c r="BP16" s="354" t="e">
        <f t="shared" si="30"/>
        <v>#DIV/0!</v>
      </c>
      <c r="BQ16" s="311">
        <v>19359</v>
      </c>
      <c r="BR16" s="311">
        <v>112</v>
      </c>
      <c r="BS16" s="311">
        <v>0</v>
      </c>
      <c r="BT16" s="312">
        <v>15496</v>
      </c>
      <c r="BU16" s="313">
        <v>1109</v>
      </c>
      <c r="BV16" s="314">
        <v>23558</v>
      </c>
      <c r="BW16" s="314">
        <v>15145</v>
      </c>
      <c r="BX16" s="311">
        <v>22317</v>
      </c>
      <c r="BY16" s="311">
        <v>180</v>
      </c>
      <c r="BZ16" s="311">
        <v>1</v>
      </c>
      <c r="CA16" s="312">
        <v>17102</v>
      </c>
      <c r="CB16" s="313">
        <v>848</v>
      </c>
      <c r="CC16" s="315">
        <v>26555</v>
      </c>
      <c r="CD16" s="314">
        <v>17319</v>
      </c>
      <c r="CF16" s="316">
        <v>179</v>
      </c>
      <c r="CG16" s="316">
        <v>27</v>
      </c>
      <c r="CH16" s="316">
        <v>152</v>
      </c>
      <c r="CI16" s="317">
        <v>19</v>
      </c>
    </row>
    <row r="17" spans="1:87" s="212" customFormat="1" ht="27.6" customHeight="1">
      <c r="A17" s="207" t="s">
        <v>200</v>
      </c>
      <c r="B17" s="208">
        <v>1150</v>
      </c>
      <c r="C17" s="352">
        <v>251</v>
      </c>
      <c r="D17" s="204">
        <f t="shared" si="0"/>
        <v>21.8</v>
      </c>
      <c r="E17" s="203">
        <v>487</v>
      </c>
      <c r="F17" s="209">
        <v>1113</v>
      </c>
      <c r="G17" s="209">
        <v>248</v>
      </c>
      <c r="H17" s="204">
        <f t="shared" si="1"/>
        <v>22.3</v>
      </c>
      <c r="I17" s="203">
        <f t="shared" si="2"/>
        <v>-865</v>
      </c>
      <c r="J17" s="208">
        <v>88</v>
      </c>
      <c r="K17" s="208">
        <v>0</v>
      </c>
      <c r="L17" s="204">
        <f t="shared" si="3"/>
        <v>0</v>
      </c>
      <c r="M17" s="203">
        <f t="shared" si="4"/>
        <v>-88</v>
      </c>
      <c r="N17" s="208">
        <v>73</v>
      </c>
      <c r="O17" s="208">
        <v>0</v>
      </c>
      <c r="P17" s="204">
        <f t="shared" si="5"/>
        <v>0</v>
      </c>
      <c r="Q17" s="203">
        <f t="shared" si="6"/>
        <v>-73</v>
      </c>
      <c r="R17" s="208">
        <v>4</v>
      </c>
      <c r="S17" s="208">
        <v>0</v>
      </c>
      <c r="T17" s="204">
        <f t="shared" si="7"/>
        <v>0</v>
      </c>
      <c r="U17" s="203">
        <f t="shared" si="8"/>
        <v>-4</v>
      </c>
      <c r="V17" s="308">
        <v>0</v>
      </c>
      <c r="W17" s="208">
        <v>0</v>
      </c>
      <c r="X17" s="299" t="e">
        <f t="shared" si="9"/>
        <v>#DIV/0!</v>
      </c>
      <c r="Y17" s="203">
        <f t="shared" si="10"/>
        <v>0</v>
      </c>
      <c r="Z17" s="208">
        <v>81</v>
      </c>
      <c r="AA17" s="208">
        <v>0</v>
      </c>
      <c r="AB17" s="204">
        <f t="shared" si="11"/>
        <v>0</v>
      </c>
      <c r="AC17" s="203">
        <f t="shared" si="12"/>
        <v>-81</v>
      </c>
      <c r="AD17" s="208">
        <v>998</v>
      </c>
      <c r="AE17" s="208">
        <v>14</v>
      </c>
      <c r="AF17" s="204">
        <f t="shared" si="13"/>
        <v>1.4</v>
      </c>
      <c r="AG17" s="203">
        <f t="shared" si="14"/>
        <v>-984</v>
      </c>
      <c r="AH17" s="309"/>
      <c r="AI17" s="309"/>
      <c r="AJ17" s="301"/>
      <c r="AK17" s="301"/>
      <c r="AL17" s="210">
        <v>60</v>
      </c>
      <c r="AM17" s="210">
        <v>0</v>
      </c>
      <c r="AN17" s="204">
        <f t="shared" si="15"/>
        <v>0</v>
      </c>
      <c r="AO17" s="203">
        <f t="shared" si="16"/>
        <v>-60</v>
      </c>
      <c r="AP17" s="208">
        <v>99</v>
      </c>
      <c r="AQ17" s="208">
        <v>0</v>
      </c>
      <c r="AR17" s="204">
        <f t="shared" si="17"/>
        <v>0</v>
      </c>
      <c r="AS17" s="203">
        <f t="shared" si="18"/>
        <v>-99</v>
      </c>
      <c r="AT17" s="208">
        <v>984</v>
      </c>
      <c r="AU17" s="208">
        <v>227</v>
      </c>
      <c r="AV17" s="204">
        <f t="shared" si="19"/>
        <v>23.1</v>
      </c>
      <c r="AW17" s="203">
        <f t="shared" si="20"/>
        <v>-757</v>
      </c>
      <c r="AX17" s="208">
        <v>967</v>
      </c>
      <c r="AY17" s="208">
        <v>224</v>
      </c>
      <c r="AZ17" s="204">
        <f t="shared" si="21"/>
        <v>23.2</v>
      </c>
      <c r="BA17" s="203">
        <f t="shared" si="22"/>
        <v>-743</v>
      </c>
      <c r="BB17" s="208">
        <v>852</v>
      </c>
      <c r="BC17" s="208">
        <v>7</v>
      </c>
      <c r="BD17" s="204">
        <f t="shared" si="23"/>
        <v>0.8</v>
      </c>
      <c r="BE17" s="203">
        <f t="shared" si="24"/>
        <v>-845</v>
      </c>
      <c r="BF17" s="208">
        <v>18</v>
      </c>
      <c r="BG17" s="208">
        <v>0</v>
      </c>
      <c r="BH17" s="204">
        <f t="shared" si="25"/>
        <v>0</v>
      </c>
      <c r="BI17" s="203">
        <f t="shared" si="26"/>
        <v>-18</v>
      </c>
      <c r="BJ17" s="208">
        <v>7081.44</v>
      </c>
      <c r="BK17" s="208">
        <v>0</v>
      </c>
      <c r="BL17" s="204">
        <f t="shared" si="27"/>
        <v>0</v>
      </c>
      <c r="BM17" s="203">
        <f t="shared" si="28"/>
        <v>-7081.44</v>
      </c>
      <c r="BN17" s="310">
        <f t="shared" si="29"/>
        <v>54</v>
      </c>
      <c r="BO17" s="353" t="e">
        <f t="shared" si="29"/>
        <v>#DIV/0!</v>
      </c>
      <c r="BP17" s="354" t="e">
        <f t="shared" si="30"/>
        <v>#DIV/0!</v>
      </c>
      <c r="BQ17" s="311">
        <v>8564</v>
      </c>
      <c r="BR17" s="311">
        <v>584</v>
      </c>
      <c r="BS17" s="311">
        <v>1</v>
      </c>
      <c r="BT17" s="312">
        <v>7692</v>
      </c>
      <c r="BU17" s="313">
        <v>1205</v>
      </c>
      <c r="BV17" s="314">
        <v>104131</v>
      </c>
      <c r="BW17" s="314">
        <v>93900</v>
      </c>
      <c r="BX17" s="311">
        <v>8134</v>
      </c>
      <c r="BY17" s="311">
        <v>600</v>
      </c>
      <c r="BZ17" s="311">
        <v>1</v>
      </c>
      <c r="CA17" s="312">
        <v>7111</v>
      </c>
      <c r="CB17" s="313">
        <v>1401</v>
      </c>
      <c r="CC17" s="315">
        <v>98345</v>
      </c>
      <c r="CD17" s="314">
        <v>90466</v>
      </c>
      <c r="CF17" s="316">
        <v>198</v>
      </c>
      <c r="CG17" s="316">
        <v>210</v>
      </c>
      <c r="CH17" s="316">
        <v>170</v>
      </c>
      <c r="CI17" s="317">
        <v>200</v>
      </c>
    </row>
    <row r="18" spans="1:87" s="212" customFormat="1" ht="27.6" customHeight="1">
      <c r="A18" s="207" t="s">
        <v>201</v>
      </c>
      <c r="B18" s="208">
        <v>531</v>
      </c>
      <c r="C18" s="352">
        <v>232</v>
      </c>
      <c r="D18" s="204">
        <f t="shared" si="0"/>
        <v>43.7</v>
      </c>
      <c r="E18" s="203">
        <v>863</v>
      </c>
      <c r="F18" s="209">
        <v>501</v>
      </c>
      <c r="G18" s="209">
        <v>231</v>
      </c>
      <c r="H18" s="204">
        <f t="shared" si="1"/>
        <v>46.1</v>
      </c>
      <c r="I18" s="203">
        <f t="shared" si="2"/>
        <v>-270</v>
      </c>
      <c r="J18" s="208">
        <v>51</v>
      </c>
      <c r="K18" s="208">
        <v>2</v>
      </c>
      <c r="L18" s="204">
        <f t="shared" si="3"/>
        <v>3.9</v>
      </c>
      <c r="M18" s="203">
        <f t="shared" si="4"/>
        <v>-49</v>
      </c>
      <c r="N18" s="208">
        <v>36</v>
      </c>
      <c r="O18" s="208">
        <v>2</v>
      </c>
      <c r="P18" s="204">
        <f t="shared" si="5"/>
        <v>5.6</v>
      </c>
      <c r="Q18" s="203">
        <f t="shared" si="6"/>
        <v>-34</v>
      </c>
      <c r="R18" s="208">
        <v>3</v>
      </c>
      <c r="S18" s="208">
        <v>0</v>
      </c>
      <c r="T18" s="204">
        <f t="shared" si="7"/>
        <v>0</v>
      </c>
      <c r="U18" s="203">
        <f t="shared" si="8"/>
        <v>-3</v>
      </c>
      <c r="V18" s="308">
        <v>0</v>
      </c>
      <c r="W18" s="208">
        <v>0</v>
      </c>
      <c r="X18" s="299" t="e">
        <f t="shared" si="9"/>
        <v>#DIV/0!</v>
      </c>
      <c r="Y18" s="203">
        <f t="shared" si="10"/>
        <v>0</v>
      </c>
      <c r="Z18" s="208">
        <v>30</v>
      </c>
      <c r="AA18" s="208">
        <v>0</v>
      </c>
      <c r="AB18" s="204">
        <f t="shared" si="11"/>
        <v>0</v>
      </c>
      <c r="AC18" s="203">
        <f t="shared" si="12"/>
        <v>-30</v>
      </c>
      <c r="AD18" s="208">
        <v>481</v>
      </c>
      <c r="AE18" s="208">
        <v>1</v>
      </c>
      <c r="AF18" s="204">
        <f t="shared" si="13"/>
        <v>0.2</v>
      </c>
      <c r="AG18" s="203">
        <f t="shared" si="14"/>
        <v>-480</v>
      </c>
      <c r="AH18" s="309"/>
      <c r="AI18" s="309"/>
      <c r="AJ18" s="301"/>
      <c r="AK18" s="301"/>
      <c r="AL18" s="210">
        <v>30</v>
      </c>
      <c r="AM18" s="210">
        <v>0</v>
      </c>
      <c r="AN18" s="204">
        <f t="shared" si="15"/>
        <v>0</v>
      </c>
      <c r="AO18" s="203">
        <f t="shared" si="16"/>
        <v>-30</v>
      </c>
      <c r="AP18" s="208">
        <v>49</v>
      </c>
      <c r="AQ18" s="208">
        <v>0</v>
      </c>
      <c r="AR18" s="204">
        <f t="shared" si="17"/>
        <v>0</v>
      </c>
      <c r="AS18" s="203">
        <f t="shared" si="18"/>
        <v>-49</v>
      </c>
      <c r="AT18" s="208">
        <v>456</v>
      </c>
      <c r="AU18" s="208">
        <v>176</v>
      </c>
      <c r="AV18" s="204">
        <f t="shared" si="19"/>
        <v>38.6</v>
      </c>
      <c r="AW18" s="203">
        <f t="shared" si="20"/>
        <v>-280</v>
      </c>
      <c r="AX18" s="208">
        <v>444</v>
      </c>
      <c r="AY18" s="208">
        <v>176</v>
      </c>
      <c r="AZ18" s="204">
        <f t="shared" si="21"/>
        <v>39.6</v>
      </c>
      <c r="BA18" s="203">
        <f t="shared" si="22"/>
        <v>-268</v>
      </c>
      <c r="BB18" s="208">
        <v>426</v>
      </c>
      <c r="BC18" s="208">
        <v>0</v>
      </c>
      <c r="BD18" s="204">
        <f t="shared" si="23"/>
        <v>0</v>
      </c>
      <c r="BE18" s="203">
        <f t="shared" si="24"/>
        <v>-426</v>
      </c>
      <c r="BF18" s="208">
        <v>9</v>
      </c>
      <c r="BG18" s="208">
        <v>0</v>
      </c>
      <c r="BH18" s="204">
        <f t="shared" si="25"/>
        <v>0</v>
      </c>
      <c r="BI18" s="203">
        <f t="shared" si="26"/>
        <v>-9</v>
      </c>
      <c r="BJ18" s="208">
        <v>6555.56</v>
      </c>
      <c r="BK18" s="208">
        <v>0</v>
      </c>
      <c r="BL18" s="204">
        <f t="shared" si="27"/>
        <v>0</v>
      </c>
      <c r="BM18" s="203">
        <f t="shared" si="28"/>
        <v>-6555.56</v>
      </c>
      <c r="BN18" s="310">
        <f t="shared" si="29"/>
        <v>49</v>
      </c>
      <c r="BO18" s="353" t="e">
        <f t="shared" si="29"/>
        <v>#DIV/0!</v>
      </c>
      <c r="BP18" s="354" t="e">
        <f t="shared" si="30"/>
        <v>#DIV/0!</v>
      </c>
      <c r="BQ18" s="311">
        <v>12609</v>
      </c>
      <c r="BR18" s="311">
        <v>372</v>
      </c>
      <c r="BS18" s="311">
        <v>2</v>
      </c>
      <c r="BT18" s="312">
        <v>10896</v>
      </c>
      <c r="BU18" s="313">
        <v>4478</v>
      </c>
      <c r="BV18" s="314">
        <v>21850</v>
      </c>
      <c r="BW18" s="314">
        <v>17462</v>
      </c>
      <c r="BX18" s="311">
        <v>12299</v>
      </c>
      <c r="BY18" s="311">
        <v>356</v>
      </c>
      <c r="BZ18" s="311">
        <v>14</v>
      </c>
      <c r="CA18" s="312">
        <v>10410</v>
      </c>
      <c r="CB18" s="313">
        <v>4956</v>
      </c>
      <c r="CC18" s="315">
        <v>18617</v>
      </c>
      <c r="CD18" s="314">
        <v>13793</v>
      </c>
      <c r="CF18" s="316">
        <v>96</v>
      </c>
      <c r="CG18" s="316">
        <v>65</v>
      </c>
      <c r="CH18" s="316">
        <v>45</v>
      </c>
      <c r="CI18" s="317">
        <v>49</v>
      </c>
    </row>
    <row r="19" spans="1:87" s="212" customFormat="1" ht="27.6" customHeight="1">
      <c r="A19" s="207" t="s">
        <v>202</v>
      </c>
      <c r="B19" s="208">
        <v>879</v>
      </c>
      <c r="C19" s="352">
        <v>272</v>
      </c>
      <c r="D19" s="204">
        <f t="shared" si="0"/>
        <v>30.9</v>
      </c>
      <c r="E19" s="203">
        <v>1092</v>
      </c>
      <c r="F19" s="209">
        <v>868</v>
      </c>
      <c r="G19" s="209">
        <v>270</v>
      </c>
      <c r="H19" s="204">
        <f t="shared" si="1"/>
        <v>31.1</v>
      </c>
      <c r="I19" s="203">
        <f t="shared" si="2"/>
        <v>-598</v>
      </c>
      <c r="J19" s="208">
        <v>98</v>
      </c>
      <c r="K19" s="208">
        <v>0</v>
      </c>
      <c r="L19" s="204">
        <f t="shared" si="3"/>
        <v>0</v>
      </c>
      <c r="M19" s="203">
        <f t="shared" si="4"/>
        <v>-98</v>
      </c>
      <c r="N19" s="208">
        <v>92</v>
      </c>
      <c r="O19" s="208">
        <v>0</v>
      </c>
      <c r="P19" s="204">
        <f t="shared" si="5"/>
        <v>0</v>
      </c>
      <c r="Q19" s="203">
        <f t="shared" si="6"/>
        <v>-92</v>
      </c>
      <c r="R19" s="208">
        <v>7</v>
      </c>
      <c r="S19" s="208">
        <v>0</v>
      </c>
      <c r="T19" s="204">
        <f t="shared" si="7"/>
        <v>0</v>
      </c>
      <c r="U19" s="203">
        <f t="shared" si="8"/>
        <v>-7</v>
      </c>
      <c r="V19" s="308">
        <v>0</v>
      </c>
      <c r="W19" s="208">
        <v>0</v>
      </c>
      <c r="X19" s="299" t="e">
        <f t="shared" si="9"/>
        <v>#DIV/0!</v>
      </c>
      <c r="Y19" s="203">
        <f t="shared" si="10"/>
        <v>0</v>
      </c>
      <c r="Z19" s="208">
        <v>9</v>
      </c>
      <c r="AA19" s="208">
        <v>0</v>
      </c>
      <c r="AB19" s="204">
        <f t="shared" si="11"/>
        <v>0</v>
      </c>
      <c r="AC19" s="203">
        <f t="shared" si="12"/>
        <v>-9</v>
      </c>
      <c r="AD19" s="208">
        <v>734</v>
      </c>
      <c r="AE19" s="208">
        <v>48</v>
      </c>
      <c r="AF19" s="204">
        <f t="shared" si="13"/>
        <v>6.5</v>
      </c>
      <c r="AG19" s="203">
        <f t="shared" si="14"/>
        <v>-686</v>
      </c>
      <c r="AH19" s="309"/>
      <c r="AI19" s="309"/>
      <c r="AJ19" s="301"/>
      <c r="AK19" s="301"/>
      <c r="AL19" s="210">
        <v>56</v>
      </c>
      <c r="AM19" s="210">
        <v>0</v>
      </c>
      <c r="AN19" s="204">
        <f t="shared" si="15"/>
        <v>0</v>
      </c>
      <c r="AO19" s="203">
        <f t="shared" si="16"/>
        <v>-56</v>
      </c>
      <c r="AP19" s="208">
        <v>96</v>
      </c>
      <c r="AQ19" s="208">
        <v>0</v>
      </c>
      <c r="AR19" s="204">
        <f t="shared" si="17"/>
        <v>0</v>
      </c>
      <c r="AS19" s="203">
        <f t="shared" si="18"/>
        <v>-96</v>
      </c>
      <c r="AT19" s="208">
        <v>696</v>
      </c>
      <c r="AU19" s="208">
        <v>268</v>
      </c>
      <c r="AV19" s="204">
        <f t="shared" si="19"/>
        <v>38.5</v>
      </c>
      <c r="AW19" s="203">
        <f t="shared" si="20"/>
        <v>-428</v>
      </c>
      <c r="AX19" s="208">
        <v>694</v>
      </c>
      <c r="AY19" s="208">
        <v>268</v>
      </c>
      <c r="AZ19" s="204">
        <f t="shared" si="21"/>
        <v>38.6</v>
      </c>
      <c r="BA19" s="203">
        <f t="shared" si="22"/>
        <v>-426</v>
      </c>
      <c r="BB19" s="208">
        <v>595</v>
      </c>
      <c r="BC19" s="208">
        <v>8</v>
      </c>
      <c r="BD19" s="204">
        <f t="shared" si="23"/>
        <v>1.3</v>
      </c>
      <c r="BE19" s="203">
        <f t="shared" si="24"/>
        <v>-587</v>
      </c>
      <c r="BF19" s="208">
        <v>2</v>
      </c>
      <c r="BG19" s="208">
        <v>0</v>
      </c>
      <c r="BH19" s="204">
        <f t="shared" si="25"/>
        <v>0</v>
      </c>
      <c r="BI19" s="203">
        <f t="shared" si="26"/>
        <v>-2</v>
      </c>
      <c r="BJ19" s="208">
        <v>6750</v>
      </c>
      <c r="BK19" s="208">
        <v>0</v>
      </c>
      <c r="BL19" s="204">
        <f t="shared" si="27"/>
        <v>0</v>
      </c>
      <c r="BM19" s="203">
        <f t="shared" si="28"/>
        <v>-6750</v>
      </c>
      <c r="BN19" s="310">
        <f t="shared" si="29"/>
        <v>347</v>
      </c>
      <c r="BO19" s="353" t="e">
        <f t="shared" si="29"/>
        <v>#DIV/0!</v>
      </c>
      <c r="BP19" s="354" t="e">
        <f t="shared" si="30"/>
        <v>#DIV/0!</v>
      </c>
      <c r="BQ19" s="311">
        <v>15002</v>
      </c>
      <c r="BR19" s="311">
        <v>89</v>
      </c>
      <c r="BS19" s="311">
        <v>6</v>
      </c>
      <c r="BT19" s="312">
        <v>11841</v>
      </c>
      <c r="BU19" s="313">
        <v>2031</v>
      </c>
      <c r="BV19" s="314">
        <v>40011</v>
      </c>
      <c r="BW19" s="314">
        <v>39274</v>
      </c>
      <c r="BX19" s="311">
        <v>15639</v>
      </c>
      <c r="BY19" s="311">
        <v>127</v>
      </c>
      <c r="BZ19" s="311">
        <v>1</v>
      </c>
      <c r="CA19" s="312">
        <v>11822</v>
      </c>
      <c r="CB19" s="313">
        <v>1782</v>
      </c>
      <c r="CC19" s="315">
        <v>36352</v>
      </c>
      <c r="CD19" s="314">
        <v>35525</v>
      </c>
      <c r="CF19" s="316">
        <v>254</v>
      </c>
      <c r="CG19" s="316">
        <v>519</v>
      </c>
      <c r="CH19" s="316">
        <v>214</v>
      </c>
      <c r="CI19" s="317">
        <v>487</v>
      </c>
    </row>
    <row r="20" spans="1:87" s="213" customFormat="1">
      <c r="I20" s="214"/>
      <c r="J20" s="214"/>
      <c r="K20" s="214"/>
      <c r="L20" s="214"/>
      <c r="M20" s="214"/>
      <c r="N20" s="214"/>
      <c r="O20" s="214"/>
      <c r="P20" s="214"/>
      <c r="Q20" s="214"/>
      <c r="AD20" s="214"/>
      <c r="AE20" s="214"/>
      <c r="AF20" s="214"/>
      <c r="AG20" s="214"/>
      <c r="AP20" s="215"/>
      <c r="AQ20" s="215"/>
      <c r="AR20" s="215"/>
      <c r="AS20" s="216"/>
      <c r="AT20" s="216"/>
      <c r="AU20" s="216"/>
      <c r="AV20" s="216"/>
      <c r="BE20" s="217"/>
    </row>
    <row r="21" spans="1:87" s="213" customFormat="1">
      <c r="I21" s="214"/>
      <c r="J21" s="214"/>
      <c r="K21" s="214"/>
      <c r="L21" s="214"/>
      <c r="M21" s="214"/>
      <c r="N21" s="214"/>
      <c r="O21" s="214"/>
      <c r="P21" s="214"/>
      <c r="Q21" s="214"/>
      <c r="AD21" s="214"/>
      <c r="AE21" s="214"/>
      <c r="AF21" s="214"/>
      <c r="AG21" s="214"/>
      <c r="AP21" s="215"/>
      <c r="AQ21" s="215"/>
      <c r="AR21" s="215"/>
      <c r="AS21" s="216"/>
      <c r="AT21" s="216"/>
      <c r="AU21" s="216"/>
      <c r="AV21" s="216"/>
      <c r="BE21" s="217"/>
    </row>
    <row r="22" spans="1:87" s="213" customFormat="1" ht="20.25" customHeight="1">
      <c r="I22" s="214"/>
      <c r="J22" s="214"/>
      <c r="K22" s="214"/>
      <c r="L22" s="214"/>
      <c r="M22" s="214"/>
      <c r="N22" s="214"/>
      <c r="O22" s="214"/>
      <c r="P22" s="214"/>
      <c r="Q22" s="214"/>
      <c r="AD22" s="214"/>
      <c r="AE22" s="214"/>
      <c r="AF22" s="214"/>
      <c r="AG22" s="214"/>
      <c r="AS22" s="217"/>
      <c r="AT22" s="217"/>
      <c r="AU22" s="217"/>
      <c r="AV22" s="217"/>
      <c r="BE22" s="217"/>
    </row>
    <row r="23" spans="1:87" s="213" customFormat="1" ht="20.25" customHeight="1">
      <c r="I23" s="214"/>
      <c r="J23" s="214"/>
      <c r="K23" s="214"/>
      <c r="L23" s="214"/>
      <c r="M23" s="214"/>
      <c r="N23" s="214"/>
      <c r="O23" s="214"/>
      <c r="P23" s="214"/>
      <c r="Q23" s="214"/>
      <c r="AD23" s="214"/>
      <c r="AE23" s="214"/>
      <c r="AF23" s="214"/>
      <c r="AG23" s="214"/>
      <c r="BE23" s="217"/>
    </row>
    <row r="24" spans="1:87" s="213" customFormat="1">
      <c r="I24" s="214"/>
      <c r="J24" s="214"/>
      <c r="K24" s="214"/>
      <c r="L24" s="214"/>
      <c r="M24" s="214"/>
      <c r="N24" s="214"/>
      <c r="O24" s="214"/>
      <c r="P24" s="214"/>
      <c r="Q24" s="214"/>
      <c r="AD24" s="214"/>
      <c r="AE24" s="214"/>
      <c r="AF24" s="214"/>
      <c r="AG24" s="214"/>
    </row>
    <row r="25" spans="1:87" s="213" customFormat="1">
      <c r="I25" s="214"/>
      <c r="J25" s="214"/>
      <c r="K25" s="214"/>
      <c r="L25" s="214"/>
      <c r="M25" s="214"/>
      <c r="N25" s="214"/>
      <c r="O25" s="214"/>
      <c r="P25" s="214"/>
      <c r="Q25" s="214"/>
    </row>
    <row r="26" spans="1:87" s="213" customFormat="1">
      <c r="I26" s="214"/>
      <c r="J26" s="214"/>
      <c r="K26" s="214"/>
      <c r="L26" s="214"/>
      <c r="M26" s="214"/>
      <c r="N26" s="214"/>
      <c r="O26" s="214"/>
      <c r="P26" s="214"/>
      <c r="Q26" s="214"/>
    </row>
    <row r="27" spans="1:87" s="213" customFormat="1"/>
    <row r="28" spans="1:87" s="213" customFormat="1"/>
    <row r="29" spans="1:87" s="213" customFormat="1"/>
    <row r="30" spans="1:87" s="213" customFormat="1"/>
    <row r="31" spans="1:87" s="213" customFormat="1"/>
    <row r="32" spans="1:87" s="213" customFormat="1"/>
    <row r="33" s="213" customFormat="1"/>
    <row r="34" s="213" customFormat="1"/>
    <row r="35" s="213" customFormat="1"/>
    <row r="36" s="213" customFormat="1"/>
    <row r="37" s="213" customFormat="1"/>
    <row r="38" s="213" customFormat="1"/>
    <row r="39" s="213" customFormat="1"/>
    <row r="40" s="213" customFormat="1"/>
    <row r="41" s="213" customFormat="1"/>
    <row r="42" s="213" customFormat="1"/>
    <row r="43" s="213" customFormat="1"/>
    <row r="44" s="213" customFormat="1"/>
    <row r="45" s="213" customFormat="1"/>
    <row r="46" s="199" customFormat="1"/>
    <row r="47" s="199" customFormat="1"/>
    <row r="48" s="199" customFormat="1"/>
    <row r="49" s="199" customFormat="1"/>
    <row r="50" s="199" customFormat="1"/>
    <row r="51" s="199" customFormat="1"/>
    <row r="52" s="199" customFormat="1"/>
    <row r="53" s="199" customFormat="1"/>
    <row r="54" s="199" customFormat="1"/>
    <row r="55" s="199" customFormat="1"/>
    <row r="56" s="199" customFormat="1"/>
    <row r="57" s="199" customFormat="1"/>
    <row r="58" s="199" customFormat="1"/>
    <row r="59" s="199" customFormat="1"/>
    <row r="60" s="199" customFormat="1"/>
    <row r="61" s="199" customFormat="1"/>
    <row r="62" s="199" customFormat="1"/>
    <row r="63" s="199" customFormat="1"/>
    <row r="64" s="199" customFormat="1"/>
    <row r="65" s="199" customFormat="1"/>
    <row r="66" s="199" customFormat="1"/>
    <row r="67" s="199" customFormat="1"/>
    <row r="68" s="199" customFormat="1"/>
    <row r="69" s="199" customFormat="1"/>
    <row r="70" s="199" customFormat="1"/>
    <row r="71" s="199" customFormat="1"/>
    <row r="72" s="199" customFormat="1"/>
    <row r="73" s="199" customFormat="1"/>
    <row r="74" s="199" customFormat="1"/>
    <row r="75" s="199" customFormat="1"/>
    <row r="76" s="199" customFormat="1"/>
    <row r="77" s="199" customFormat="1"/>
    <row r="78" s="199" customFormat="1"/>
    <row r="79" s="199" customFormat="1"/>
    <row r="80" s="199" customFormat="1"/>
    <row r="81" s="199" customFormat="1"/>
    <row r="82" s="199" customFormat="1"/>
    <row r="83" s="199" customFormat="1"/>
    <row r="84" s="199" customFormat="1"/>
    <row r="85" s="199" customFormat="1"/>
    <row r="86" s="199" customFormat="1"/>
    <row r="87" s="199" customFormat="1"/>
    <row r="88" s="199" customFormat="1"/>
    <row r="89" s="199" customFormat="1"/>
    <row r="90" s="199" customFormat="1"/>
    <row r="91" s="199" customFormat="1"/>
    <row r="92" s="199" customFormat="1"/>
    <row r="93" s="199" customFormat="1"/>
    <row r="94" s="199" customFormat="1"/>
    <row r="95" s="199" customFormat="1"/>
    <row r="96" s="199" customFormat="1"/>
    <row r="97" s="199" customFormat="1"/>
    <row r="98" s="199" customFormat="1"/>
    <row r="99" s="199" customFormat="1"/>
    <row r="100" s="199" customFormat="1"/>
    <row r="101" s="199" customFormat="1"/>
    <row r="102" s="199" customFormat="1"/>
    <row r="103" s="199" customFormat="1"/>
    <row r="104" s="199" customFormat="1"/>
    <row r="105" s="199" customFormat="1"/>
    <row r="106" s="199" customFormat="1"/>
    <row r="107" s="199" customFormat="1"/>
    <row r="108" s="199" customFormat="1"/>
    <row r="109" s="199" customFormat="1"/>
    <row r="110" s="199" customFormat="1"/>
    <row r="111" s="199" customFormat="1"/>
    <row r="112" s="199" customFormat="1"/>
    <row r="113" s="199" customFormat="1"/>
    <row r="114" s="199" customFormat="1"/>
    <row r="115" s="199" customFormat="1"/>
    <row r="116" s="199" customFormat="1"/>
    <row r="117" s="199" customFormat="1"/>
    <row r="118" s="199" customFormat="1"/>
    <row r="119" s="199" customFormat="1"/>
    <row r="120" s="199" customFormat="1"/>
    <row r="121" s="199" customFormat="1"/>
    <row r="122" s="199" customFormat="1"/>
    <row r="123" s="199" customFormat="1"/>
    <row r="124" s="199" customFormat="1"/>
    <row r="125" s="199" customFormat="1"/>
    <row r="126" s="199" customFormat="1"/>
    <row r="127" s="199" customFormat="1"/>
    <row r="128" s="199" customFormat="1"/>
    <row r="129" s="199" customFormat="1"/>
  </sheetData>
  <mergeCells count="75">
    <mergeCell ref="B2:M2"/>
    <mergeCell ref="B1:M1"/>
    <mergeCell ref="B3:E5"/>
    <mergeCell ref="B6:B7"/>
    <mergeCell ref="C6:C7"/>
    <mergeCell ref="D6:E6"/>
    <mergeCell ref="AD6:AD7"/>
    <mergeCell ref="AH3:AI5"/>
    <mergeCell ref="AJ3:AK5"/>
    <mergeCell ref="AL3:AO5"/>
    <mergeCell ref="AF6:AG6"/>
    <mergeCell ref="AE6:AE7"/>
    <mergeCell ref="BP6:BP7"/>
    <mergeCell ref="BG6:BG7"/>
    <mergeCell ref="BH6:BI6"/>
    <mergeCell ref="BK6:BK7"/>
    <mergeCell ref="BL6:BM6"/>
    <mergeCell ref="BO6:BO7"/>
    <mergeCell ref="AX6:AX7"/>
    <mergeCell ref="AY6:AY7"/>
    <mergeCell ref="AZ6:BA6"/>
    <mergeCell ref="BC6:BC7"/>
    <mergeCell ref="BD6:BE6"/>
    <mergeCell ref="AL6:AL7"/>
    <mergeCell ref="BN6:BN7"/>
    <mergeCell ref="AM6:AM7"/>
    <mergeCell ref="CC7:CD7"/>
    <mergeCell ref="CF7:CI7"/>
    <mergeCell ref="CF8:CG8"/>
    <mergeCell ref="CH8:CI8"/>
    <mergeCell ref="BX7:CB7"/>
    <mergeCell ref="BQ7:BU7"/>
    <mergeCell ref="BJ6:BJ7"/>
    <mergeCell ref="AT3:AW5"/>
    <mergeCell ref="AU6:AU7"/>
    <mergeCell ref="AV6:AW6"/>
    <mergeCell ref="BF6:BF7"/>
    <mergeCell ref="AR6:AS6"/>
    <mergeCell ref="BB6:BB7"/>
    <mergeCell ref="AN6:AO6"/>
    <mergeCell ref="BJ1:BP1"/>
    <mergeCell ref="BB3:BE5"/>
    <mergeCell ref="BF3:BI5"/>
    <mergeCell ref="BJ3:BM5"/>
    <mergeCell ref="BN3:BP5"/>
    <mergeCell ref="AX3:BA5"/>
    <mergeCell ref="AP3:AS5"/>
    <mergeCell ref="AP6:AQ6"/>
    <mergeCell ref="AT6:AT7"/>
    <mergeCell ref="R6:R7"/>
    <mergeCell ref="S6:S7"/>
    <mergeCell ref="AA6:AA7"/>
    <mergeCell ref="AB6:AC6"/>
    <mergeCell ref="N6:N7"/>
    <mergeCell ref="O6:O7"/>
    <mergeCell ref="P6:Q6"/>
    <mergeCell ref="W6:W7"/>
    <mergeCell ref="X6:Y6"/>
    <mergeCell ref="Z6:Z7"/>
    <mergeCell ref="N3:Q5"/>
    <mergeCell ref="V3:Y5"/>
    <mergeCell ref="Z3:AC5"/>
    <mergeCell ref="AD3:AG5"/>
    <mergeCell ref="A3:A7"/>
    <mergeCell ref="F3:I5"/>
    <mergeCell ref="J3:M5"/>
    <mergeCell ref="R3:U5"/>
    <mergeCell ref="F6:F7"/>
    <mergeCell ref="G6:G7"/>
    <mergeCell ref="H6:I6"/>
    <mergeCell ref="J6:J7"/>
    <mergeCell ref="K6:K7"/>
    <mergeCell ref="T6:U6"/>
    <mergeCell ref="V6:V7"/>
    <mergeCell ref="L6:M6"/>
  </mergeCells>
  <printOptions horizontalCentered="1" verticalCentered="1"/>
  <pageMargins left="0" right="0" top="0.15748031496062992" bottom="0" header="0.15748031496062992" footer="0"/>
  <pageSetup paperSize="9" scale="73" fitToHeight="2" orientation="landscape" r:id="rId1"/>
  <headerFooter alignWithMargins="0"/>
  <colBreaks count="4" manualBreakCount="4">
    <brk id="17" max="18" man="1"/>
    <brk id="29" max="18" man="1"/>
    <brk id="45" max="18" man="1"/>
    <brk id="57" max="1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5"/>
  <sheetViews>
    <sheetView view="pageBreakPreview" zoomScale="90" zoomScaleNormal="100" zoomScaleSheetLayoutView="90" workbookViewId="0">
      <selection activeCell="C6" sqref="C6"/>
    </sheetView>
  </sheetViews>
  <sheetFormatPr defaultColWidth="9.109375" defaultRowHeight="15.6"/>
  <cols>
    <col min="1" max="1" width="3.109375" style="103" customWidth="1"/>
    <col min="2" max="2" width="64" style="114" customWidth="1"/>
    <col min="3" max="3" width="21.44140625" style="114" customWidth="1"/>
    <col min="4" max="16384" width="9.109375" style="104"/>
  </cols>
  <sheetData>
    <row r="1" spans="1:5" ht="61.95" customHeight="1">
      <c r="A1" s="390" t="s">
        <v>154</v>
      </c>
      <c r="B1" s="390"/>
      <c r="C1" s="390"/>
    </row>
    <row r="2" spans="1:5" ht="20.25" customHeight="1">
      <c r="B2" s="390" t="s">
        <v>85</v>
      </c>
      <c r="C2" s="390"/>
    </row>
    <row r="3" spans="1:5" ht="20.25" customHeight="1">
      <c r="A3" s="414" t="s">
        <v>185</v>
      </c>
      <c r="B3" s="414"/>
      <c r="C3" s="414"/>
    </row>
    <row r="5" spans="1:5" s="105" customFormat="1" ht="75.599999999999994" customHeight="1">
      <c r="A5" s="369"/>
      <c r="B5" s="370" t="s">
        <v>86</v>
      </c>
      <c r="C5" s="371" t="s">
        <v>561</v>
      </c>
    </row>
    <row r="6" spans="1:5" ht="38.4" customHeight="1">
      <c r="A6" s="106">
        <v>1</v>
      </c>
      <c r="B6" s="107" t="s">
        <v>121</v>
      </c>
      <c r="C6" s="130">
        <v>28</v>
      </c>
      <c r="E6" s="126"/>
    </row>
    <row r="7" spans="1:5" ht="21" customHeight="1">
      <c r="A7" s="106">
        <v>2</v>
      </c>
      <c r="B7" s="107" t="s">
        <v>123</v>
      </c>
      <c r="C7" s="130">
        <v>21</v>
      </c>
      <c r="E7" s="126"/>
    </row>
    <row r="8" spans="1:5" ht="32.4" customHeight="1">
      <c r="A8" s="106">
        <v>3</v>
      </c>
      <c r="B8" s="107" t="s">
        <v>270</v>
      </c>
      <c r="C8" s="130">
        <v>21</v>
      </c>
      <c r="E8" s="126"/>
    </row>
    <row r="9" spans="1:5" s="108" customFormat="1" ht="15.75" customHeight="1">
      <c r="A9" s="106">
        <v>4</v>
      </c>
      <c r="B9" s="107" t="s">
        <v>122</v>
      </c>
      <c r="C9" s="130">
        <v>16</v>
      </c>
      <c r="E9" s="126"/>
    </row>
    <row r="10" spans="1:5" s="108" customFormat="1" ht="26.4" customHeight="1">
      <c r="A10" s="106">
        <v>5</v>
      </c>
      <c r="B10" s="107" t="s">
        <v>170</v>
      </c>
      <c r="C10" s="130">
        <v>15</v>
      </c>
      <c r="E10" s="126"/>
    </row>
    <row r="11" spans="1:5" s="108" customFormat="1" ht="34.200000000000003" customHeight="1">
      <c r="A11" s="106">
        <v>6</v>
      </c>
      <c r="B11" s="107" t="s">
        <v>119</v>
      </c>
      <c r="C11" s="130">
        <v>13</v>
      </c>
      <c r="E11" s="126"/>
    </row>
    <row r="12" spans="1:5" s="108" customFormat="1" ht="28.8" customHeight="1">
      <c r="A12" s="106">
        <v>7</v>
      </c>
      <c r="B12" s="107" t="s">
        <v>120</v>
      </c>
      <c r="C12" s="130">
        <v>12</v>
      </c>
      <c r="E12" s="126"/>
    </row>
    <row r="13" spans="1:5" s="108" customFormat="1" ht="15.75" customHeight="1">
      <c r="A13" s="106">
        <v>8</v>
      </c>
      <c r="B13" s="107" t="s">
        <v>187</v>
      </c>
      <c r="C13" s="130">
        <v>10</v>
      </c>
      <c r="E13" s="126"/>
    </row>
    <row r="14" spans="1:5" s="108" customFormat="1" ht="15.75" customHeight="1">
      <c r="A14" s="106">
        <v>9</v>
      </c>
      <c r="B14" s="107" t="s">
        <v>271</v>
      </c>
      <c r="C14" s="130">
        <v>10</v>
      </c>
      <c r="E14" s="126"/>
    </row>
    <row r="15" spans="1:5" s="108" customFormat="1" ht="15.75" customHeight="1">
      <c r="A15" s="106">
        <v>10</v>
      </c>
      <c r="B15" s="107" t="s">
        <v>155</v>
      </c>
      <c r="C15" s="130">
        <v>9</v>
      </c>
      <c r="E15" s="126"/>
    </row>
    <row r="16" spans="1:5" s="108" customFormat="1" ht="15.75" customHeight="1">
      <c r="A16" s="106">
        <v>11</v>
      </c>
      <c r="B16" s="107" t="s">
        <v>135</v>
      </c>
      <c r="C16" s="130">
        <v>9</v>
      </c>
      <c r="E16" s="126"/>
    </row>
    <row r="17" spans="1:5" s="108" customFormat="1" ht="15.75" customHeight="1">
      <c r="A17" s="106">
        <v>12</v>
      </c>
      <c r="B17" s="107" t="s">
        <v>140</v>
      </c>
      <c r="C17" s="130">
        <v>8</v>
      </c>
      <c r="E17" s="126"/>
    </row>
    <row r="18" spans="1:5" s="108" customFormat="1" ht="21.75" customHeight="1">
      <c r="A18" s="106">
        <v>13</v>
      </c>
      <c r="B18" s="107" t="s">
        <v>157</v>
      </c>
      <c r="C18" s="130">
        <v>8</v>
      </c>
      <c r="E18" s="126"/>
    </row>
    <row r="19" spans="1:5" s="108" customFormat="1" ht="30" customHeight="1">
      <c r="A19" s="106">
        <v>14</v>
      </c>
      <c r="B19" s="107" t="s">
        <v>124</v>
      </c>
      <c r="C19" s="130">
        <v>7</v>
      </c>
      <c r="E19" s="126"/>
    </row>
    <row r="20" spans="1:5" s="108" customFormat="1" ht="15.75" customHeight="1">
      <c r="A20" s="106">
        <v>15</v>
      </c>
      <c r="B20" s="107" t="s">
        <v>142</v>
      </c>
      <c r="C20" s="130">
        <v>7</v>
      </c>
      <c r="E20" s="126"/>
    </row>
    <row r="21" spans="1:5" s="108" customFormat="1" ht="15.75" customHeight="1">
      <c r="A21" s="106">
        <v>16</v>
      </c>
      <c r="B21" s="107" t="s">
        <v>274</v>
      </c>
      <c r="C21" s="130">
        <v>7</v>
      </c>
      <c r="E21" s="126"/>
    </row>
    <row r="22" spans="1:5" s="108" customFormat="1" ht="15.75" customHeight="1">
      <c r="A22" s="106">
        <v>17</v>
      </c>
      <c r="B22" s="107" t="s">
        <v>128</v>
      </c>
      <c r="C22" s="130">
        <v>6</v>
      </c>
      <c r="E22" s="126"/>
    </row>
    <row r="23" spans="1:5" s="108" customFormat="1" ht="15.75" customHeight="1">
      <c r="A23" s="106">
        <v>18</v>
      </c>
      <c r="B23" s="107" t="s">
        <v>132</v>
      </c>
      <c r="C23" s="130">
        <v>6</v>
      </c>
      <c r="E23" s="126"/>
    </row>
    <row r="24" spans="1:5" s="108" customFormat="1" ht="15.75" customHeight="1">
      <c r="A24" s="106">
        <v>19</v>
      </c>
      <c r="B24" s="107" t="s">
        <v>138</v>
      </c>
      <c r="C24" s="130">
        <v>6</v>
      </c>
      <c r="E24" s="126"/>
    </row>
    <row r="25" spans="1:5" s="108" customFormat="1" ht="21" customHeight="1">
      <c r="A25" s="106">
        <v>20</v>
      </c>
      <c r="B25" s="107" t="s">
        <v>172</v>
      </c>
      <c r="C25" s="130">
        <v>6</v>
      </c>
      <c r="E25" s="126"/>
    </row>
    <row r="26" spans="1:5" s="108" customFormat="1" ht="15.75" customHeight="1">
      <c r="A26" s="106">
        <v>21</v>
      </c>
      <c r="B26" s="107" t="s">
        <v>264</v>
      </c>
      <c r="C26" s="130">
        <v>6</v>
      </c>
      <c r="E26" s="126"/>
    </row>
    <row r="27" spans="1:5" s="108" customFormat="1" ht="15.75" customHeight="1">
      <c r="A27" s="106">
        <v>22</v>
      </c>
      <c r="B27" s="107" t="s">
        <v>272</v>
      </c>
      <c r="C27" s="130">
        <v>6</v>
      </c>
      <c r="E27" s="126"/>
    </row>
    <row r="28" spans="1:5" s="108" customFormat="1" ht="15.75" customHeight="1">
      <c r="A28" s="106">
        <v>23</v>
      </c>
      <c r="B28" s="107" t="s">
        <v>167</v>
      </c>
      <c r="C28" s="130">
        <v>5</v>
      </c>
      <c r="E28" s="126"/>
    </row>
    <row r="29" spans="1:5" s="108" customFormat="1" ht="15.75" customHeight="1">
      <c r="A29" s="106">
        <v>24</v>
      </c>
      <c r="B29" s="107" t="s">
        <v>126</v>
      </c>
      <c r="C29" s="130">
        <v>4</v>
      </c>
      <c r="E29" s="126"/>
    </row>
    <row r="30" spans="1:5" s="108" customFormat="1" ht="18" customHeight="1">
      <c r="A30" s="106">
        <v>25</v>
      </c>
      <c r="B30" s="107" t="s">
        <v>149</v>
      </c>
      <c r="C30" s="130">
        <v>4</v>
      </c>
      <c r="E30" s="126"/>
    </row>
    <row r="31" spans="1:5" s="108" customFormat="1" ht="15.75" customHeight="1">
      <c r="A31" s="106">
        <v>26</v>
      </c>
      <c r="B31" s="107" t="s">
        <v>133</v>
      </c>
      <c r="C31" s="130">
        <v>4</v>
      </c>
      <c r="E31" s="126"/>
    </row>
    <row r="32" spans="1:5" s="108" customFormat="1" ht="15.75" customHeight="1">
      <c r="A32" s="106">
        <v>27</v>
      </c>
      <c r="B32" s="107" t="s">
        <v>158</v>
      </c>
      <c r="C32" s="130">
        <v>4</v>
      </c>
      <c r="E32" s="126"/>
    </row>
    <row r="33" spans="1:5" s="108" customFormat="1" ht="15.75" customHeight="1">
      <c r="A33" s="106">
        <v>28</v>
      </c>
      <c r="B33" s="107" t="s">
        <v>151</v>
      </c>
      <c r="C33" s="130">
        <v>4</v>
      </c>
      <c r="E33" s="126"/>
    </row>
    <row r="34" spans="1:5" s="108" customFormat="1" ht="15.75" customHeight="1">
      <c r="A34" s="106">
        <v>29</v>
      </c>
      <c r="B34" s="107" t="s">
        <v>145</v>
      </c>
      <c r="C34" s="130">
        <v>4</v>
      </c>
      <c r="E34" s="126"/>
    </row>
    <row r="35" spans="1:5" s="108" customFormat="1" ht="15.75" customHeight="1">
      <c r="A35" s="106">
        <v>30</v>
      </c>
      <c r="B35" s="107" t="s">
        <v>144</v>
      </c>
      <c r="C35" s="130">
        <v>4</v>
      </c>
      <c r="E35" s="126"/>
    </row>
    <row r="36" spans="1:5" s="108" customFormat="1" ht="15.75" customHeight="1">
      <c r="A36" s="106">
        <v>31</v>
      </c>
      <c r="B36" s="109" t="s">
        <v>188</v>
      </c>
      <c r="C36" s="125">
        <v>4</v>
      </c>
      <c r="E36" s="126"/>
    </row>
    <row r="37" spans="1:5" s="108" customFormat="1" ht="15.75" customHeight="1">
      <c r="A37" s="106">
        <v>32</v>
      </c>
      <c r="B37" s="107" t="s">
        <v>557</v>
      </c>
      <c r="C37" s="130">
        <v>4</v>
      </c>
      <c r="E37" s="126"/>
    </row>
    <row r="38" spans="1:5" s="108" customFormat="1" ht="31.5" customHeight="1">
      <c r="A38" s="106">
        <v>33</v>
      </c>
      <c r="B38" s="107" t="s">
        <v>134</v>
      </c>
      <c r="C38" s="130">
        <v>3</v>
      </c>
      <c r="E38" s="126"/>
    </row>
    <row r="39" spans="1:5" s="108" customFormat="1" ht="31.5" customHeight="1">
      <c r="A39" s="106">
        <v>34</v>
      </c>
      <c r="B39" s="107" t="s">
        <v>171</v>
      </c>
      <c r="C39" s="130">
        <v>3</v>
      </c>
      <c r="E39" s="126"/>
    </row>
    <row r="40" spans="1:5" s="108" customFormat="1" ht="31.5" customHeight="1">
      <c r="A40" s="106">
        <v>35</v>
      </c>
      <c r="B40" s="107" t="s">
        <v>247</v>
      </c>
      <c r="C40" s="130">
        <v>3</v>
      </c>
      <c r="E40" s="126"/>
    </row>
    <row r="41" spans="1:5" s="108" customFormat="1" ht="31.5" customHeight="1">
      <c r="A41" s="106">
        <v>36</v>
      </c>
      <c r="B41" s="107" t="s">
        <v>558</v>
      </c>
      <c r="C41" s="130">
        <v>3</v>
      </c>
      <c r="E41" s="126"/>
    </row>
    <row r="42" spans="1:5" ht="15.75" customHeight="1">
      <c r="A42" s="106">
        <v>37</v>
      </c>
      <c r="B42" s="110" t="s">
        <v>559</v>
      </c>
      <c r="C42" s="130">
        <v>3</v>
      </c>
      <c r="E42" s="126"/>
    </row>
    <row r="43" spans="1:5" ht="15.75" customHeight="1">
      <c r="A43" s="106">
        <v>38</v>
      </c>
      <c r="B43" s="112" t="s">
        <v>279</v>
      </c>
      <c r="C43" s="130">
        <v>3</v>
      </c>
      <c r="E43" s="126"/>
    </row>
    <row r="44" spans="1:5" ht="15.75" customHeight="1">
      <c r="A44" s="106">
        <v>39</v>
      </c>
      <c r="B44" s="107" t="s">
        <v>560</v>
      </c>
      <c r="C44" s="130">
        <v>3</v>
      </c>
      <c r="E44" s="126"/>
    </row>
    <row r="45" spans="1:5" ht="15.75" customHeight="1">
      <c r="A45" s="106">
        <v>40</v>
      </c>
      <c r="B45" s="107" t="s">
        <v>184</v>
      </c>
      <c r="C45" s="130">
        <v>2</v>
      </c>
      <c r="E45" s="126"/>
    </row>
    <row r="46" spans="1:5" ht="15.75" customHeight="1">
      <c r="A46" s="106">
        <v>41</v>
      </c>
      <c r="B46" s="107" t="s">
        <v>131</v>
      </c>
      <c r="C46" s="130">
        <v>2</v>
      </c>
      <c r="E46" s="126"/>
    </row>
    <row r="47" spans="1:5" ht="15.75" customHeight="1">
      <c r="A47" s="106">
        <v>42</v>
      </c>
      <c r="B47" s="107" t="s">
        <v>125</v>
      </c>
      <c r="C47" s="130">
        <v>2</v>
      </c>
      <c r="E47" s="126"/>
    </row>
    <row r="48" spans="1:5" ht="18.75" customHeight="1">
      <c r="A48" s="106">
        <v>43</v>
      </c>
      <c r="B48" s="113" t="s">
        <v>239</v>
      </c>
      <c r="C48" s="130">
        <v>2</v>
      </c>
      <c r="E48" s="126"/>
    </row>
    <row r="49" spans="1:5" ht="15.75" customHeight="1">
      <c r="A49" s="106">
        <v>44</v>
      </c>
      <c r="B49" s="113" t="s">
        <v>183</v>
      </c>
      <c r="C49" s="130">
        <v>2</v>
      </c>
      <c r="E49" s="126"/>
    </row>
    <row r="50" spans="1:5" ht="28.2" customHeight="1">
      <c r="A50" s="106">
        <v>45</v>
      </c>
      <c r="B50" s="113" t="s">
        <v>147</v>
      </c>
      <c r="C50" s="130">
        <v>2</v>
      </c>
      <c r="E50" s="126"/>
    </row>
    <row r="51" spans="1:5" ht="31.5" customHeight="1">
      <c r="A51" s="106">
        <v>46</v>
      </c>
      <c r="B51" s="113" t="s">
        <v>146</v>
      </c>
      <c r="C51" s="130">
        <v>2</v>
      </c>
      <c r="E51" s="126"/>
    </row>
    <row r="52" spans="1:5" ht="33.75" customHeight="1">
      <c r="A52" s="106">
        <v>47</v>
      </c>
      <c r="B52" s="113" t="s">
        <v>159</v>
      </c>
      <c r="C52" s="130">
        <v>2</v>
      </c>
      <c r="E52" s="126"/>
    </row>
    <row r="53" spans="1:5" ht="15.75" customHeight="1">
      <c r="A53" s="106">
        <v>48</v>
      </c>
      <c r="B53" s="113" t="s">
        <v>238</v>
      </c>
      <c r="C53" s="130">
        <v>2</v>
      </c>
      <c r="E53" s="126"/>
    </row>
    <row r="54" spans="1:5" ht="21.75" customHeight="1">
      <c r="A54" s="106">
        <v>49</v>
      </c>
      <c r="B54" s="113" t="s">
        <v>280</v>
      </c>
      <c r="C54" s="130">
        <v>2</v>
      </c>
      <c r="E54" s="126"/>
    </row>
    <row r="55" spans="1:5" ht="15.75" customHeight="1">
      <c r="A55" s="106">
        <v>50</v>
      </c>
      <c r="B55" s="112" t="s">
        <v>160</v>
      </c>
      <c r="C55" s="130">
        <v>2</v>
      </c>
      <c r="E55" s="126"/>
    </row>
    <row r="56" spans="1:5">
      <c r="C56" s="218"/>
      <c r="E56" s="126"/>
    </row>
    <row r="57" spans="1:5">
      <c r="C57" s="218"/>
      <c r="E57" s="126"/>
    </row>
    <row r="58" spans="1:5">
      <c r="C58" s="218"/>
      <c r="E58" s="126"/>
    </row>
    <row r="59" spans="1:5">
      <c r="C59" s="218"/>
      <c r="E59" s="126"/>
    </row>
    <row r="60" spans="1:5">
      <c r="C60" s="218"/>
      <c r="E60" s="126"/>
    </row>
    <row r="61" spans="1:5">
      <c r="C61" s="218"/>
    </row>
    <row r="62" spans="1:5">
      <c r="C62" s="218"/>
    </row>
    <row r="63" spans="1:5">
      <c r="C63" s="218"/>
    </row>
    <row r="64" spans="1:5">
      <c r="C64" s="218"/>
    </row>
    <row r="65" spans="3:3">
      <c r="C65" s="218"/>
    </row>
  </sheetData>
  <mergeCells count="3">
    <mergeCell ref="A1:C1"/>
    <mergeCell ref="B2:C2"/>
    <mergeCell ref="A3:C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9"/>
  <sheetViews>
    <sheetView topLeftCell="B1" zoomScale="80" zoomScaleNormal="80" workbookViewId="0">
      <selection activeCell="D8" sqref="D8"/>
    </sheetView>
  </sheetViews>
  <sheetFormatPr defaultRowHeight="18"/>
  <cols>
    <col min="1" max="1" width="1.33203125" style="30" hidden="1" customWidth="1"/>
    <col min="2" max="2" width="83.6640625" style="30" customWidth="1"/>
    <col min="3" max="3" width="11.33203125" style="30" customWidth="1"/>
    <col min="4" max="4" width="11" style="30" customWidth="1"/>
    <col min="5" max="5" width="10.44140625" style="30" customWidth="1"/>
    <col min="6" max="6" width="11" style="30" customWidth="1"/>
    <col min="7" max="7" width="9.5546875" style="30" bestFit="1" customWidth="1"/>
    <col min="8" max="10" width="9.109375" style="30" customWidth="1"/>
    <col min="11" max="256" width="8.88671875" style="30"/>
    <col min="257" max="257" width="0" style="30" hidden="1" customWidth="1"/>
    <col min="258" max="258" width="83.6640625" style="30" customWidth="1"/>
    <col min="259" max="259" width="11.33203125" style="30" customWidth="1"/>
    <col min="260" max="260" width="11" style="30" customWidth="1"/>
    <col min="261" max="261" width="10.44140625" style="30" customWidth="1"/>
    <col min="262" max="262" width="11" style="30" customWidth="1"/>
    <col min="263" max="263" width="8.88671875" style="30"/>
    <col min="264" max="266" width="9.109375" style="30" customWidth="1"/>
    <col min="267" max="512" width="8.88671875" style="30"/>
    <col min="513" max="513" width="0" style="30" hidden="1" customWidth="1"/>
    <col min="514" max="514" width="83.6640625" style="30" customWidth="1"/>
    <col min="515" max="515" width="11.33203125" style="30" customWidth="1"/>
    <col min="516" max="516" width="11" style="30" customWidth="1"/>
    <col min="517" max="517" width="10.44140625" style="30" customWidth="1"/>
    <col min="518" max="518" width="11" style="30" customWidth="1"/>
    <col min="519" max="519" width="8.88671875" style="30"/>
    <col min="520" max="522" width="9.109375" style="30" customWidth="1"/>
    <col min="523" max="768" width="8.88671875" style="30"/>
    <col min="769" max="769" width="0" style="30" hidden="1" customWidth="1"/>
    <col min="770" max="770" width="83.6640625" style="30" customWidth="1"/>
    <col min="771" max="771" width="11.33203125" style="30" customWidth="1"/>
    <col min="772" max="772" width="11" style="30" customWidth="1"/>
    <col min="773" max="773" width="10.44140625" style="30" customWidth="1"/>
    <col min="774" max="774" width="11" style="30" customWidth="1"/>
    <col min="775" max="775" width="8.88671875" style="30"/>
    <col min="776" max="778" width="9.109375" style="30" customWidth="1"/>
    <col min="779" max="1024" width="8.88671875" style="30"/>
    <col min="1025" max="1025" width="0" style="30" hidden="1" customWidth="1"/>
    <col min="1026" max="1026" width="83.6640625" style="30" customWidth="1"/>
    <col min="1027" max="1027" width="11.33203125" style="30" customWidth="1"/>
    <col min="1028" max="1028" width="11" style="30" customWidth="1"/>
    <col min="1029" max="1029" width="10.44140625" style="30" customWidth="1"/>
    <col min="1030" max="1030" width="11" style="30" customWidth="1"/>
    <col min="1031" max="1031" width="8.88671875" style="30"/>
    <col min="1032" max="1034" width="9.109375" style="30" customWidth="1"/>
    <col min="1035" max="1280" width="8.88671875" style="30"/>
    <col min="1281" max="1281" width="0" style="30" hidden="1" customWidth="1"/>
    <col min="1282" max="1282" width="83.6640625" style="30" customWidth="1"/>
    <col min="1283" max="1283" width="11.33203125" style="30" customWidth="1"/>
    <col min="1284" max="1284" width="11" style="30" customWidth="1"/>
    <col min="1285" max="1285" width="10.44140625" style="30" customWidth="1"/>
    <col min="1286" max="1286" width="11" style="30" customWidth="1"/>
    <col min="1287" max="1287" width="8.88671875" style="30"/>
    <col min="1288" max="1290" width="9.109375" style="30" customWidth="1"/>
    <col min="1291" max="1536" width="8.88671875" style="30"/>
    <col min="1537" max="1537" width="0" style="30" hidden="1" customWidth="1"/>
    <col min="1538" max="1538" width="83.6640625" style="30" customWidth="1"/>
    <col min="1539" max="1539" width="11.33203125" style="30" customWidth="1"/>
    <col min="1540" max="1540" width="11" style="30" customWidth="1"/>
    <col min="1541" max="1541" width="10.44140625" style="30" customWidth="1"/>
    <col min="1542" max="1542" width="11" style="30" customWidth="1"/>
    <col min="1543" max="1543" width="8.88671875" style="30"/>
    <col min="1544" max="1546" width="9.109375" style="30" customWidth="1"/>
    <col min="1547" max="1792" width="8.88671875" style="30"/>
    <col min="1793" max="1793" width="0" style="30" hidden="1" customWidth="1"/>
    <col min="1794" max="1794" width="83.6640625" style="30" customWidth="1"/>
    <col min="1795" max="1795" width="11.33203125" style="30" customWidth="1"/>
    <col min="1796" max="1796" width="11" style="30" customWidth="1"/>
    <col min="1797" max="1797" width="10.44140625" style="30" customWidth="1"/>
    <col min="1798" max="1798" width="11" style="30" customWidth="1"/>
    <col min="1799" max="1799" width="8.88671875" style="30"/>
    <col min="1800" max="1802" width="9.109375" style="30" customWidth="1"/>
    <col min="1803" max="2048" width="8.88671875" style="30"/>
    <col min="2049" max="2049" width="0" style="30" hidden="1" customWidth="1"/>
    <col min="2050" max="2050" width="83.6640625" style="30" customWidth="1"/>
    <col min="2051" max="2051" width="11.33203125" style="30" customWidth="1"/>
    <col min="2052" max="2052" width="11" style="30" customWidth="1"/>
    <col min="2053" max="2053" width="10.44140625" style="30" customWidth="1"/>
    <col min="2054" max="2054" width="11" style="30" customWidth="1"/>
    <col min="2055" max="2055" width="8.88671875" style="30"/>
    <col min="2056" max="2058" width="9.109375" style="30" customWidth="1"/>
    <col min="2059" max="2304" width="8.88671875" style="30"/>
    <col min="2305" max="2305" width="0" style="30" hidden="1" customWidth="1"/>
    <col min="2306" max="2306" width="83.6640625" style="30" customWidth="1"/>
    <col min="2307" max="2307" width="11.33203125" style="30" customWidth="1"/>
    <col min="2308" max="2308" width="11" style="30" customWidth="1"/>
    <col min="2309" max="2309" width="10.44140625" style="30" customWidth="1"/>
    <col min="2310" max="2310" width="11" style="30" customWidth="1"/>
    <col min="2311" max="2311" width="8.88671875" style="30"/>
    <col min="2312" max="2314" width="9.109375" style="30" customWidth="1"/>
    <col min="2315" max="2560" width="8.88671875" style="30"/>
    <col min="2561" max="2561" width="0" style="30" hidden="1" customWidth="1"/>
    <col min="2562" max="2562" width="83.6640625" style="30" customWidth="1"/>
    <col min="2563" max="2563" width="11.33203125" style="30" customWidth="1"/>
    <col min="2564" max="2564" width="11" style="30" customWidth="1"/>
    <col min="2565" max="2565" width="10.44140625" style="30" customWidth="1"/>
    <col min="2566" max="2566" width="11" style="30" customWidth="1"/>
    <col min="2567" max="2567" width="8.88671875" style="30"/>
    <col min="2568" max="2570" width="9.109375" style="30" customWidth="1"/>
    <col min="2571" max="2816" width="8.88671875" style="30"/>
    <col min="2817" max="2817" width="0" style="30" hidden="1" customWidth="1"/>
    <col min="2818" max="2818" width="83.6640625" style="30" customWidth="1"/>
    <col min="2819" max="2819" width="11.33203125" style="30" customWidth="1"/>
    <col min="2820" max="2820" width="11" style="30" customWidth="1"/>
    <col min="2821" max="2821" width="10.44140625" style="30" customWidth="1"/>
    <col min="2822" max="2822" width="11" style="30" customWidth="1"/>
    <col min="2823" max="2823" width="8.88671875" style="30"/>
    <col min="2824" max="2826" width="9.109375" style="30" customWidth="1"/>
    <col min="2827" max="3072" width="8.88671875" style="30"/>
    <col min="3073" max="3073" width="0" style="30" hidden="1" customWidth="1"/>
    <col min="3074" max="3074" width="83.6640625" style="30" customWidth="1"/>
    <col min="3075" max="3075" width="11.33203125" style="30" customWidth="1"/>
    <col min="3076" max="3076" width="11" style="30" customWidth="1"/>
    <col min="3077" max="3077" width="10.44140625" style="30" customWidth="1"/>
    <col min="3078" max="3078" width="11" style="30" customWidth="1"/>
    <col min="3079" max="3079" width="8.88671875" style="30"/>
    <col min="3080" max="3082" width="9.109375" style="30" customWidth="1"/>
    <col min="3083" max="3328" width="8.88671875" style="30"/>
    <col min="3329" max="3329" width="0" style="30" hidden="1" customWidth="1"/>
    <col min="3330" max="3330" width="83.6640625" style="30" customWidth="1"/>
    <col min="3331" max="3331" width="11.33203125" style="30" customWidth="1"/>
    <col min="3332" max="3332" width="11" style="30" customWidth="1"/>
    <col min="3333" max="3333" width="10.44140625" style="30" customWidth="1"/>
    <col min="3334" max="3334" width="11" style="30" customWidth="1"/>
    <col min="3335" max="3335" width="8.88671875" style="30"/>
    <col min="3336" max="3338" width="9.109375" style="30" customWidth="1"/>
    <col min="3339" max="3584" width="8.88671875" style="30"/>
    <col min="3585" max="3585" width="0" style="30" hidden="1" customWidth="1"/>
    <col min="3586" max="3586" width="83.6640625" style="30" customWidth="1"/>
    <col min="3587" max="3587" width="11.33203125" style="30" customWidth="1"/>
    <col min="3588" max="3588" width="11" style="30" customWidth="1"/>
    <col min="3589" max="3589" width="10.44140625" style="30" customWidth="1"/>
    <col min="3590" max="3590" width="11" style="30" customWidth="1"/>
    <col min="3591" max="3591" width="8.88671875" style="30"/>
    <col min="3592" max="3594" width="9.109375" style="30" customWidth="1"/>
    <col min="3595" max="3840" width="8.88671875" style="30"/>
    <col min="3841" max="3841" width="0" style="30" hidden="1" customWidth="1"/>
    <col min="3842" max="3842" width="83.6640625" style="30" customWidth="1"/>
    <col min="3843" max="3843" width="11.33203125" style="30" customWidth="1"/>
    <col min="3844" max="3844" width="11" style="30" customWidth="1"/>
    <col min="3845" max="3845" width="10.44140625" style="30" customWidth="1"/>
    <col min="3846" max="3846" width="11" style="30" customWidth="1"/>
    <col min="3847" max="3847" width="8.88671875" style="30"/>
    <col min="3848" max="3850" width="9.109375" style="30" customWidth="1"/>
    <col min="3851" max="4096" width="8.88671875" style="30"/>
    <col min="4097" max="4097" width="0" style="30" hidden="1" customWidth="1"/>
    <col min="4098" max="4098" width="83.6640625" style="30" customWidth="1"/>
    <col min="4099" max="4099" width="11.33203125" style="30" customWidth="1"/>
    <col min="4100" max="4100" width="11" style="30" customWidth="1"/>
    <col min="4101" max="4101" width="10.44140625" style="30" customWidth="1"/>
    <col min="4102" max="4102" width="11" style="30" customWidth="1"/>
    <col min="4103" max="4103" width="8.88671875" style="30"/>
    <col min="4104" max="4106" width="9.109375" style="30" customWidth="1"/>
    <col min="4107" max="4352" width="8.88671875" style="30"/>
    <col min="4353" max="4353" width="0" style="30" hidden="1" customWidth="1"/>
    <col min="4354" max="4354" width="83.6640625" style="30" customWidth="1"/>
    <col min="4355" max="4355" width="11.33203125" style="30" customWidth="1"/>
    <col min="4356" max="4356" width="11" style="30" customWidth="1"/>
    <col min="4357" max="4357" width="10.44140625" style="30" customWidth="1"/>
    <col min="4358" max="4358" width="11" style="30" customWidth="1"/>
    <col min="4359" max="4359" width="8.88671875" style="30"/>
    <col min="4360" max="4362" width="9.109375" style="30" customWidth="1"/>
    <col min="4363" max="4608" width="8.88671875" style="30"/>
    <col min="4609" max="4609" width="0" style="30" hidden="1" customWidth="1"/>
    <col min="4610" max="4610" width="83.6640625" style="30" customWidth="1"/>
    <col min="4611" max="4611" width="11.33203125" style="30" customWidth="1"/>
    <col min="4612" max="4612" width="11" style="30" customWidth="1"/>
    <col min="4613" max="4613" width="10.44140625" style="30" customWidth="1"/>
    <col min="4614" max="4614" width="11" style="30" customWidth="1"/>
    <col min="4615" max="4615" width="8.88671875" style="30"/>
    <col min="4616" max="4618" width="9.109375" style="30" customWidth="1"/>
    <col min="4619" max="4864" width="8.88671875" style="30"/>
    <col min="4865" max="4865" width="0" style="30" hidden="1" customWidth="1"/>
    <col min="4866" max="4866" width="83.6640625" style="30" customWidth="1"/>
    <col min="4867" max="4867" width="11.33203125" style="30" customWidth="1"/>
    <col min="4868" max="4868" width="11" style="30" customWidth="1"/>
    <col min="4869" max="4869" width="10.44140625" style="30" customWidth="1"/>
    <col min="4870" max="4870" width="11" style="30" customWidth="1"/>
    <col min="4871" max="4871" width="8.88671875" style="30"/>
    <col min="4872" max="4874" width="9.109375" style="30" customWidth="1"/>
    <col min="4875" max="5120" width="8.88671875" style="30"/>
    <col min="5121" max="5121" width="0" style="30" hidden="1" customWidth="1"/>
    <col min="5122" max="5122" width="83.6640625" style="30" customWidth="1"/>
    <col min="5123" max="5123" width="11.33203125" style="30" customWidth="1"/>
    <col min="5124" max="5124" width="11" style="30" customWidth="1"/>
    <col min="5125" max="5125" width="10.44140625" style="30" customWidth="1"/>
    <col min="5126" max="5126" width="11" style="30" customWidth="1"/>
    <col min="5127" max="5127" width="8.88671875" style="30"/>
    <col min="5128" max="5130" width="9.109375" style="30" customWidth="1"/>
    <col min="5131" max="5376" width="8.88671875" style="30"/>
    <col min="5377" max="5377" width="0" style="30" hidden="1" customWidth="1"/>
    <col min="5378" max="5378" width="83.6640625" style="30" customWidth="1"/>
    <col min="5379" max="5379" width="11.33203125" style="30" customWidth="1"/>
    <col min="5380" max="5380" width="11" style="30" customWidth="1"/>
    <col min="5381" max="5381" width="10.44140625" style="30" customWidth="1"/>
    <col min="5382" max="5382" width="11" style="30" customWidth="1"/>
    <col min="5383" max="5383" width="8.88671875" style="30"/>
    <col min="5384" max="5386" width="9.109375" style="30" customWidth="1"/>
    <col min="5387" max="5632" width="8.88671875" style="30"/>
    <col min="5633" max="5633" width="0" style="30" hidden="1" customWidth="1"/>
    <col min="5634" max="5634" width="83.6640625" style="30" customWidth="1"/>
    <col min="5635" max="5635" width="11.33203125" style="30" customWidth="1"/>
    <col min="5636" max="5636" width="11" style="30" customWidth="1"/>
    <col min="5637" max="5637" width="10.44140625" style="30" customWidth="1"/>
    <col min="5638" max="5638" width="11" style="30" customWidth="1"/>
    <col min="5639" max="5639" width="8.88671875" style="30"/>
    <col min="5640" max="5642" width="9.109375" style="30" customWidth="1"/>
    <col min="5643" max="5888" width="8.88671875" style="30"/>
    <col min="5889" max="5889" width="0" style="30" hidden="1" customWidth="1"/>
    <col min="5890" max="5890" width="83.6640625" style="30" customWidth="1"/>
    <col min="5891" max="5891" width="11.33203125" style="30" customWidth="1"/>
    <col min="5892" max="5892" width="11" style="30" customWidth="1"/>
    <col min="5893" max="5893" width="10.44140625" style="30" customWidth="1"/>
    <col min="5894" max="5894" width="11" style="30" customWidth="1"/>
    <col min="5895" max="5895" width="8.88671875" style="30"/>
    <col min="5896" max="5898" width="9.109375" style="30" customWidth="1"/>
    <col min="5899" max="6144" width="8.88671875" style="30"/>
    <col min="6145" max="6145" width="0" style="30" hidden="1" customWidth="1"/>
    <col min="6146" max="6146" width="83.6640625" style="30" customWidth="1"/>
    <col min="6147" max="6147" width="11.33203125" style="30" customWidth="1"/>
    <col min="6148" max="6148" width="11" style="30" customWidth="1"/>
    <col min="6149" max="6149" width="10.44140625" style="30" customWidth="1"/>
    <col min="6150" max="6150" width="11" style="30" customWidth="1"/>
    <col min="6151" max="6151" width="8.88671875" style="30"/>
    <col min="6152" max="6154" width="9.109375" style="30" customWidth="1"/>
    <col min="6155" max="6400" width="8.88671875" style="30"/>
    <col min="6401" max="6401" width="0" style="30" hidden="1" customWidth="1"/>
    <col min="6402" max="6402" width="83.6640625" style="30" customWidth="1"/>
    <col min="6403" max="6403" width="11.33203125" style="30" customWidth="1"/>
    <col min="6404" max="6404" width="11" style="30" customWidth="1"/>
    <col min="6405" max="6405" width="10.44140625" style="30" customWidth="1"/>
    <col min="6406" max="6406" width="11" style="30" customWidth="1"/>
    <col min="6407" max="6407" width="8.88671875" style="30"/>
    <col min="6408" max="6410" width="9.109375" style="30" customWidth="1"/>
    <col min="6411" max="6656" width="8.88671875" style="30"/>
    <col min="6657" max="6657" width="0" style="30" hidden="1" customWidth="1"/>
    <col min="6658" max="6658" width="83.6640625" style="30" customWidth="1"/>
    <col min="6659" max="6659" width="11.33203125" style="30" customWidth="1"/>
    <col min="6660" max="6660" width="11" style="30" customWidth="1"/>
    <col min="6661" max="6661" width="10.44140625" style="30" customWidth="1"/>
    <col min="6662" max="6662" width="11" style="30" customWidth="1"/>
    <col min="6663" max="6663" width="8.88671875" style="30"/>
    <col min="6664" max="6666" width="9.109375" style="30" customWidth="1"/>
    <col min="6667" max="6912" width="8.88671875" style="30"/>
    <col min="6913" max="6913" width="0" style="30" hidden="1" customWidth="1"/>
    <col min="6914" max="6914" width="83.6640625" style="30" customWidth="1"/>
    <col min="6915" max="6915" width="11.33203125" style="30" customWidth="1"/>
    <col min="6916" max="6916" width="11" style="30" customWidth="1"/>
    <col min="6917" max="6917" width="10.44140625" style="30" customWidth="1"/>
    <col min="6918" max="6918" width="11" style="30" customWidth="1"/>
    <col min="6919" max="6919" width="8.88671875" style="30"/>
    <col min="6920" max="6922" width="9.109375" style="30" customWidth="1"/>
    <col min="6923" max="7168" width="8.88671875" style="30"/>
    <col min="7169" max="7169" width="0" style="30" hidden="1" customWidth="1"/>
    <col min="7170" max="7170" width="83.6640625" style="30" customWidth="1"/>
    <col min="7171" max="7171" width="11.33203125" style="30" customWidth="1"/>
    <col min="7172" max="7172" width="11" style="30" customWidth="1"/>
    <col min="7173" max="7173" width="10.44140625" style="30" customWidth="1"/>
    <col min="7174" max="7174" width="11" style="30" customWidth="1"/>
    <col min="7175" max="7175" width="8.88671875" style="30"/>
    <col min="7176" max="7178" width="9.109375" style="30" customWidth="1"/>
    <col min="7179" max="7424" width="8.88671875" style="30"/>
    <col min="7425" max="7425" width="0" style="30" hidden="1" customWidth="1"/>
    <col min="7426" max="7426" width="83.6640625" style="30" customWidth="1"/>
    <col min="7427" max="7427" width="11.33203125" style="30" customWidth="1"/>
    <col min="7428" max="7428" width="11" style="30" customWidth="1"/>
    <col min="7429" max="7429" width="10.44140625" style="30" customWidth="1"/>
    <col min="7430" max="7430" width="11" style="30" customWidth="1"/>
    <col min="7431" max="7431" width="8.88671875" style="30"/>
    <col min="7432" max="7434" width="9.109375" style="30" customWidth="1"/>
    <col min="7435" max="7680" width="8.88671875" style="30"/>
    <col min="7681" max="7681" width="0" style="30" hidden="1" customWidth="1"/>
    <col min="7682" max="7682" width="83.6640625" style="30" customWidth="1"/>
    <col min="7683" max="7683" width="11.33203125" style="30" customWidth="1"/>
    <col min="7684" max="7684" width="11" style="30" customWidth="1"/>
    <col min="7685" max="7685" width="10.44140625" style="30" customWidth="1"/>
    <col min="7686" max="7686" width="11" style="30" customWidth="1"/>
    <col min="7687" max="7687" width="8.88671875" style="30"/>
    <col min="7688" max="7690" width="9.109375" style="30" customWidth="1"/>
    <col min="7691" max="7936" width="8.88671875" style="30"/>
    <col min="7937" max="7937" width="0" style="30" hidden="1" customWidth="1"/>
    <col min="7938" max="7938" width="83.6640625" style="30" customWidth="1"/>
    <col min="7939" max="7939" width="11.33203125" style="30" customWidth="1"/>
    <col min="7940" max="7940" width="11" style="30" customWidth="1"/>
    <col min="7941" max="7941" width="10.44140625" style="30" customWidth="1"/>
    <col min="7942" max="7942" width="11" style="30" customWidth="1"/>
    <col min="7943" max="7943" width="8.88671875" style="30"/>
    <col min="7944" max="7946" width="9.109375" style="30" customWidth="1"/>
    <col min="7947" max="8192" width="8.88671875" style="30"/>
    <col min="8193" max="8193" width="0" style="30" hidden="1" customWidth="1"/>
    <col min="8194" max="8194" width="83.6640625" style="30" customWidth="1"/>
    <col min="8195" max="8195" width="11.33203125" style="30" customWidth="1"/>
    <col min="8196" max="8196" width="11" style="30" customWidth="1"/>
    <col min="8197" max="8197" width="10.44140625" style="30" customWidth="1"/>
    <col min="8198" max="8198" width="11" style="30" customWidth="1"/>
    <col min="8199" max="8199" width="8.88671875" style="30"/>
    <col min="8200" max="8202" width="9.109375" style="30" customWidth="1"/>
    <col min="8203" max="8448" width="8.88671875" style="30"/>
    <col min="8449" max="8449" width="0" style="30" hidden="1" customWidth="1"/>
    <col min="8450" max="8450" width="83.6640625" style="30" customWidth="1"/>
    <col min="8451" max="8451" width="11.33203125" style="30" customWidth="1"/>
    <col min="8452" max="8452" width="11" style="30" customWidth="1"/>
    <col min="8453" max="8453" width="10.44140625" style="30" customWidth="1"/>
    <col min="8454" max="8454" width="11" style="30" customWidth="1"/>
    <col min="8455" max="8455" width="8.88671875" style="30"/>
    <col min="8456" max="8458" width="9.109375" style="30" customWidth="1"/>
    <col min="8459" max="8704" width="8.88671875" style="30"/>
    <col min="8705" max="8705" width="0" style="30" hidden="1" customWidth="1"/>
    <col min="8706" max="8706" width="83.6640625" style="30" customWidth="1"/>
    <col min="8707" max="8707" width="11.33203125" style="30" customWidth="1"/>
    <col min="8708" max="8708" width="11" style="30" customWidth="1"/>
    <col min="8709" max="8709" width="10.44140625" style="30" customWidth="1"/>
    <col min="8710" max="8710" width="11" style="30" customWidth="1"/>
    <col min="8711" max="8711" width="8.88671875" style="30"/>
    <col min="8712" max="8714" width="9.109375" style="30" customWidth="1"/>
    <col min="8715" max="8960" width="8.88671875" style="30"/>
    <col min="8961" max="8961" width="0" style="30" hidden="1" customWidth="1"/>
    <col min="8962" max="8962" width="83.6640625" style="30" customWidth="1"/>
    <col min="8963" max="8963" width="11.33203125" style="30" customWidth="1"/>
    <col min="8964" max="8964" width="11" style="30" customWidth="1"/>
    <col min="8965" max="8965" width="10.44140625" style="30" customWidth="1"/>
    <col min="8966" max="8966" width="11" style="30" customWidth="1"/>
    <col min="8967" max="8967" width="8.88671875" style="30"/>
    <col min="8968" max="8970" width="9.109375" style="30" customWidth="1"/>
    <col min="8971" max="9216" width="8.88671875" style="30"/>
    <col min="9217" max="9217" width="0" style="30" hidden="1" customWidth="1"/>
    <col min="9218" max="9218" width="83.6640625" style="30" customWidth="1"/>
    <col min="9219" max="9219" width="11.33203125" style="30" customWidth="1"/>
    <col min="9220" max="9220" width="11" style="30" customWidth="1"/>
    <col min="9221" max="9221" width="10.44140625" style="30" customWidth="1"/>
    <col min="9222" max="9222" width="11" style="30" customWidth="1"/>
    <col min="9223" max="9223" width="8.88671875" style="30"/>
    <col min="9224" max="9226" width="9.109375" style="30" customWidth="1"/>
    <col min="9227" max="9472" width="8.88671875" style="30"/>
    <col min="9473" max="9473" width="0" style="30" hidden="1" customWidth="1"/>
    <col min="9474" max="9474" width="83.6640625" style="30" customWidth="1"/>
    <col min="9475" max="9475" width="11.33203125" style="30" customWidth="1"/>
    <col min="9476" max="9476" width="11" style="30" customWidth="1"/>
    <col min="9477" max="9477" width="10.44140625" style="30" customWidth="1"/>
    <col min="9478" max="9478" width="11" style="30" customWidth="1"/>
    <col min="9479" max="9479" width="8.88671875" style="30"/>
    <col min="9480" max="9482" width="9.109375" style="30" customWidth="1"/>
    <col min="9483" max="9728" width="8.88671875" style="30"/>
    <col min="9729" max="9729" width="0" style="30" hidden="1" customWidth="1"/>
    <col min="9730" max="9730" width="83.6640625" style="30" customWidth="1"/>
    <col min="9731" max="9731" width="11.33203125" style="30" customWidth="1"/>
    <col min="9732" max="9732" width="11" style="30" customWidth="1"/>
    <col min="9733" max="9733" width="10.44140625" style="30" customWidth="1"/>
    <col min="9734" max="9734" width="11" style="30" customWidth="1"/>
    <col min="9735" max="9735" width="8.88671875" style="30"/>
    <col min="9736" max="9738" width="9.109375" style="30" customWidth="1"/>
    <col min="9739" max="9984" width="8.88671875" style="30"/>
    <col min="9985" max="9985" width="0" style="30" hidden="1" customWidth="1"/>
    <col min="9986" max="9986" width="83.6640625" style="30" customWidth="1"/>
    <col min="9987" max="9987" width="11.33203125" style="30" customWidth="1"/>
    <col min="9988" max="9988" width="11" style="30" customWidth="1"/>
    <col min="9989" max="9989" width="10.44140625" style="30" customWidth="1"/>
    <col min="9990" max="9990" width="11" style="30" customWidth="1"/>
    <col min="9991" max="9991" width="8.88671875" style="30"/>
    <col min="9992" max="9994" width="9.109375" style="30" customWidth="1"/>
    <col min="9995" max="10240" width="8.88671875" style="30"/>
    <col min="10241" max="10241" width="0" style="30" hidden="1" customWidth="1"/>
    <col min="10242" max="10242" width="83.6640625" style="30" customWidth="1"/>
    <col min="10243" max="10243" width="11.33203125" style="30" customWidth="1"/>
    <col min="10244" max="10244" width="11" style="30" customWidth="1"/>
    <col min="10245" max="10245" width="10.44140625" style="30" customWidth="1"/>
    <col min="10246" max="10246" width="11" style="30" customWidth="1"/>
    <col min="10247" max="10247" width="8.88671875" style="30"/>
    <col min="10248" max="10250" width="9.109375" style="30" customWidth="1"/>
    <col min="10251" max="10496" width="8.88671875" style="30"/>
    <col min="10497" max="10497" width="0" style="30" hidden="1" customWidth="1"/>
    <col min="10498" max="10498" width="83.6640625" style="30" customWidth="1"/>
    <col min="10499" max="10499" width="11.33203125" style="30" customWidth="1"/>
    <col min="10500" max="10500" width="11" style="30" customWidth="1"/>
    <col min="10501" max="10501" width="10.44140625" style="30" customWidth="1"/>
    <col min="10502" max="10502" width="11" style="30" customWidth="1"/>
    <col min="10503" max="10503" width="8.88671875" style="30"/>
    <col min="10504" max="10506" width="9.109375" style="30" customWidth="1"/>
    <col min="10507" max="10752" width="8.88671875" style="30"/>
    <col min="10753" max="10753" width="0" style="30" hidden="1" customWidth="1"/>
    <col min="10754" max="10754" width="83.6640625" style="30" customWidth="1"/>
    <col min="10755" max="10755" width="11.33203125" style="30" customWidth="1"/>
    <col min="10756" max="10756" width="11" style="30" customWidth="1"/>
    <col min="10757" max="10757" width="10.44140625" style="30" customWidth="1"/>
    <col min="10758" max="10758" width="11" style="30" customWidth="1"/>
    <col min="10759" max="10759" width="8.88671875" style="30"/>
    <col min="10760" max="10762" width="9.109375" style="30" customWidth="1"/>
    <col min="10763" max="11008" width="8.88671875" style="30"/>
    <col min="11009" max="11009" width="0" style="30" hidden="1" customWidth="1"/>
    <col min="11010" max="11010" width="83.6640625" style="30" customWidth="1"/>
    <col min="11011" max="11011" width="11.33203125" style="30" customWidth="1"/>
    <col min="11012" max="11012" width="11" style="30" customWidth="1"/>
    <col min="11013" max="11013" width="10.44140625" style="30" customWidth="1"/>
    <col min="11014" max="11014" width="11" style="30" customWidth="1"/>
    <col min="11015" max="11015" width="8.88671875" style="30"/>
    <col min="11016" max="11018" width="9.109375" style="30" customWidth="1"/>
    <col min="11019" max="11264" width="8.88671875" style="30"/>
    <col min="11265" max="11265" width="0" style="30" hidden="1" customWidth="1"/>
    <col min="11266" max="11266" width="83.6640625" style="30" customWidth="1"/>
    <col min="11267" max="11267" width="11.33203125" style="30" customWidth="1"/>
    <col min="11268" max="11268" width="11" style="30" customWidth="1"/>
    <col min="11269" max="11269" width="10.44140625" style="30" customWidth="1"/>
    <col min="11270" max="11270" width="11" style="30" customWidth="1"/>
    <col min="11271" max="11271" width="8.88671875" style="30"/>
    <col min="11272" max="11274" width="9.109375" style="30" customWidth="1"/>
    <col min="11275" max="11520" width="8.88671875" style="30"/>
    <col min="11521" max="11521" width="0" style="30" hidden="1" customWidth="1"/>
    <col min="11522" max="11522" width="83.6640625" style="30" customWidth="1"/>
    <col min="11523" max="11523" width="11.33203125" style="30" customWidth="1"/>
    <col min="11524" max="11524" width="11" style="30" customWidth="1"/>
    <col min="11525" max="11525" width="10.44140625" style="30" customWidth="1"/>
    <col min="11526" max="11526" width="11" style="30" customWidth="1"/>
    <col min="11527" max="11527" width="8.88671875" style="30"/>
    <col min="11528" max="11530" width="9.109375" style="30" customWidth="1"/>
    <col min="11531" max="11776" width="8.88671875" style="30"/>
    <col min="11777" max="11777" width="0" style="30" hidden="1" customWidth="1"/>
    <col min="11778" max="11778" width="83.6640625" style="30" customWidth="1"/>
    <col min="11779" max="11779" width="11.33203125" style="30" customWidth="1"/>
    <col min="11780" max="11780" width="11" style="30" customWidth="1"/>
    <col min="11781" max="11781" width="10.44140625" style="30" customWidth="1"/>
    <col min="11782" max="11782" width="11" style="30" customWidth="1"/>
    <col min="11783" max="11783" width="8.88671875" style="30"/>
    <col min="11784" max="11786" width="9.109375" style="30" customWidth="1"/>
    <col min="11787" max="12032" width="8.88671875" style="30"/>
    <col min="12033" max="12033" width="0" style="30" hidden="1" customWidth="1"/>
    <col min="12034" max="12034" width="83.6640625" style="30" customWidth="1"/>
    <col min="12035" max="12035" width="11.33203125" style="30" customWidth="1"/>
    <col min="12036" max="12036" width="11" style="30" customWidth="1"/>
    <col min="12037" max="12037" width="10.44140625" style="30" customWidth="1"/>
    <col min="12038" max="12038" width="11" style="30" customWidth="1"/>
    <col min="12039" max="12039" width="8.88671875" style="30"/>
    <col min="12040" max="12042" width="9.109375" style="30" customWidth="1"/>
    <col min="12043" max="12288" width="8.88671875" style="30"/>
    <col min="12289" max="12289" width="0" style="30" hidden="1" customWidth="1"/>
    <col min="12290" max="12290" width="83.6640625" style="30" customWidth="1"/>
    <col min="12291" max="12291" width="11.33203125" style="30" customWidth="1"/>
    <col min="12292" max="12292" width="11" style="30" customWidth="1"/>
    <col min="12293" max="12293" width="10.44140625" style="30" customWidth="1"/>
    <col min="12294" max="12294" width="11" style="30" customWidth="1"/>
    <col min="12295" max="12295" width="8.88671875" style="30"/>
    <col min="12296" max="12298" width="9.109375" style="30" customWidth="1"/>
    <col min="12299" max="12544" width="8.88671875" style="30"/>
    <col min="12545" max="12545" width="0" style="30" hidden="1" customWidth="1"/>
    <col min="12546" max="12546" width="83.6640625" style="30" customWidth="1"/>
    <col min="12547" max="12547" width="11.33203125" style="30" customWidth="1"/>
    <col min="12548" max="12548" width="11" style="30" customWidth="1"/>
    <col min="12549" max="12549" width="10.44140625" style="30" customWidth="1"/>
    <col min="12550" max="12550" width="11" style="30" customWidth="1"/>
    <col min="12551" max="12551" width="8.88671875" style="30"/>
    <col min="12552" max="12554" width="9.109375" style="30" customWidth="1"/>
    <col min="12555" max="12800" width="8.88671875" style="30"/>
    <col min="12801" max="12801" width="0" style="30" hidden="1" customWidth="1"/>
    <col min="12802" max="12802" width="83.6640625" style="30" customWidth="1"/>
    <col min="12803" max="12803" width="11.33203125" style="30" customWidth="1"/>
    <col min="12804" max="12804" width="11" style="30" customWidth="1"/>
    <col min="12805" max="12805" width="10.44140625" style="30" customWidth="1"/>
    <col min="12806" max="12806" width="11" style="30" customWidth="1"/>
    <col min="12807" max="12807" width="8.88671875" style="30"/>
    <col min="12808" max="12810" width="9.109375" style="30" customWidth="1"/>
    <col min="12811" max="13056" width="8.88671875" style="30"/>
    <col min="13057" max="13057" width="0" style="30" hidden="1" customWidth="1"/>
    <col min="13058" max="13058" width="83.6640625" style="30" customWidth="1"/>
    <col min="13059" max="13059" width="11.33203125" style="30" customWidth="1"/>
    <col min="13060" max="13060" width="11" style="30" customWidth="1"/>
    <col min="13061" max="13061" width="10.44140625" style="30" customWidth="1"/>
    <col min="13062" max="13062" width="11" style="30" customWidth="1"/>
    <col min="13063" max="13063" width="8.88671875" style="30"/>
    <col min="13064" max="13066" width="9.109375" style="30" customWidth="1"/>
    <col min="13067" max="13312" width="8.88671875" style="30"/>
    <col min="13313" max="13313" width="0" style="30" hidden="1" customWidth="1"/>
    <col min="13314" max="13314" width="83.6640625" style="30" customWidth="1"/>
    <col min="13315" max="13315" width="11.33203125" style="30" customWidth="1"/>
    <col min="13316" max="13316" width="11" style="30" customWidth="1"/>
    <col min="13317" max="13317" width="10.44140625" style="30" customWidth="1"/>
    <col min="13318" max="13318" width="11" style="30" customWidth="1"/>
    <col min="13319" max="13319" width="8.88671875" style="30"/>
    <col min="13320" max="13322" width="9.109375" style="30" customWidth="1"/>
    <col min="13323" max="13568" width="8.88671875" style="30"/>
    <col min="13569" max="13569" width="0" style="30" hidden="1" customWidth="1"/>
    <col min="13570" max="13570" width="83.6640625" style="30" customWidth="1"/>
    <col min="13571" max="13571" width="11.33203125" style="30" customWidth="1"/>
    <col min="13572" max="13572" width="11" style="30" customWidth="1"/>
    <col min="13573" max="13573" width="10.44140625" style="30" customWidth="1"/>
    <col min="13574" max="13574" width="11" style="30" customWidth="1"/>
    <col min="13575" max="13575" width="8.88671875" style="30"/>
    <col min="13576" max="13578" width="9.109375" style="30" customWidth="1"/>
    <col min="13579" max="13824" width="8.88671875" style="30"/>
    <col min="13825" max="13825" width="0" style="30" hidden="1" customWidth="1"/>
    <col min="13826" max="13826" width="83.6640625" style="30" customWidth="1"/>
    <col min="13827" max="13827" width="11.33203125" style="30" customWidth="1"/>
    <col min="13828" max="13828" width="11" style="30" customWidth="1"/>
    <col min="13829" max="13829" width="10.44140625" style="30" customWidth="1"/>
    <col min="13830" max="13830" width="11" style="30" customWidth="1"/>
    <col min="13831" max="13831" width="8.88671875" style="30"/>
    <col min="13832" max="13834" width="9.109375" style="30" customWidth="1"/>
    <col min="13835" max="14080" width="8.88671875" style="30"/>
    <col min="14081" max="14081" width="0" style="30" hidden="1" customWidth="1"/>
    <col min="14082" max="14082" width="83.6640625" style="30" customWidth="1"/>
    <col min="14083" max="14083" width="11.33203125" style="30" customWidth="1"/>
    <col min="14084" max="14084" width="11" style="30" customWidth="1"/>
    <col min="14085" max="14085" width="10.44140625" style="30" customWidth="1"/>
    <col min="14086" max="14086" width="11" style="30" customWidth="1"/>
    <col min="14087" max="14087" width="8.88671875" style="30"/>
    <col min="14088" max="14090" width="9.109375" style="30" customWidth="1"/>
    <col min="14091" max="14336" width="8.88671875" style="30"/>
    <col min="14337" max="14337" width="0" style="30" hidden="1" customWidth="1"/>
    <col min="14338" max="14338" width="83.6640625" style="30" customWidth="1"/>
    <col min="14339" max="14339" width="11.33203125" style="30" customWidth="1"/>
    <col min="14340" max="14340" width="11" style="30" customWidth="1"/>
    <col min="14341" max="14341" width="10.44140625" style="30" customWidth="1"/>
    <col min="14342" max="14342" width="11" style="30" customWidth="1"/>
    <col min="14343" max="14343" width="8.88671875" style="30"/>
    <col min="14344" max="14346" width="9.109375" style="30" customWidth="1"/>
    <col min="14347" max="14592" width="8.88671875" style="30"/>
    <col min="14593" max="14593" width="0" style="30" hidden="1" customWidth="1"/>
    <col min="14594" max="14594" width="83.6640625" style="30" customWidth="1"/>
    <col min="14595" max="14595" width="11.33203125" style="30" customWidth="1"/>
    <col min="14596" max="14596" width="11" style="30" customWidth="1"/>
    <col min="14597" max="14597" width="10.44140625" style="30" customWidth="1"/>
    <col min="14598" max="14598" width="11" style="30" customWidth="1"/>
    <col min="14599" max="14599" width="8.88671875" style="30"/>
    <col min="14600" max="14602" width="9.109375" style="30" customWidth="1"/>
    <col min="14603" max="14848" width="8.88671875" style="30"/>
    <col min="14849" max="14849" width="0" style="30" hidden="1" customWidth="1"/>
    <col min="14850" max="14850" width="83.6640625" style="30" customWidth="1"/>
    <col min="14851" max="14851" width="11.33203125" style="30" customWidth="1"/>
    <col min="14852" max="14852" width="11" style="30" customWidth="1"/>
    <col min="14853" max="14853" width="10.44140625" style="30" customWidth="1"/>
    <col min="14854" max="14854" width="11" style="30" customWidth="1"/>
    <col min="14855" max="14855" width="8.88671875" style="30"/>
    <col min="14856" max="14858" width="9.109375" style="30" customWidth="1"/>
    <col min="14859" max="15104" width="8.88671875" style="30"/>
    <col min="15105" max="15105" width="0" style="30" hidden="1" customWidth="1"/>
    <col min="15106" max="15106" width="83.6640625" style="30" customWidth="1"/>
    <col min="15107" max="15107" width="11.33203125" style="30" customWidth="1"/>
    <col min="15108" max="15108" width="11" style="30" customWidth="1"/>
    <col min="15109" max="15109" width="10.44140625" style="30" customWidth="1"/>
    <col min="15110" max="15110" width="11" style="30" customWidth="1"/>
    <col min="15111" max="15111" width="8.88671875" style="30"/>
    <col min="15112" max="15114" width="9.109375" style="30" customWidth="1"/>
    <col min="15115" max="15360" width="8.88671875" style="30"/>
    <col min="15361" max="15361" width="0" style="30" hidden="1" customWidth="1"/>
    <col min="15362" max="15362" width="83.6640625" style="30" customWidth="1"/>
    <col min="15363" max="15363" width="11.33203125" style="30" customWidth="1"/>
    <col min="15364" max="15364" width="11" style="30" customWidth="1"/>
    <col min="15365" max="15365" width="10.44140625" style="30" customWidth="1"/>
    <col min="15366" max="15366" width="11" style="30" customWidth="1"/>
    <col min="15367" max="15367" width="8.88671875" style="30"/>
    <col min="15368" max="15370" width="9.109375" style="30" customWidth="1"/>
    <col min="15371" max="15616" width="8.88671875" style="30"/>
    <col min="15617" max="15617" width="0" style="30" hidden="1" customWidth="1"/>
    <col min="15618" max="15618" width="83.6640625" style="30" customWidth="1"/>
    <col min="15619" max="15619" width="11.33203125" style="30" customWidth="1"/>
    <col min="15620" max="15620" width="11" style="30" customWidth="1"/>
    <col min="15621" max="15621" width="10.44140625" style="30" customWidth="1"/>
    <col min="15622" max="15622" width="11" style="30" customWidth="1"/>
    <col min="15623" max="15623" width="8.88671875" style="30"/>
    <col min="15624" max="15626" width="9.109375" style="30" customWidth="1"/>
    <col min="15627" max="15872" width="8.88671875" style="30"/>
    <col min="15873" max="15873" width="0" style="30" hidden="1" customWidth="1"/>
    <col min="15874" max="15874" width="83.6640625" style="30" customWidth="1"/>
    <col min="15875" max="15875" width="11.33203125" style="30" customWidth="1"/>
    <col min="15876" max="15876" width="11" style="30" customWidth="1"/>
    <col min="15877" max="15877" width="10.44140625" style="30" customWidth="1"/>
    <col min="15878" max="15878" width="11" style="30" customWidth="1"/>
    <col min="15879" max="15879" width="8.88671875" style="30"/>
    <col min="15880" max="15882" width="9.109375" style="30" customWidth="1"/>
    <col min="15883" max="16128" width="8.88671875" style="30"/>
    <col min="16129" max="16129" width="0" style="30" hidden="1" customWidth="1"/>
    <col min="16130" max="16130" width="83.6640625" style="30" customWidth="1"/>
    <col min="16131" max="16131" width="11.33203125" style="30" customWidth="1"/>
    <col min="16132" max="16132" width="11" style="30" customWidth="1"/>
    <col min="16133" max="16133" width="10.44140625" style="30" customWidth="1"/>
    <col min="16134" max="16134" width="11" style="30" customWidth="1"/>
    <col min="16135" max="16135" width="8.88671875" style="30"/>
    <col min="16136" max="16138" width="9.109375" style="30" customWidth="1"/>
    <col min="16139" max="16384" width="8.88671875" style="30"/>
  </cols>
  <sheetData>
    <row r="1" spans="1:14" s="17" customFormat="1" ht="24.75" customHeight="1">
      <c r="A1" s="380" t="s">
        <v>11</v>
      </c>
      <c r="B1" s="380"/>
      <c r="C1" s="380"/>
      <c r="D1" s="380"/>
      <c r="E1" s="380"/>
      <c r="F1" s="380"/>
    </row>
    <row r="2" spans="1:14" s="17" customFormat="1" ht="26.25" customHeight="1">
      <c r="A2" s="18"/>
      <c r="B2" s="379" t="s">
        <v>33</v>
      </c>
      <c r="C2" s="379"/>
      <c r="D2" s="379"/>
      <c r="E2" s="379"/>
      <c r="F2" s="379"/>
    </row>
    <row r="3" spans="1:14" s="1" customFormat="1" ht="15.6" customHeight="1">
      <c r="A3" s="253"/>
      <c r="B3" s="381" t="s">
        <v>7</v>
      </c>
      <c r="C3" s="382"/>
      <c r="D3" s="382"/>
      <c r="E3" s="382"/>
      <c r="F3" s="382"/>
    </row>
    <row r="4" spans="1:14" s="1" customFormat="1" ht="15.6" customHeight="1">
      <c r="A4" s="253"/>
      <c r="B4" s="381" t="s">
        <v>8</v>
      </c>
      <c r="C4" s="382"/>
      <c r="D4" s="382"/>
      <c r="E4" s="382"/>
      <c r="F4" s="382"/>
    </row>
    <row r="5" spans="1:14" s="21" customFormat="1">
      <c r="A5" s="19"/>
      <c r="B5" s="19"/>
      <c r="C5" s="19"/>
      <c r="D5" s="19"/>
      <c r="E5" s="19"/>
      <c r="F5" s="20" t="s">
        <v>9</v>
      </c>
    </row>
    <row r="6" spans="1:14" s="3" customFormat="1" ht="24.75" customHeight="1">
      <c r="A6" s="254"/>
      <c r="B6" s="375"/>
      <c r="C6" s="376" t="s">
        <v>444</v>
      </c>
      <c r="D6" s="376" t="s">
        <v>445</v>
      </c>
      <c r="E6" s="377" t="s">
        <v>10</v>
      </c>
      <c r="F6" s="377"/>
    </row>
    <row r="7" spans="1:14" s="3" customFormat="1" ht="39" customHeight="1">
      <c r="A7" s="254"/>
      <c r="B7" s="375"/>
      <c r="C7" s="376"/>
      <c r="D7" s="376"/>
      <c r="E7" s="267" t="s">
        <v>0</v>
      </c>
      <c r="F7" s="267" t="s">
        <v>3</v>
      </c>
    </row>
    <row r="8" spans="1:14" s="22" customFormat="1" ht="22.2" customHeight="1">
      <c r="B8" s="23" t="s">
        <v>203</v>
      </c>
      <c r="C8" s="24">
        <f>SUM(C10:C28)</f>
        <v>495</v>
      </c>
      <c r="D8" s="24">
        <f>SUM(D10:D28)</f>
        <v>1617</v>
      </c>
      <c r="E8" s="25" t="s">
        <v>457</v>
      </c>
      <c r="F8" s="24">
        <f>D8-C8</f>
        <v>1122</v>
      </c>
      <c r="G8" s="344"/>
      <c r="H8" s="8"/>
      <c r="I8" s="8"/>
      <c r="J8" s="26"/>
      <c r="L8" s="27"/>
      <c r="N8" s="27"/>
    </row>
    <row r="9" spans="1:14" s="22" customFormat="1" ht="22.2" customHeight="1">
      <c r="B9" s="31" t="s">
        <v>34</v>
      </c>
      <c r="C9" s="24"/>
      <c r="D9" s="24"/>
      <c r="E9" s="25"/>
      <c r="F9" s="24"/>
      <c r="G9" s="344"/>
      <c r="H9" s="8"/>
      <c r="I9" s="8"/>
      <c r="J9" s="26"/>
      <c r="L9" s="27"/>
      <c r="N9" s="27"/>
    </row>
    <row r="10" spans="1:14" s="10" customFormat="1" ht="36">
      <c r="B10" s="29" t="s">
        <v>35</v>
      </c>
      <c r="C10" s="12">
        <v>118</v>
      </c>
      <c r="D10" s="12">
        <v>220</v>
      </c>
      <c r="E10" s="13" t="s">
        <v>459</v>
      </c>
      <c r="F10" s="12">
        <f t="shared" ref="F10:F18" si="0">D10-C10</f>
        <v>102</v>
      </c>
      <c r="G10" s="344"/>
      <c r="H10" s="8"/>
      <c r="I10" s="32"/>
      <c r="J10" s="26"/>
      <c r="K10" s="15"/>
      <c r="L10" s="27"/>
      <c r="N10" s="27"/>
    </row>
    <row r="11" spans="1:14" s="10" customFormat="1" ht="30.6" customHeight="1">
      <c r="B11" s="29" t="s">
        <v>36</v>
      </c>
      <c r="C11" s="12">
        <v>176</v>
      </c>
      <c r="D11" s="12">
        <v>537</v>
      </c>
      <c r="E11" s="13" t="s">
        <v>460</v>
      </c>
      <c r="F11" s="12">
        <f t="shared" si="0"/>
        <v>361</v>
      </c>
      <c r="G11" s="344"/>
      <c r="H11" s="8"/>
      <c r="I11" s="32"/>
      <c r="J11" s="26"/>
      <c r="K11" s="15"/>
      <c r="L11" s="27"/>
      <c r="N11" s="27"/>
    </row>
    <row r="12" spans="1:14" s="10" customFormat="1" ht="30.6" customHeight="1">
      <c r="B12" s="29" t="s">
        <v>37</v>
      </c>
      <c r="C12" s="12">
        <v>49</v>
      </c>
      <c r="D12" s="12">
        <v>471</v>
      </c>
      <c r="E12" s="13" t="s">
        <v>251</v>
      </c>
      <c r="F12" s="12">
        <f t="shared" si="0"/>
        <v>422</v>
      </c>
      <c r="G12" s="344"/>
      <c r="H12" s="8"/>
      <c r="I12" s="32"/>
      <c r="J12" s="26"/>
      <c r="K12" s="15"/>
      <c r="L12" s="27"/>
      <c r="N12" s="27"/>
    </row>
    <row r="13" spans="1:14" s="10" customFormat="1" ht="30.6" customHeight="1">
      <c r="B13" s="29" t="s">
        <v>38</v>
      </c>
      <c r="C13" s="12">
        <v>15</v>
      </c>
      <c r="D13" s="12">
        <v>78</v>
      </c>
      <c r="E13" s="13" t="s">
        <v>461</v>
      </c>
      <c r="F13" s="12">
        <f t="shared" si="0"/>
        <v>63</v>
      </c>
      <c r="G13" s="344"/>
      <c r="H13" s="8"/>
      <c r="I13" s="32"/>
      <c r="J13" s="26"/>
      <c r="K13" s="15"/>
      <c r="L13" s="27"/>
      <c r="N13" s="27"/>
    </row>
    <row r="14" spans="1:14" s="10" customFormat="1" ht="30.6" customHeight="1">
      <c r="B14" s="29" t="s">
        <v>39</v>
      </c>
      <c r="C14" s="12">
        <v>37</v>
      </c>
      <c r="D14" s="12">
        <v>158</v>
      </c>
      <c r="E14" s="13" t="s">
        <v>462</v>
      </c>
      <c r="F14" s="12">
        <f t="shared" si="0"/>
        <v>121</v>
      </c>
      <c r="G14" s="344"/>
      <c r="H14" s="8"/>
      <c r="I14" s="32"/>
      <c r="J14" s="26"/>
      <c r="K14" s="15"/>
      <c r="L14" s="27"/>
      <c r="N14" s="27"/>
    </row>
    <row r="15" spans="1:14" s="10" customFormat="1" ht="36">
      <c r="B15" s="29" t="s">
        <v>40</v>
      </c>
      <c r="C15" s="12">
        <v>0</v>
      </c>
      <c r="D15" s="12">
        <v>0</v>
      </c>
      <c r="E15" s="268" t="e">
        <f t="shared" ref="E15" si="1">ROUND(D15/C15*100,1)</f>
        <v>#DIV/0!</v>
      </c>
      <c r="F15" s="12">
        <f t="shared" si="0"/>
        <v>0</v>
      </c>
      <c r="G15" s="344"/>
      <c r="H15" s="8"/>
      <c r="I15" s="32"/>
      <c r="J15" s="26"/>
      <c r="K15" s="15"/>
      <c r="L15" s="27"/>
      <c r="N15" s="27"/>
    </row>
    <row r="16" spans="1:14" s="10" customFormat="1" ht="30.6" customHeight="1">
      <c r="B16" s="29" t="s">
        <v>41</v>
      </c>
      <c r="C16" s="12">
        <v>35</v>
      </c>
      <c r="D16" s="12">
        <v>23</v>
      </c>
      <c r="E16" s="13">
        <f>ROUND(D16/C16*100,1)</f>
        <v>65.7</v>
      </c>
      <c r="F16" s="12">
        <f t="shared" si="0"/>
        <v>-12</v>
      </c>
      <c r="G16" s="344"/>
      <c r="H16" s="8"/>
      <c r="I16" s="32"/>
      <c r="J16" s="26"/>
      <c r="K16" s="15"/>
      <c r="L16" s="27"/>
      <c r="N16" s="27"/>
    </row>
    <row r="17" spans="2:14" s="10" customFormat="1" ht="36">
      <c r="B17" s="29" t="s">
        <v>42</v>
      </c>
      <c r="C17" s="12">
        <v>22</v>
      </c>
      <c r="D17" s="12">
        <v>60</v>
      </c>
      <c r="E17" s="13" t="s">
        <v>463</v>
      </c>
      <c r="F17" s="12">
        <f t="shared" si="0"/>
        <v>38</v>
      </c>
      <c r="G17" s="344"/>
      <c r="H17" s="8"/>
      <c r="I17" s="32"/>
      <c r="J17" s="26"/>
      <c r="K17" s="15"/>
      <c r="L17" s="27"/>
      <c r="N17" s="27"/>
    </row>
    <row r="18" spans="2:14" s="10" customFormat="1" ht="30.6" customHeight="1">
      <c r="B18" s="29" t="s">
        <v>43</v>
      </c>
      <c r="C18" s="12">
        <v>43</v>
      </c>
      <c r="D18" s="12">
        <v>70</v>
      </c>
      <c r="E18" s="13" t="s">
        <v>464</v>
      </c>
      <c r="F18" s="12">
        <f t="shared" si="0"/>
        <v>27</v>
      </c>
      <c r="G18" s="344"/>
      <c r="H18" s="8"/>
      <c r="I18" s="32"/>
      <c r="J18" s="26"/>
      <c r="K18" s="15"/>
      <c r="L18" s="27"/>
      <c r="N18" s="27"/>
    </row>
    <row r="19" spans="2:14">
      <c r="H19" s="8"/>
      <c r="I19" s="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5"/>
  <sheetViews>
    <sheetView view="pageBreakPreview" zoomScale="90" zoomScaleNormal="100" zoomScaleSheetLayoutView="90" workbookViewId="0">
      <selection activeCell="B7" sqref="B7"/>
    </sheetView>
  </sheetViews>
  <sheetFormatPr defaultColWidth="9.109375" defaultRowHeight="15.6"/>
  <cols>
    <col min="1" max="1" width="3.109375" style="103" customWidth="1"/>
    <col min="2" max="2" width="52.44140625" style="114" customWidth="1"/>
    <col min="3" max="3" width="21.44140625" style="114" customWidth="1"/>
    <col min="4" max="4" width="22.109375" style="104" customWidth="1"/>
    <col min="5" max="5" width="9.109375" style="104"/>
    <col min="6" max="6" width="0" style="104" hidden="1" customWidth="1"/>
    <col min="7" max="7" width="10.6640625" style="104" hidden="1" customWidth="1"/>
    <col min="8" max="16384" width="9.109375" style="104"/>
  </cols>
  <sheetData>
    <row r="1" spans="1:7" ht="62.4" customHeight="1">
      <c r="A1" s="390" t="s">
        <v>181</v>
      </c>
      <c r="B1" s="390"/>
      <c r="C1" s="390"/>
      <c r="D1" s="390"/>
    </row>
    <row r="2" spans="1:7" ht="20.25" customHeight="1">
      <c r="B2" s="487" t="s">
        <v>85</v>
      </c>
      <c r="C2" s="487"/>
      <c r="D2" s="487"/>
    </row>
    <row r="3" spans="1:7" ht="31.2" customHeight="1">
      <c r="A3" s="414" t="s">
        <v>189</v>
      </c>
      <c r="B3" s="414"/>
      <c r="C3" s="414"/>
      <c r="D3" s="414"/>
    </row>
    <row r="4" spans="1:7" ht="9.75" customHeight="1"/>
    <row r="5" spans="1:7" s="105" customFormat="1" ht="79.5" customHeight="1">
      <c r="A5" s="369"/>
      <c r="B5" s="370" t="s">
        <v>86</v>
      </c>
      <c r="C5" s="358" t="s">
        <v>562</v>
      </c>
      <c r="D5" s="359" t="s">
        <v>179</v>
      </c>
    </row>
    <row r="6" spans="1:7" ht="46.8">
      <c r="A6" s="106">
        <v>1</v>
      </c>
      <c r="B6" s="107" t="s">
        <v>121</v>
      </c>
      <c r="C6" s="130">
        <v>25</v>
      </c>
      <c r="D6" s="242">
        <v>89.285714285714292</v>
      </c>
      <c r="F6" s="126">
        <v>50</v>
      </c>
      <c r="G6" s="343">
        <f>C6/F6*100</f>
        <v>50</v>
      </c>
    </row>
    <row r="7" spans="1:7" ht="31.2">
      <c r="A7" s="106">
        <v>2</v>
      </c>
      <c r="B7" s="107" t="s">
        <v>270</v>
      </c>
      <c r="C7" s="130">
        <v>13</v>
      </c>
      <c r="D7" s="242">
        <v>61.904761904761905</v>
      </c>
      <c r="F7" s="126">
        <v>44</v>
      </c>
      <c r="G7" s="343">
        <f t="shared" ref="G7:G55" si="0">C7/F7*100</f>
        <v>29.545454545454547</v>
      </c>
    </row>
    <row r="8" spans="1:7">
      <c r="A8" s="106">
        <v>3</v>
      </c>
      <c r="B8" s="107" t="s">
        <v>122</v>
      </c>
      <c r="C8" s="130">
        <v>11</v>
      </c>
      <c r="D8" s="242">
        <v>68.75</v>
      </c>
      <c r="F8" s="126">
        <v>26</v>
      </c>
      <c r="G8" s="343">
        <f t="shared" si="0"/>
        <v>42.307692307692307</v>
      </c>
    </row>
    <row r="9" spans="1:7" s="108" customFormat="1">
      <c r="A9" s="106">
        <v>4</v>
      </c>
      <c r="B9" s="107" t="s">
        <v>120</v>
      </c>
      <c r="C9" s="130">
        <v>10</v>
      </c>
      <c r="D9" s="242">
        <v>83.333333333333343</v>
      </c>
      <c r="F9" s="126">
        <v>106</v>
      </c>
      <c r="G9" s="343">
        <f t="shared" si="0"/>
        <v>9.433962264150944</v>
      </c>
    </row>
    <row r="10" spans="1:7" s="108" customFormat="1" ht="31.2">
      <c r="A10" s="106">
        <v>5</v>
      </c>
      <c r="B10" s="107" t="s">
        <v>271</v>
      </c>
      <c r="C10" s="130">
        <v>8</v>
      </c>
      <c r="D10" s="242">
        <v>80</v>
      </c>
      <c r="F10" s="126">
        <v>25</v>
      </c>
      <c r="G10" s="343">
        <f t="shared" si="0"/>
        <v>32</v>
      </c>
    </row>
    <row r="11" spans="1:7" s="108" customFormat="1">
      <c r="A11" s="106">
        <v>6</v>
      </c>
      <c r="B11" s="107" t="s">
        <v>135</v>
      </c>
      <c r="C11" s="130">
        <v>8</v>
      </c>
      <c r="D11" s="242">
        <v>88.888888888888886</v>
      </c>
      <c r="F11" s="126">
        <v>23</v>
      </c>
      <c r="G11" s="343">
        <f t="shared" si="0"/>
        <v>34.782608695652172</v>
      </c>
    </row>
    <row r="12" spans="1:7" s="108" customFormat="1">
      <c r="A12" s="106">
        <v>7</v>
      </c>
      <c r="B12" s="107" t="s">
        <v>140</v>
      </c>
      <c r="C12" s="130">
        <v>8</v>
      </c>
      <c r="D12" s="242">
        <v>100</v>
      </c>
      <c r="F12" s="126">
        <v>43</v>
      </c>
      <c r="G12" s="343">
        <f t="shared" si="0"/>
        <v>18.604651162790699</v>
      </c>
    </row>
    <row r="13" spans="1:7" s="108" customFormat="1" ht="31.2">
      <c r="A13" s="106">
        <v>8</v>
      </c>
      <c r="B13" s="107" t="s">
        <v>157</v>
      </c>
      <c r="C13" s="130">
        <v>8</v>
      </c>
      <c r="D13" s="242">
        <v>100</v>
      </c>
      <c r="F13" s="126">
        <v>18</v>
      </c>
      <c r="G13" s="343">
        <f t="shared" si="0"/>
        <v>44.444444444444443</v>
      </c>
    </row>
    <row r="14" spans="1:7" s="108" customFormat="1">
      <c r="A14" s="106">
        <v>9</v>
      </c>
      <c r="B14" s="107" t="s">
        <v>155</v>
      </c>
      <c r="C14" s="130">
        <v>7</v>
      </c>
      <c r="D14" s="242">
        <v>77.777777777777786</v>
      </c>
      <c r="F14" s="126">
        <v>18</v>
      </c>
      <c r="G14" s="343">
        <f t="shared" si="0"/>
        <v>38.888888888888893</v>
      </c>
    </row>
    <row r="15" spans="1:7" s="108" customFormat="1" ht="31.2">
      <c r="A15" s="106">
        <v>10</v>
      </c>
      <c r="B15" s="107" t="s">
        <v>124</v>
      </c>
      <c r="C15" s="130">
        <v>7</v>
      </c>
      <c r="D15" s="242">
        <v>100</v>
      </c>
      <c r="F15" s="126">
        <v>18</v>
      </c>
      <c r="G15" s="343">
        <f t="shared" si="0"/>
        <v>38.888888888888893</v>
      </c>
    </row>
    <row r="16" spans="1:7" s="108" customFormat="1" ht="31.2">
      <c r="A16" s="106">
        <v>11</v>
      </c>
      <c r="B16" s="107" t="s">
        <v>170</v>
      </c>
      <c r="C16" s="130">
        <v>6</v>
      </c>
      <c r="D16" s="242">
        <v>40</v>
      </c>
      <c r="F16" s="126">
        <v>30</v>
      </c>
      <c r="G16" s="343">
        <f t="shared" si="0"/>
        <v>20</v>
      </c>
    </row>
    <row r="17" spans="1:7" s="108" customFormat="1" ht="31.2">
      <c r="A17" s="106">
        <v>12</v>
      </c>
      <c r="B17" s="107" t="s">
        <v>187</v>
      </c>
      <c r="C17" s="130">
        <v>6</v>
      </c>
      <c r="D17" s="242">
        <v>60</v>
      </c>
      <c r="F17" s="126">
        <v>10</v>
      </c>
      <c r="G17" s="343">
        <f t="shared" si="0"/>
        <v>60</v>
      </c>
    </row>
    <row r="18" spans="1:7" s="108" customFormat="1">
      <c r="A18" s="106">
        <v>13</v>
      </c>
      <c r="B18" s="107" t="s">
        <v>142</v>
      </c>
      <c r="C18" s="130">
        <v>6</v>
      </c>
      <c r="D18" s="242">
        <v>85.714285714285708</v>
      </c>
      <c r="F18" s="126">
        <v>23</v>
      </c>
      <c r="G18" s="343">
        <f t="shared" si="0"/>
        <v>26.086956521739129</v>
      </c>
    </row>
    <row r="19" spans="1:7" s="108" customFormat="1" ht="31.2">
      <c r="A19" s="106">
        <v>14</v>
      </c>
      <c r="B19" s="107" t="s">
        <v>274</v>
      </c>
      <c r="C19" s="130">
        <v>5</v>
      </c>
      <c r="D19" s="242">
        <v>71.428571428571431</v>
      </c>
      <c r="F19" s="126">
        <v>13</v>
      </c>
      <c r="G19" s="343">
        <f t="shared" si="0"/>
        <v>38.461538461538467</v>
      </c>
    </row>
    <row r="20" spans="1:7" s="108" customFormat="1">
      <c r="A20" s="106">
        <v>15</v>
      </c>
      <c r="B20" s="107" t="s">
        <v>138</v>
      </c>
      <c r="C20" s="130">
        <v>5</v>
      </c>
      <c r="D20" s="242">
        <v>83.333333333333343</v>
      </c>
      <c r="F20" s="126">
        <v>10</v>
      </c>
      <c r="G20" s="343">
        <f t="shared" si="0"/>
        <v>50</v>
      </c>
    </row>
    <row r="21" spans="1:7" s="108" customFormat="1">
      <c r="A21" s="106">
        <v>16</v>
      </c>
      <c r="B21" s="107" t="s">
        <v>123</v>
      </c>
      <c r="C21" s="130">
        <v>4</v>
      </c>
      <c r="D21" s="242">
        <v>19.047619047619047</v>
      </c>
      <c r="F21" s="126">
        <v>10</v>
      </c>
      <c r="G21" s="343">
        <f t="shared" si="0"/>
        <v>40</v>
      </c>
    </row>
    <row r="22" spans="1:7" s="108" customFormat="1" ht="31.2">
      <c r="A22" s="106">
        <v>17</v>
      </c>
      <c r="B22" s="107" t="s">
        <v>119</v>
      </c>
      <c r="C22" s="130">
        <v>4</v>
      </c>
      <c r="D22" s="242">
        <v>30.76923076923077</v>
      </c>
      <c r="F22" s="126">
        <v>10</v>
      </c>
      <c r="G22" s="343">
        <f t="shared" si="0"/>
        <v>40</v>
      </c>
    </row>
    <row r="23" spans="1:7" s="108" customFormat="1" ht="31.2">
      <c r="A23" s="106">
        <v>18</v>
      </c>
      <c r="B23" s="107" t="s">
        <v>272</v>
      </c>
      <c r="C23" s="130">
        <v>4</v>
      </c>
      <c r="D23" s="242">
        <v>66.666666666666657</v>
      </c>
      <c r="F23" s="126">
        <v>8</v>
      </c>
      <c r="G23" s="343">
        <f t="shared" si="0"/>
        <v>50</v>
      </c>
    </row>
    <row r="24" spans="1:7" s="108" customFormat="1" ht="31.2">
      <c r="A24" s="106">
        <v>19</v>
      </c>
      <c r="B24" s="107" t="s">
        <v>167</v>
      </c>
      <c r="C24" s="130">
        <v>4</v>
      </c>
      <c r="D24" s="242">
        <v>80</v>
      </c>
      <c r="F24" s="126">
        <v>9</v>
      </c>
      <c r="G24" s="343">
        <f t="shared" si="0"/>
        <v>44.444444444444443</v>
      </c>
    </row>
    <row r="25" spans="1:7" s="108" customFormat="1">
      <c r="A25" s="106">
        <v>20</v>
      </c>
      <c r="B25" s="107" t="s">
        <v>126</v>
      </c>
      <c r="C25" s="130">
        <v>4</v>
      </c>
      <c r="D25" s="242">
        <v>100</v>
      </c>
      <c r="F25" s="126">
        <v>7</v>
      </c>
      <c r="G25" s="343">
        <f t="shared" si="0"/>
        <v>57.142857142857139</v>
      </c>
    </row>
    <row r="26" spans="1:7" s="108" customFormat="1">
      <c r="A26" s="106">
        <v>21</v>
      </c>
      <c r="B26" s="107" t="s">
        <v>264</v>
      </c>
      <c r="C26" s="130">
        <v>3</v>
      </c>
      <c r="D26" s="242">
        <v>50</v>
      </c>
      <c r="F26" s="126">
        <v>6</v>
      </c>
      <c r="G26" s="343">
        <f t="shared" si="0"/>
        <v>50</v>
      </c>
    </row>
    <row r="27" spans="1:7" s="108" customFormat="1">
      <c r="A27" s="106">
        <v>22</v>
      </c>
      <c r="B27" s="107" t="s">
        <v>145</v>
      </c>
      <c r="C27" s="130">
        <v>3</v>
      </c>
      <c r="D27" s="242">
        <v>75</v>
      </c>
      <c r="F27" s="126">
        <v>38</v>
      </c>
      <c r="G27" s="343">
        <f t="shared" si="0"/>
        <v>7.8947368421052628</v>
      </c>
    </row>
    <row r="28" spans="1:7" s="108" customFormat="1" ht="46.8">
      <c r="A28" s="106">
        <v>23</v>
      </c>
      <c r="B28" s="107" t="s">
        <v>559</v>
      </c>
      <c r="C28" s="130">
        <v>3</v>
      </c>
      <c r="D28" s="242">
        <v>100</v>
      </c>
      <c r="F28" s="126">
        <v>8</v>
      </c>
      <c r="G28" s="343">
        <f t="shared" si="0"/>
        <v>37.5</v>
      </c>
    </row>
    <row r="29" spans="1:7" s="108" customFormat="1">
      <c r="A29" s="106">
        <v>24</v>
      </c>
      <c r="B29" s="107" t="s">
        <v>560</v>
      </c>
      <c r="C29" s="130">
        <v>3</v>
      </c>
      <c r="D29" s="242">
        <v>100</v>
      </c>
      <c r="F29" s="126">
        <v>7</v>
      </c>
      <c r="G29" s="343">
        <f t="shared" si="0"/>
        <v>42.857142857142854</v>
      </c>
    </row>
    <row r="30" spans="1:7" s="108" customFormat="1">
      <c r="A30" s="106">
        <v>25</v>
      </c>
      <c r="B30" s="107" t="s">
        <v>172</v>
      </c>
      <c r="C30" s="130">
        <v>2</v>
      </c>
      <c r="D30" s="242">
        <v>33.333333333333329</v>
      </c>
      <c r="F30" s="126">
        <v>7</v>
      </c>
      <c r="G30" s="343">
        <f t="shared" si="0"/>
        <v>28.571428571428569</v>
      </c>
    </row>
    <row r="31" spans="1:7" s="108" customFormat="1">
      <c r="A31" s="106">
        <v>26</v>
      </c>
      <c r="B31" s="107" t="s">
        <v>151</v>
      </c>
      <c r="C31" s="130">
        <v>2</v>
      </c>
      <c r="D31" s="242">
        <v>50</v>
      </c>
      <c r="F31" s="126">
        <v>6</v>
      </c>
      <c r="G31" s="343">
        <f t="shared" si="0"/>
        <v>33.333333333333329</v>
      </c>
    </row>
    <row r="32" spans="1:7" s="108" customFormat="1" ht="31.2">
      <c r="A32" s="106">
        <v>27</v>
      </c>
      <c r="B32" s="107" t="s">
        <v>188</v>
      </c>
      <c r="C32" s="130">
        <v>2</v>
      </c>
      <c r="D32" s="242">
        <v>50</v>
      </c>
      <c r="F32" s="126">
        <v>5</v>
      </c>
      <c r="G32" s="343">
        <f t="shared" si="0"/>
        <v>40</v>
      </c>
    </row>
    <row r="33" spans="1:7" s="108" customFormat="1" ht="31.2">
      <c r="A33" s="106">
        <v>28</v>
      </c>
      <c r="B33" s="107" t="s">
        <v>557</v>
      </c>
      <c r="C33" s="130">
        <v>2</v>
      </c>
      <c r="D33" s="242">
        <v>50</v>
      </c>
      <c r="F33" s="126">
        <v>5</v>
      </c>
      <c r="G33" s="343">
        <f t="shared" si="0"/>
        <v>40</v>
      </c>
    </row>
    <row r="34" spans="1:7" s="108" customFormat="1" ht="31.2">
      <c r="A34" s="106">
        <v>29</v>
      </c>
      <c r="B34" s="107" t="s">
        <v>171</v>
      </c>
      <c r="C34" s="130">
        <v>2</v>
      </c>
      <c r="D34" s="242">
        <v>66.666666666666657</v>
      </c>
      <c r="F34" s="126">
        <v>16</v>
      </c>
      <c r="G34" s="343">
        <f t="shared" si="0"/>
        <v>12.5</v>
      </c>
    </row>
    <row r="35" spans="1:7" s="108" customFormat="1">
      <c r="A35" s="106">
        <v>30</v>
      </c>
      <c r="B35" s="107" t="s">
        <v>131</v>
      </c>
      <c r="C35" s="130">
        <v>2</v>
      </c>
      <c r="D35" s="242">
        <v>100</v>
      </c>
      <c r="F35" s="126">
        <v>7</v>
      </c>
      <c r="G35" s="343">
        <f t="shared" si="0"/>
        <v>28.571428571428569</v>
      </c>
    </row>
    <row r="36" spans="1:7" s="108" customFormat="1">
      <c r="A36" s="106">
        <v>31</v>
      </c>
      <c r="B36" s="109" t="s">
        <v>239</v>
      </c>
      <c r="C36" s="125">
        <v>2</v>
      </c>
      <c r="D36" s="242">
        <v>100</v>
      </c>
      <c r="F36" s="126">
        <v>6</v>
      </c>
      <c r="G36" s="343">
        <f t="shared" si="0"/>
        <v>33.333333333333329</v>
      </c>
    </row>
    <row r="37" spans="1:7" s="108" customFormat="1">
      <c r="A37" s="106">
        <v>32</v>
      </c>
      <c r="B37" s="107" t="s">
        <v>273</v>
      </c>
      <c r="C37" s="130">
        <v>2</v>
      </c>
      <c r="D37" s="242">
        <v>100</v>
      </c>
      <c r="F37" s="126">
        <v>5</v>
      </c>
      <c r="G37" s="343">
        <f t="shared" si="0"/>
        <v>40</v>
      </c>
    </row>
    <row r="38" spans="1:7" s="108" customFormat="1">
      <c r="A38" s="106">
        <v>33</v>
      </c>
      <c r="B38" s="107" t="s">
        <v>275</v>
      </c>
      <c r="C38" s="130">
        <v>2</v>
      </c>
      <c r="D38" s="242">
        <v>100</v>
      </c>
      <c r="F38" s="126">
        <v>4</v>
      </c>
      <c r="G38" s="343">
        <f t="shared" si="0"/>
        <v>50</v>
      </c>
    </row>
    <row r="39" spans="1:7" s="108" customFormat="1">
      <c r="A39" s="106">
        <v>34</v>
      </c>
      <c r="B39" s="107" t="s">
        <v>276</v>
      </c>
      <c r="C39" s="130">
        <v>2</v>
      </c>
      <c r="D39" s="242">
        <v>100</v>
      </c>
      <c r="F39" s="126">
        <v>4</v>
      </c>
      <c r="G39" s="343">
        <f t="shared" si="0"/>
        <v>50</v>
      </c>
    </row>
    <row r="40" spans="1:7" s="108" customFormat="1">
      <c r="A40" s="106">
        <v>35</v>
      </c>
      <c r="B40" s="107" t="s">
        <v>51</v>
      </c>
      <c r="C40" s="130">
        <v>2</v>
      </c>
      <c r="D40" s="242">
        <v>100</v>
      </c>
      <c r="F40" s="126">
        <v>4</v>
      </c>
      <c r="G40" s="343">
        <f t="shared" si="0"/>
        <v>50</v>
      </c>
    </row>
    <row r="41" spans="1:7" s="108" customFormat="1" ht="31.2">
      <c r="A41" s="106">
        <v>36</v>
      </c>
      <c r="B41" s="107" t="s">
        <v>563</v>
      </c>
      <c r="C41" s="130">
        <v>2</v>
      </c>
      <c r="D41" s="242">
        <v>100</v>
      </c>
      <c r="F41" s="126">
        <v>4</v>
      </c>
      <c r="G41" s="343">
        <f t="shared" si="0"/>
        <v>50</v>
      </c>
    </row>
    <row r="42" spans="1:7">
      <c r="A42" s="106">
        <v>37</v>
      </c>
      <c r="B42" s="110" t="s">
        <v>564</v>
      </c>
      <c r="C42" s="130">
        <v>2</v>
      </c>
      <c r="D42" s="243">
        <v>100</v>
      </c>
      <c r="F42" s="126">
        <v>20</v>
      </c>
      <c r="G42" s="343">
        <f t="shared" si="0"/>
        <v>10</v>
      </c>
    </row>
    <row r="43" spans="1:7" ht="31.2">
      <c r="A43" s="106">
        <v>38</v>
      </c>
      <c r="B43" s="112" t="s">
        <v>132</v>
      </c>
      <c r="C43" s="130">
        <v>1</v>
      </c>
      <c r="D43" s="243">
        <v>16.666666666666664</v>
      </c>
      <c r="F43" s="126">
        <v>9</v>
      </c>
      <c r="G43" s="343">
        <f t="shared" si="0"/>
        <v>11.111111111111111</v>
      </c>
    </row>
    <row r="44" spans="1:7">
      <c r="A44" s="106">
        <v>39</v>
      </c>
      <c r="B44" s="107" t="s">
        <v>149</v>
      </c>
      <c r="C44" s="130">
        <v>1</v>
      </c>
      <c r="D44" s="243">
        <v>25</v>
      </c>
      <c r="F44" s="126">
        <v>8</v>
      </c>
      <c r="G44" s="343">
        <f t="shared" si="0"/>
        <v>12.5</v>
      </c>
    </row>
    <row r="45" spans="1:7" ht="31.2">
      <c r="A45" s="106">
        <v>40</v>
      </c>
      <c r="B45" s="107" t="s">
        <v>158</v>
      </c>
      <c r="C45" s="130">
        <v>1</v>
      </c>
      <c r="D45" s="243">
        <v>25</v>
      </c>
      <c r="F45" s="126">
        <v>7</v>
      </c>
      <c r="G45" s="343">
        <f t="shared" si="0"/>
        <v>14.285714285714285</v>
      </c>
    </row>
    <row r="46" spans="1:7">
      <c r="A46" s="106">
        <v>41</v>
      </c>
      <c r="B46" s="107" t="s">
        <v>144</v>
      </c>
      <c r="C46" s="130">
        <v>1</v>
      </c>
      <c r="D46" s="243">
        <v>25</v>
      </c>
      <c r="F46" s="126">
        <v>6</v>
      </c>
      <c r="G46" s="343">
        <f t="shared" si="0"/>
        <v>16.666666666666664</v>
      </c>
    </row>
    <row r="47" spans="1:7" ht="31.2">
      <c r="A47" s="106">
        <v>42</v>
      </c>
      <c r="B47" s="107" t="s">
        <v>134</v>
      </c>
      <c r="C47" s="130">
        <v>1</v>
      </c>
      <c r="D47" s="243">
        <v>33.333333333333329</v>
      </c>
      <c r="F47" s="126">
        <v>4</v>
      </c>
      <c r="G47" s="343">
        <f t="shared" si="0"/>
        <v>25</v>
      </c>
    </row>
    <row r="48" spans="1:7">
      <c r="A48" s="106">
        <v>43</v>
      </c>
      <c r="B48" s="113" t="s">
        <v>247</v>
      </c>
      <c r="C48" s="130">
        <v>1</v>
      </c>
      <c r="D48" s="243">
        <v>33.333333333333329</v>
      </c>
      <c r="F48" s="126">
        <v>4</v>
      </c>
      <c r="G48" s="343">
        <f t="shared" si="0"/>
        <v>25</v>
      </c>
    </row>
    <row r="49" spans="1:7">
      <c r="A49" s="106">
        <v>44</v>
      </c>
      <c r="B49" s="113" t="s">
        <v>558</v>
      </c>
      <c r="C49" s="130">
        <v>1</v>
      </c>
      <c r="D49" s="243">
        <v>33.333333333333329</v>
      </c>
      <c r="F49" s="126">
        <v>4</v>
      </c>
      <c r="G49" s="343">
        <f t="shared" si="0"/>
        <v>25</v>
      </c>
    </row>
    <row r="50" spans="1:7" ht="31.2">
      <c r="A50" s="106">
        <v>45</v>
      </c>
      <c r="B50" s="113" t="s">
        <v>279</v>
      </c>
      <c r="C50" s="130">
        <v>1</v>
      </c>
      <c r="D50" s="243">
        <v>33.333333333333329</v>
      </c>
      <c r="F50" s="126">
        <v>3</v>
      </c>
      <c r="G50" s="343">
        <f t="shared" si="0"/>
        <v>33.333333333333329</v>
      </c>
    </row>
    <row r="51" spans="1:7" ht="31.2">
      <c r="A51" s="106">
        <v>46</v>
      </c>
      <c r="B51" s="113" t="s">
        <v>125</v>
      </c>
      <c r="C51" s="130">
        <v>1</v>
      </c>
      <c r="D51" s="243">
        <v>50</v>
      </c>
      <c r="F51" s="126">
        <v>3</v>
      </c>
      <c r="G51" s="343">
        <f t="shared" si="0"/>
        <v>33.333333333333329</v>
      </c>
    </row>
    <row r="52" spans="1:7" ht="31.2">
      <c r="A52" s="106">
        <v>47</v>
      </c>
      <c r="B52" s="113" t="s">
        <v>147</v>
      </c>
      <c r="C52" s="130">
        <v>1</v>
      </c>
      <c r="D52" s="243">
        <v>50</v>
      </c>
      <c r="F52" s="126">
        <v>3</v>
      </c>
      <c r="G52" s="343">
        <f t="shared" si="0"/>
        <v>33.333333333333329</v>
      </c>
    </row>
    <row r="53" spans="1:7">
      <c r="A53" s="106">
        <v>48</v>
      </c>
      <c r="B53" s="113" t="s">
        <v>146</v>
      </c>
      <c r="C53" s="130">
        <v>1</v>
      </c>
      <c r="D53" s="243">
        <v>50</v>
      </c>
      <c r="F53" s="126">
        <v>3</v>
      </c>
      <c r="G53" s="343">
        <f t="shared" si="0"/>
        <v>33.333333333333329</v>
      </c>
    </row>
    <row r="54" spans="1:7" ht="31.2">
      <c r="A54" s="106">
        <v>49</v>
      </c>
      <c r="B54" s="113" t="s">
        <v>238</v>
      </c>
      <c r="C54" s="130">
        <v>1</v>
      </c>
      <c r="D54" s="243">
        <v>50</v>
      </c>
      <c r="F54" s="126">
        <v>9</v>
      </c>
      <c r="G54" s="343">
        <f t="shared" si="0"/>
        <v>11.111111111111111</v>
      </c>
    </row>
    <row r="55" spans="1:7">
      <c r="A55" s="106">
        <v>50</v>
      </c>
      <c r="B55" s="112" t="s">
        <v>160</v>
      </c>
      <c r="C55" s="130">
        <v>1</v>
      </c>
      <c r="D55" s="243">
        <v>50</v>
      </c>
      <c r="F55" s="126">
        <v>5</v>
      </c>
      <c r="G55" s="343">
        <f t="shared" si="0"/>
        <v>20</v>
      </c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5"/>
  <sheetViews>
    <sheetView view="pageBreakPreview" zoomScale="90" zoomScaleNormal="100" zoomScaleSheetLayoutView="90" workbookViewId="0">
      <selection activeCell="B8" sqref="B8"/>
    </sheetView>
  </sheetViews>
  <sheetFormatPr defaultColWidth="9.109375" defaultRowHeight="15.6"/>
  <cols>
    <col min="1" max="1" width="3.109375" style="103" customWidth="1"/>
    <col min="2" max="2" width="52.44140625" style="114" customWidth="1"/>
    <col min="3" max="3" width="21.44140625" style="114" customWidth="1"/>
    <col min="4" max="4" width="22.109375" style="104" customWidth="1"/>
    <col min="5" max="5" width="9.109375" style="104"/>
    <col min="6" max="6" width="0" style="104" hidden="1" customWidth="1"/>
    <col min="7" max="7" width="14.44140625" style="104" hidden="1" customWidth="1"/>
    <col min="8" max="16384" width="9.109375" style="104"/>
  </cols>
  <sheetData>
    <row r="1" spans="1:7" ht="64.2" customHeight="1">
      <c r="A1" s="390" t="s">
        <v>182</v>
      </c>
      <c r="B1" s="390"/>
      <c r="C1" s="390"/>
      <c r="D1" s="390"/>
    </row>
    <row r="2" spans="1:7" ht="30.6" customHeight="1">
      <c r="B2" s="487" t="s">
        <v>282</v>
      </c>
      <c r="C2" s="487"/>
      <c r="D2" s="487"/>
    </row>
    <row r="3" spans="1:7" ht="20.25" customHeight="1">
      <c r="A3" s="414" t="s">
        <v>185</v>
      </c>
      <c r="B3" s="414"/>
      <c r="C3" s="414"/>
      <c r="D3" s="414"/>
    </row>
    <row r="5" spans="1:7" s="105" customFormat="1" ht="86.25" customHeight="1">
      <c r="A5" s="369"/>
      <c r="B5" s="370" t="s">
        <v>86</v>
      </c>
      <c r="C5" s="358" t="s">
        <v>565</v>
      </c>
      <c r="D5" s="359" t="s">
        <v>179</v>
      </c>
    </row>
    <row r="6" spans="1:7">
      <c r="A6" s="106">
        <v>1</v>
      </c>
      <c r="B6" s="250" t="s">
        <v>123</v>
      </c>
      <c r="C6" s="130">
        <v>17</v>
      </c>
      <c r="D6" s="242">
        <v>80.952380952380949</v>
      </c>
      <c r="F6" s="126">
        <v>106</v>
      </c>
      <c r="G6" s="343">
        <f>C6/F6*100</f>
        <v>16.037735849056602</v>
      </c>
    </row>
    <row r="7" spans="1:7" ht="31.2">
      <c r="A7" s="106">
        <v>2</v>
      </c>
      <c r="B7" s="250" t="s">
        <v>170</v>
      </c>
      <c r="C7" s="130">
        <v>9</v>
      </c>
      <c r="D7" s="242">
        <v>60</v>
      </c>
      <c r="F7" s="126">
        <v>38</v>
      </c>
      <c r="G7" s="343">
        <f t="shared" ref="G7:G50" si="0">C7/F7*100</f>
        <v>23.684210526315788</v>
      </c>
    </row>
    <row r="8" spans="1:7" ht="31.2">
      <c r="A8" s="106">
        <v>3</v>
      </c>
      <c r="B8" s="250" t="s">
        <v>119</v>
      </c>
      <c r="C8" s="130">
        <v>9</v>
      </c>
      <c r="D8" s="242">
        <v>69.230769230769226</v>
      </c>
      <c r="F8" s="126">
        <v>43</v>
      </c>
      <c r="G8" s="343">
        <f t="shared" si="0"/>
        <v>20.930232558139537</v>
      </c>
    </row>
    <row r="9" spans="1:7" s="108" customFormat="1" ht="31.2">
      <c r="A9" s="106">
        <v>4</v>
      </c>
      <c r="B9" s="250" t="s">
        <v>270</v>
      </c>
      <c r="C9" s="130">
        <v>8</v>
      </c>
      <c r="D9" s="242">
        <v>38.095238095238095</v>
      </c>
      <c r="F9" s="126">
        <v>30</v>
      </c>
      <c r="G9" s="343">
        <f t="shared" si="0"/>
        <v>26.666666666666668</v>
      </c>
    </row>
    <row r="10" spans="1:7" s="108" customFormat="1">
      <c r="A10" s="106">
        <v>5</v>
      </c>
      <c r="B10" s="250" t="s">
        <v>128</v>
      </c>
      <c r="C10" s="130">
        <v>6</v>
      </c>
      <c r="D10" s="242">
        <v>100</v>
      </c>
      <c r="F10" s="126">
        <v>20</v>
      </c>
      <c r="G10" s="343">
        <f t="shared" si="0"/>
        <v>30</v>
      </c>
    </row>
    <row r="11" spans="1:7" s="108" customFormat="1">
      <c r="A11" s="106">
        <v>6</v>
      </c>
      <c r="B11" s="250" t="s">
        <v>122</v>
      </c>
      <c r="C11" s="130">
        <v>5</v>
      </c>
      <c r="D11" s="242">
        <v>31.25</v>
      </c>
      <c r="F11" s="126">
        <v>23</v>
      </c>
      <c r="G11" s="343">
        <f t="shared" si="0"/>
        <v>21.739130434782609</v>
      </c>
    </row>
    <row r="12" spans="1:7" s="108" customFormat="1" ht="31.2">
      <c r="A12" s="106">
        <v>7</v>
      </c>
      <c r="B12" s="250" t="s">
        <v>132</v>
      </c>
      <c r="C12" s="130">
        <v>5</v>
      </c>
      <c r="D12" s="242">
        <v>83.333333333333343</v>
      </c>
      <c r="F12" s="126">
        <v>50</v>
      </c>
      <c r="G12" s="343">
        <f t="shared" si="0"/>
        <v>10</v>
      </c>
    </row>
    <row r="13" spans="1:7" s="108" customFormat="1" ht="31.2">
      <c r="A13" s="106">
        <v>8</v>
      </c>
      <c r="B13" s="250" t="s">
        <v>187</v>
      </c>
      <c r="C13" s="130">
        <v>4</v>
      </c>
      <c r="D13" s="242">
        <v>40</v>
      </c>
      <c r="F13" s="126">
        <v>16</v>
      </c>
      <c r="G13" s="343">
        <f t="shared" si="0"/>
        <v>25</v>
      </c>
    </row>
    <row r="14" spans="1:7" s="108" customFormat="1">
      <c r="A14" s="106">
        <v>9</v>
      </c>
      <c r="B14" s="250" t="s">
        <v>172</v>
      </c>
      <c r="C14" s="130">
        <v>4</v>
      </c>
      <c r="D14" s="242">
        <v>66.666666666666657</v>
      </c>
      <c r="F14" s="126">
        <v>44</v>
      </c>
      <c r="G14" s="343">
        <f t="shared" si="0"/>
        <v>9.0909090909090917</v>
      </c>
    </row>
    <row r="15" spans="1:7" s="108" customFormat="1">
      <c r="A15" s="106">
        <v>10</v>
      </c>
      <c r="B15" s="250" t="s">
        <v>133</v>
      </c>
      <c r="C15" s="130">
        <v>4</v>
      </c>
      <c r="D15" s="242">
        <v>100</v>
      </c>
      <c r="F15" s="126">
        <v>9</v>
      </c>
      <c r="G15" s="343">
        <f t="shared" si="0"/>
        <v>44.444444444444443</v>
      </c>
    </row>
    <row r="16" spans="1:7" s="108" customFormat="1" ht="46.8">
      <c r="A16" s="106">
        <v>11</v>
      </c>
      <c r="B16" s="250" t="s">
        <v>121</v>
      </c>
      <c r="C16" s="130">
        <v>3</v>
      </c>
      <c r="D16" s="242">
        <v>10.714285714285714</v>
      </c>
      <c r="F16" s="126">
        <v>25</v>
      </c>
      <c r="G16" s="343">
        <f t="shared" si="0"/>
        <v>12</v>
      </c>
    </row>
    <row r="17" spans="1:7" s="108" customFormat="1">
      <c r="A17" s="106">
        <v>12</v>
      </c>
      <c r="B17" s="250" t="s">
        <v>264</v>
      </c>
      <c r="C17" s="130">
        <v>3</v>
      </c>
      <c r="D17" s="242">
        <v>50</v>
      </c>
      <c r="F17" s="126">
        <v>9</v>
      </c>
      <c r="G17" s="343">
        <f t="shared" si="0"/>
        <v>33.333333333333329</v>
      </c>
    </row>
    <row r="18" spans="1:7" s="108" customFormat="1">
      <c r="A18" s="106">
        <v>13</v>
      </c>
      <c r="B18" s="250" t="s">
        <v>149</v>
      </c>
      <c r="C18" s="130">
        <v>3</v>
      </c>
      <c r="D18" s="242">
        <v>75</v>
      </c>
      <c r="F18" s="126">
        <v>7</v>
      </c>
      <c r="G18" s="343">
        <f t="shared" si="0"/>
        <v>42.857142857142854</v>
      </c>
    </row>
    <row r="19" spans="1:7" s="108" customFormat="1" ht="31.2">
      <c r="A19" s="106">
        <v>14</v>
      </c>
      <c r="B19" s="250" t="s">
        <v>158</v>
      </c>
      <c r="C19" s="130">
        <v>3</v>
      </c>
      <c r="D19" s="242">
        <v>75</v>
      </c>
      <c r="F19" s="126">
        <v>7</v>
      </c>
      <c r="G19" s="343">
        <f t="shared" si="0"/>
        <v>42.857142857142854</v>
      </c>
    </row>
    <row r="20" spans="1:7" s="108" customFormat="1" ht="38.25" customHeight="1">
      <c r="A20" s="106">
        <v>15</v>
      </c>
      <c r="B20" s="250" t="s">
        <v>144</v>
      </c>
      <c r="C20" s="130">
        <v>3</v>
      </c>
      <c r="D20" s="242">
        <v>75</v>
      </c>
      <c r="F20" s="126">
        <v>23</v>
      </c>
      <c r="G20" s="343">
        <f t="shared" si="0"/>
        <v>13.043478260869565</v>
      </c>
    </row>
    <row r="21" spans="1:7" s="108" customFormat="1">
      <c r="A21" s="106">
        <v>16</v>
      </c>
      <c r="B21" s="250" t="s">
        <v>120</v>
      </c>
      <c r="C21" s="130">
        <v>2</v>
      </c>
      <c r="D21" s="242">
        <v>16.666666666666664</v>
      </c>
      <c r="F21" s="126">
        <v>18</v>
      </c>
      <c r="G21" s="343">
        <f t="shared" si="0"/>
        <v>11.111111111111111</v>
      </c>
    </row>
    <row r="22" spans="1:7" s="108" customFormat="1" ht="31.2">
      <c r="A22" s="106">
        <v>17</v>
      </c>
      <c r="B22" s="250" t="s">
        <v>271</v>
      </c>
      <c r="C22" s="130">
        <v>2</v>
      </c>
      <c r="D22" s="242">
        <v>20</v>
      </c>
      <c r="F22" s="126">
        <v>13</v>
      </c>
      <c r="G22" s="343">
        <f t="shared" si="0"/>
        <v>15.384615384615385</v>
      </c>
    </row>
    <row r="23" spans="1:7" s="108" customFormat="1">
      <c r="A23" s="106">
        <v>18</v>
      </c>
      <c r="B23" s="250" t="s">
        <v>155</v>
      </c>
      <c r="C23" s="130">
        <v>2</v>
      </c>
      <c r="D23" s="242">
        <v>22.222222222222221</v>
      </c>
      <c r="F23" s="126">
        <v>8</v>
      </c>
      <c r="G23" s="343">
        <f t="shared" si="0"/>
        <v>25</v>
      </c>
    </row>
    <row r="24" spans="1:7" s="108" customFormat="1" ht="31.2">
      <c r="A24" s="106">
        <v>19</v>
      </c>
      <c r="B24" s="250" t="s">
        <v>274</v>
      </c>
      <c r="C24" s="130">
        <v>2</v>
      </c>
      <c r="D24" s="242">
        <v>28.571428571428569</v>
      </c>
      <c r="F24" s="126">
        <v>6</v>
      </c>
      <c r="G24" s="343">
        <f t="shared" si="0"/>
        <v>33.333333333333329</v>
      </c>
    </row>
    <row r="25" spans="1:7" s="108" customFormat="1" ht="31.2">
      <c r="A25" s="106">
        <v>20</v>
      </c>
      <c r="B25" s="250" t="s">
        <v>272</v>
      </c>
      <c r="C25" s="130">
        <v>2</v>
      </c>
      <c r="D25" s="242">
        <v>33.333333333333329</v>
      </c>
      <c r="F25" s="126">
        <v>5</v>
      </c>
      <c r="G25" s="343">
        <f t="shared" si="0"/>
        <v>40</v>
      </c>
    </row>
    <row r="26" spans="1:7" s="108" customFormat="1">
      <c r="A26" s="106">
        <v>21</v>
      </c>
      <c r="B26" s="250" t="s">
        <v>151</v>
      </c>
      <c r="C26" s="130">
        <v>2</v>
      </c>
      <c r="D26" s="242">
        <v>50</v>
      </c>
      <c r="F26" s="126">
        <v>18</v>
      </c>
      <c r="G26" s="343">
        <f t="shared" si="0"/>
        <v>11.111111111111111</v>
      </c>
    </row>
    <row r="27" spans="1:7" s="108" customFormat="1" ht="31.2">
      <c r="A27" s="106">
        <v>22</v>
      </c>
      <c r="B27" s="250" t="s">
        <v>188</v>
      </c>
      <c r="C27" s="130">
        <v>2</v>
      </c>
      <c r="D27" s="242">
        <v>50</v>
      </c>
      <c r="F27" s="126">
        <v>18</v>
      </c>
      <c r="G27" s="343">
        <f t="shared" si="0"/>
        <v>11.111111111111111</v>
      </c>
    </row>
    <row r="28" spans="1:7" s="108" customFormat="1" ht="31.2">
      <c r="A28" s="106">
        <v>23</v>
      </c>
      <c r="B28" s="250" t="s">
        <v>557</v>
      </c>
      <c r="C28" s="130">
        <v>2</v>
      </c>
      <c r="D28" s="242">
        <v>50</v>
      </c>
      <c r="F28" s="126">
        <v>7</v>
      </c>
      <c r="G28" s="343">
        <f t="shared" si="0"/>
        <v>28.571428571428569</v>
      </c>
    </row>
    <row r="29" spans="1:7" s="108" customFormat="1" ht="31.2">
      <c r="A29" s="106">
        <v>24</v>
      </c>
      <c r="B29" s="250" t="s">
        <v>134</v>
      </c>
      <c r="C29" s="130">
        <v>2</v>
      </c>
      <c r="D29" s="242">
        <v>66.666666666666657</v>
      </c>
      <c r="F29" s="126">
        <v>4</v>
      </c>
      <c r="G29" s="343">
        <f t="shared" si="0"/>
        <v>50</v>
      </c>
    </row>
    <row r="30" spans="1:7" s="108" customFormat="1">
      <c r="A30" s="106">
        <v>25</v>
      </c>
      <c r="B30" s="250" t="s">
        <v>247</v>
      </c>
      <c r="C30" s="130">
        <v>2</v>
      </c>
      <c r="D30" s="242">
        <v>66.666666666666657</v>
      </c>
      <c r="F30" s="126">
        <v>4</v>
      </c>
      <c r="G30" s="343">
        <f t="shared" si="0"/>
        <v>50</v>
      </c>
    </row>
    <row r="31" spans="1:7" s="108" customFormat="1">
      <c r="A31" s="106">
        <v>26</v>
      </c>
      <c r="B31" s="250" t="s">
        <v>558</v>
      </c>
      <c r="C31" s="130">
        <v>2</v>
      </c>
      <c r="D31" s="242">
        <v>66.666666666666657</v>
      </c>
      <c r="F31" s="126">
        <v>10</v>
      </c>
      <c r="G31" s="343">
        <f t="shared" si="0"/>
        <v>20</v>
      </c>
    </row>
    <row r="32" spans="1:7" s="108" customFormat="1" ht="31.2">
      <c r="A32" s="106">
        <v>27</v>
      </c>
      <c r="B32" s="250" t="s">
        <v>279</v>
      </c>
      <c r="C32" s="130">
        <v>2</v>
      </c>
      <c r="D32" s="242">
        <v>66.666666666666657</v>
      </c>
      <c r="F32" s="126">
        <v>9</v>
      </c>
      <c r="G32" s="343">
        <f t="shared" si="0"/>
        <v>22.222222222222221</v>
      </c>
    </row>
    <row r="33" spans="1:7" s="108" customFormat="1" ht="31.2">
      <c r="A33" s="106">
        <v>28</v>
      </c>
      <c r="B33" s="250" t="s">
        <v>184</v>
      </c>
      <c r="C33" s="130">
        <v>2</v>
      </c>
      <c r="D33" s="242">
        <v>100</v>
      </c>
      <c r="F33" s="126">
        <v>8</v>
      </c>
      <c r="G33" s="343">
        <f t="shared" si="0"/>
        <v>25</v>
      </c>
    </row>
    <row r="34" spans="1:7" s="108" customFormat="1">
      <c r="A34" s="106">
        <v>29</v>
      </c>
      <c r="B34" s="250" t="s">
        <v>183</v>
      </c>
      <c r="C34" s="130">
        <v>2</v>
      </c>
      <c r="D34" s="242">
        <v>100</v>
      </c>
      <c r="F34" s="126">
        <v>7</v>
      </c>
      <c r="G34" s="343">
        <f t="shared" si="0"/>
        <v>28.571428571428569</v>
      </c>
    </row>
    <row r="35" spans="1:7" s="108" customFormat="1">
      <c r="A35" s="106">
        <v>30</v>
      </c>
      <c r="B35" s="250" t="s">
        <v>159</v>
      </c>
      <c r="C35" s="130">
        <v>2</v>
      </c>
      <c r="D35" s="242">
        <v>100</v>
      </c>
      <c r="F35" s="126">
        <v>6</v>
      </c>
      <c r="G35" s="343">
        <f t="shared" si="0"/>
        <v>33.333333333333329</v>
      </c>
    </row>
    <row r="36" spans="1:7" s="108" customFormat="1">
      <c r="A36" s="106">
        <v>31</v>
      </c>
      <c r="B36" s="251" t="s">
        <v>280</v>
      </c>
      <c r="C36" s="125">
        <v>2</v>
      </c>
      <c r="D36" s="242">
        <v>100</v>
      </c>
      <c r="F36" s="126">
        <v>5</v>
      </c>
      <c r="G36" s="343">
        <f t="shared" si="0"/>
        <v>40</v>
      </c>
    </row>
    <row r="37" spans="1:7" s="108" customFormat="1" ht="34.799999999999997" customHeight="1">
      <c r="A37" s="106">
        <v>32</v>
      </c>
      <c r="B37" s="250" t="s">
        <v>248</v>
      </c>
      <c r="C37" s="130">
        <v>2</v>
      </c>
      <c r="D37" s="242">
        <v>100</v>
      </c>
      <c r="F37" s="126">
        <v>5</v>
      </c>
      <c r="G37" s="343">
        <f t="shared" si="0"/>
        <v>40</v>
      </c>
    </row>
    <row r="38" spans="1:7" s="108" customFormat="1">
      <c r="A38" s="106">
        <v>33</v>
      </c>
      <c r="B38" s="250" t="s">
        <v>277</v>
      </c>
      <c r="C38" s="130">
        <v>2</v>
      </c>
      <c r="D38" s="242">
        <v>100</v>
      </c>
      <c r="F38" s="126">
        <v>4</v>
      </c>
      <c r="G38" s="343">
        <f t="shared" si="0"/>
        <v>50</v>
      </c>
    </row>
    <row r="39" spans="1:7" s="108" customFormat="1">
      <c r="A39" s="106">
        <v>34</v>
      </c>
      <c r="B39" s="250" t="s">
        <v>135</v>
      </c>
      <c r="C39" s="130">
        <v>1</v>
      </c>
      <c r="D39" s="242">
        <v>11.111111111111111</v>
      </c>
      <c r="F39" s="126">
        <v>4</v>
      </c>
      <c r="G39" s="343">
        <f t="shared" si="0"/>
        <v>25</v>
      </c>
    </row>
    <row r="40" spans="1:7" s="108" customFormat="1">
      <c r="A40" s="106">
        <v>35</v>
      </c>
      <c r="B40" s="250" t="s">
        <v>142</v>
      </c>
      <c r="C40" s="130">
        <v>1</v>
      </c>
      <c r="D40" s="242">
        <v>14.285714285714285</v>
      </c>
      <c r="F40" s="126">
        <v>4</v>
      </c>
      <c r="G40" s="343">
        <f t="shared" si="0"/>
        <v>25</v>
      </c>
    </row>
    <row r="41" spans="1:7" s="108" customFormat="1">
      <c r="A41" s="106">
        <v>36</v>
      </c>
      <c r="B41" s="250" t="s">
        <v>138</v>
      </c>
      <c r="C41" s="130">
        <v>1</v>
      </c>
      <c r="D41" s="242">
        <v>16.666666666666664</v>
      </c>
      <c r="F41" s="126">
        <v>4</v>
      </c>
      <c r="G41" s="343">
        <f t="shared" si="0"/>
        <v>25</v>
      </c>
    </row>
    <row r="42" spans="1:7" ht="31.2">
      <c r="A42" s="106">
        <v>37</v>
      </c>
      <c r="B42" s="250" t="s">
        <v>167</v>
      </c>
      <c r="C42" s="130">
        <v>1</v>
      </c>
      <c r="D42" s="243">
        <v>20</v>
      </c>
      <c r="F42" s="126">
        <v>3</v>
      </c>
      <c r="G42" s="343">
        <f t="shared" si="0"/>
        <v>33.333333333333329</v>
      </c>
    </row>
    <row r="43" spans="1:7">
      <c r="A43" s="106">
        <v>38</v>
      </c>
      <c r="B43" s="252" t="s">
        <v>145</v>
      </c>
      <c r="C43" s="130">
        <v>1</v>
      </c>
      <c r="D43" s="243">
        <v>25</v>
      </c>
      <c r="F43" s="126">
        <v>3</v>
      </c>
      <c r="G43" s="343">
        <f t="shared" si="0"/>
        <v>33.333333333333329</v>
      </c>
    </row>
    <row r="44" spans="1:7" ht="31.2">
      <c r="A44" s="106">
        <v>39</v>
      </c>
      <c r="B44" s="250" t="s">
        <v>171</v>
      </c>
      <c r="C44" s="130">
        <v>1</v>
      </c>
      <c r="D44" s="243">
        <v>33.333333333333329</v>
      </c>
      <c r="F44" s="126">
        <v>3</v>
      </c>
      <c r="G44" s="343">
        <f t="shared" si="0"/>
        <v>33.333333333333329</v>
      </c>
    </row>
    <row r="45" spans="1:7" ht="31.2">
      <c r="A45" s="106">
        <v>40</v>
      </c>
      <c r="B45" s="250" t="s">
        <v>125</v>
      </c>
      <c r="C45" s="130">
        <v>1</v>
      </c>
      <c r="D45" s="243">
        <v>50</v>
      </c>
      <c r="F45" s="126">
        <v>10</v>
      </c>
      <c r="G45" s="343">
        <f t="shared" si="0"/>
        <v>10</v>
      </c>
    </row>
    <row r="46" spans="1:7" ht="24" customHeight="1">
      <c r="A46" s="106">
        <v>41</v>
      </c>
      <c r="B46" s="250" t="s">
        <v>147</v>
      </c>
      <c r="C46" s="130">
        <v>1</v>
      </c>
      <c r="D46" s="243">
        <v>50</v>
      </c>
      <c r="F46" s="126">
        <v>10</v>
      </c>
      <c r="G46" s="343">
        <f t="shared" si="0"/>
        <v>10</v>
      </c>
    </row>
    <row r="47" spans="1:7">
      <c r="A47" s="106">
        <v>42</v>
      </c>
      <c r="B47" s="250" t="s">
        <v>146</v>
      </c>
      <c r="C47" s="130">
        <v>1</v>
      </c>
      <c r="D47" s="243">
        <v>50</v>
      </c>
      <c r="F47" s="126">
        <v>7</v>
      </c>
      <c r="G47" s="343">
        <f t="shared" si="0"/>
        <v>14.285714285714285</v>
      </c>
    </row>
    <row r="48" spans="1:7" ht="31.2">
      <c r="A48" s="106">
        <v>43</v>
      </c>
      <c r="B48" s="252" t="s">
        <v>238</v>
      </c>
      <c r="C48" s="130">
        <v>1</v>
      </c>
      <c r="D48" s="243">
        <v>50</v>
      </c>
      <c r="F48" s="126">
        <v>7</v>
      </c>
      <c r="G48" s="343">
        <f t="shared" si="0"/>
        <v>14.285714285714285</v>
      </c>
    </row>
    <row r="49" spans="1:7">
      <c r="A49" s="106">
        <v>44</v>
      </c>
      <c r="B49" s="252" t="s">
        <v>160</v>
      </c>
      <c r="C49" s="130">
        <v>1</v>
      </c>
      <c r="D49" s="243">
        <v>50</v>
      </c>
      <c r="F49" s="126">
        <v>6</v>
      </c>
      <c r="G49" s="343">
        <f t="shared" si="0"/>
        <v>16.666666666666664</v>
      </c>
    </row>
    <row r="50" spans="1:7" ht="31.2">
      <c r="A50" s="106">
        <v>45</v>
      </c>
      <c r="B50" s="252" t="s">
        <v>249</v>
      </c>
      <c r="C50" s="130">
        <v>1</v>
      </c>
      <c r="D50" s="243">
        <v>50</v>
      </c>
      <c r="F50" s="126">
        <v>4</v>
      </c>
      <c r="G50" s="343">
        <f t="shared" si="0"/>
        <v>25</v>
      </c>
    </row>
    <row r="51" spans="1:7" ht="31.2">
      <c r="A51" s="523">
        <v>46</v>
      </c>
      <c r="B51" s="113" t="s">
        <v>278</v>
      </c>
      <c r="C51" s="130">
        <v>1</v>
      </c>
      <c r="D51" s="243">
        <v>50</v>
      </c>
    </row>
    <row r="52" spans="1:7">
      <c r="A52" s="523">
        <v>47</v>
      </c>
      <c r="B52" s="113" t="s">
        <v>240</v>
      </c>
      <c r="C52" s="524">
        <v>1</v>
      </c>
      <c r="D52" s="525">
        <v>50</v>
      </c>
    </row>
    <row r="53" spans="1:7">
      <c r="A53" s="523">
        <v>48</v>
      </c>
      <c r="B53" s="113" t="s">
        <v>281</v>
      </c>
      <c r="C53" s="524">
        <v>1</v>
      </c>
      <c r="D53" s="525">
        <v>50</v>
      </c>
    </row>
    <row r="54" spans="1:7" ht="31.2">
      <c r="A54" s="523">
        <v>49</v>
      </c>
      <c r="B54" s="113" t="s">
        <v>156</v>
      </c>
      <c r="C54" s="524">
        <v>1</v>
      </c>
      <c r="D54" s="525">
        <v>50</v>
      </c>
    </row>
    <row r="55" spans="1:7" ht="31.2">
      <c r="A55" s="523">
        <v>50</v>
      </c>
      <c r="B55" s="113" t="s">
        <v>566</v>
      </c>
      <c r="C55" s="524">
        <v>1</v>
      </c>
      <c r="D55" s="525">
        <v>50</v>
      </c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58"/>
  <sheetViews>
    <sheetView view="pageBreakPreview" zoomScale="90" zoomScaleNormal="100" zoomScaleSheetLayoutView="90" workbookViewId="0">
      <selection activeCell="B52" sqref="B52"/>
    </sheetView>
  </sheetViews>
  <sheetFormatPr defaultRowHeight="15.6"/>
  <cols>
    <col min="1" max="1" width="4.33203125" style="319" customWidth="1"/>
    <col min="2" max="2" width="61.44140625" style="114" customWidth="1"/>
    <col min="3" max="3" width="24.6640625" style="105" customWidth="1"/>
    <col min="4" max="224" width="8.88671875" style="104"/>
    <col min="225" max="225" width="4.33203125" style="104" customWidth="1"/>
    <col min="226" max="226" width="31.109375" style="104" customWidth="1"/>
    <col min="227" max="229" width="10" style="104" customWidth="1"/>
    <col min="230" max="230" width="10.33203125" style="104" customWidth="1"/>
    <col min="231" max="232" width="10" style="104" customWidth="1"/>
    <col min="233" max="480" width="8.88671875" style="104"/>
    <col min="481" max="481" width="4.33203125" style="104" customWidth="1"/>
    <col min="482" max="482" width="31.109375" style="104" customWidth="1"/>
    <col min="483" max="485" width="10" style="104" customWidth="1"/>
    <col min="486" max="486" width="10.33203125" style="104" customWidth="1"/>
    <col min="487" max="488" width="10" style="104" customWidth="1"/>
    <col min="489" max="736" width="8.88671875" style="104"/>
    <col min="737" max="737" width="4.33203125" style="104" customWidth="1"/>
    <col min="738" max="738" width="31.109375" style="104" customWidth="1"/>
    <col min="739" max="741" width="10" style="104" customWidth="1"/>
    <col min="742" max="742" width="10.33203125" style="104" customWidth="1"/>
    <col min="743" max="744" width="10" style="104" customWidth="1"/>
    <col min="745" max="992" width="8.88671875" style="104"/>
    <col min="993" max="993" width="4.33203125" style="104" customWidth="1"/>
    <col min="994" max="994" width="31.109375" style="104" customWidth="1"/>
    <col min="995" max="997" width="10" style="104" customWidth="1"/>
    <col min="998" max="998" width="10.33203125" style="104" customWidth="1"/>
    <col min="999" max="1000" width="10" style="104" customWidth="1"/>
    <col min="1001" max="1248" width="8.88671875" style="104"/>
    <col min="1249" max="1249" width="4.33203125" style="104" customWidth="1"/>
    <col min="1250" max="1250" width="31.109375" style="104" customWidth="1"/>
    <col min="1251" max="1253" width="10" style="104" customWidth="1"/>
    <col min="1254" max="1254" width="10.33203125" style="104" customWidth="1"/>
    <col min="1255" max="1256" width="10" style="104" customWidth="1"/>
    <col min="1257" max="1504" width="8.88671875" style="104"/>
    <col min="1505" max="1505" width="4.33203125" style="104" customWidth="1"/>
    <col min="1506" max="1506" width="31.109375" style="104" customWidth="1"/>
    <col min="1507" max="1509" width="10" style="104" customWidth="1"/>
    <col min="1510" max="1510" width="10.33203125" style="104" customWidth="1"/>
    <col min="1511" max="1512" width="10" style="104" customWidth="1"/>
    <col min="1513" max="1760" width="8.88671875" style="104"/>
    <col min="1761" max="1761" width="4.33203125" style="104" customWidth="1"/>
    <col min="1762" max="1762" width="31.109375" style="104" customWidth="1"/>
    <col min="1763" max="1765" width="10" style="104" customWidth="1"/>
    <col min="1766" max="1766" width="10.33203125" style="104" customWidth="1"/>
    <col min="1767" max="1768" width="10" style="104" customWidth="1"/>
    <col min="1769" max="2016" width="8.88671875" style="104"/>
    <col min="2017" max="2017" width="4.33203125" style="104" customWidth="1"/>
    <col min="2018" max="2018" width="31.109375" style="104" customWidth="1"/>
    <col min="2019" max="2021" width="10" style="104" customWidth="1"/>
    <col min="2022" max="2022" width="10.33203125" style="104" customWidth="1"/>
    <col min="2023" max="2024" width="10" style="104" customWidth="1"/>
    <col min="2025" max="2272" width="8.88671875" style="104"/>
    <col min="2273" max="2273" width="4.33203125" style="104" customWidth="1"/>
    <col min="2274" max="2274" width="31.109375" style="104" customWidth="1"/>
    <col min="2275" max="2277" width="10" style="104" customWidth="1"/>
    <col min="2278" max="2278" width="10.33203125" style="104" customWidth="1"/>
    <col min="2279" max="2280" width="10" style="104" customWidth="1"/>
    <col min="2281" max="2528" width="8.88671875" style="104"/>
    <col min="2529" max="2529" width="4.33203125" style="104" customWidth="1"/>
    <col min="2530" max="2530" width="31.109375" style="104" customWidth="1"/>
    <col min="2531" max="2533" width="10" style="104" customWidth="1"/>
    <col min="2534" max="2534" width="10.33203125" style="104" customWidth="1"/>
    <col min="2535" max="2536" width="10" style="104" customWidth="1"/>
    <col min="2537" max="2784" width="8.88671875" style="104"/>
    <col min="2785" max="2785" width="4.33203125" style="104" customWidth="1"/>
    <col min="2786" max="2786" width="31.109375" style="104" customWidth="1"/>
    <col min="2787" max="2789" width="10" style="104" customWidth="1"/>
    <col min="2790" max="2790" width="10.33203125" style="104" customWidth="1"/>
    <col min="2791" max="2792" width="10" style="104" customWidth="1"/>
    <col min="2793" max="3040" width="8.88671875" style="104"/>
    <col min="3041" max="3041" width="4.33203125" style="104" customWidth="1"/>
    <col min="3042" max="3042" width="31.109375" style="104" customWidth="1"/>
    <col min="3043" max="3045" width="10" style="104" customWidth="1"/>
    <col min="3046" max="3046" width="10.33203125" style="104" customWidth="1"/>
    <col min="3047" max="3048" width="10" style="104" customWidth="1"/>
    <col min="3049" max="3296" width="8.88671875" style="104"/>
    <col min="3297" max="3297" width="4.33203125" style="104" customWidth="1"/>
    <col min="3298" max="3298" width="31.109375" style="104" customWidth="1"/>
    <col min="3299" max="3301" width="10" style="104" customWidth="1"/>
    <col min="3302" max="3302" width="10.33203125" style="104" customWidth="1"/>
    <col min="3303" max="3304" width="10" style="104" customWidth="1"/>
    <col min="3305" max="3552" width="8.88671875" style="104"/>
    <col min="3553" max="3553" width="4.33203125" style="104" customWidth="1"/>
    <col min="3554" max="3554" width="31.109375" style="104" customWidth="1"/>
    <col min="3555" max="3557" width="10" style="104" customWidth="1"/>
    <col min="3558" max="3558" width="10.33203125" style="104" customWidth="1"/>
    <col min="3559" max="3560" width="10" style="104" customWidth="1"/>
    <col min="3561" max="3808" width="8.88671875" style="104"/>
    <col min="3809" max="3809" width="4.33203125" style="104" customWidth="1"/>
    <col min="3810" max="3810" width="31.109375" style="104" customWidth="1"/>
    <col min="3811" max="3813" width="10" style="104" customWidth="1"/>
    <col min="3814" max="3814" width="10.33203125" style="104" customWidth="1"/>
    <col min="3815" max="3816" width="10" style="104" customWidth="1"/>
    <col min="3817" max="4064" width="8.88671875" style="104"/>
    <col min="4065" max="4065" width="4.33203125" style="104" customWidth="1"/>
    <col min="4066" max="4066" width="31.109375" style="104" customWidth="1"/>
    <col min="4067" max="4069" width="10" style="104" customWidth="1"/>
    <col min="4070" max="4070" width="10.33203125" style="104" customWidth="1"/>
    <col min="4071" max="4072" width="10" style="104" customWidth="1"/>
    <col min="4073" max="4320" width="8.88671875" style="104"/>
    <col min="4321" max="4321" width="4.33203125" style="104" customWidth="1"/>
    <col min="4322" max="4322" width="31.109375" style="104" customWidth="1"/>
    <col min="4323" max="4325" width="10" style="104" customWidth="1"/>
    <col min="4326" max="4326" width="10.33203125" style="104" customWidth="1"/>
    <col min="4327" max="4328" width="10" style="104" customWidth="1"/>
    <col min="4329" max="4576" width="8.88671875" style="104"/>
    <col min="4577" max="4577" width="4.33203125" style="104" customWidth="1"/>
    <col min="4578" max="4578" width="31.109375" style="104" customWidth="1"/>
    <col min="4579" max="4581" width="10" style="104" customWidth="1"/>
    <col min="4582" max="4582" width="10.33203125" style="104" customWidth="1"/>
    <col min="4583" max="4584" width="10" style="104" customWidth="1"/>
    <col min="4585" max="4832" width="8.88671875" style="104"/>
    <col min="4833" max="4833" width="4.33203125" style="104" customWidth="1"/>
    <col min="4834" max="4834" width="31.109375" style="104" customWidth="1"/>
    <col min="4835" max="4837" width="10" style="104" customWidth="1"/>
    <col min="4838" max="4838" width="10.33203125" style="104" customWidth="1"/>
    <col min="4839" max="4840" width="10" style="104" customWidth="1"/>
    <col min="4841" max="5088" width="8.88671875" style="104"/>
    <col min="5089" max="5089" width="4.33203125" style="104" customWidth="1"/>
    <col min="5090" max="5090" width="31.109375" style="104" customWidth="1"/>
    <col min="5091" max="5093" width="10" style="104" customWidth="1"/>
    <col min="5094" max="5094" width="10.33203125" style="104" customWidth="1"/>
    <col min="5095" max="5096" width="10" style="104" customWidth="1"/>
    <col min="5097" max="5344" width="8.88671875" style="104"/>
    <col min="5345" max="5345" width="4.33203125" style="104" customWidth="1"/>
    <col min="5346" max="5346" width="31.109375" style="104" customWidth="1"/>
    <col min="5347" max="5349" width="10" style="104" customWidth="1"/>
    <col min="5350" max="5350" width="10.33203125" style="104" customWidth="1"/>
    <col min="5351" max="5352" width="10" style="104" customWidth="1"/>
    <col min="5353" max="5600" width="8.88671875" style="104"/>
    <col min="5601" max="5601" width="4.33203125" style="104" customWidth="1"/>
    <col min="5602" max="5602" width="31.109375" style="104" customWidth="1"/>
    <col min="5603" max="5605" width="10" style="104" customWidth="1"/>
    <col min="5606" max="5606" width="10.33203125" style="104" customWidth="1"/>
    <col min="5607" max="5608" width="10" style="104" customWidth="1"/>
    <col min="5609" max="5856" width="8.88671875" style="104"/>
    <col min="5857" max="5857" width="4.33203125" style="104" customWidth="1"/>
    <col min="5858" max="5858" width="31.109375" style="104" customWidth="1"/>
    <col min="5859" max="5861" width="10" style="104" customWidth="1"/>
    <col min="5862" max="5862" width="10.33203125" style="104" customWidth="1"/>
    <col min="5863" max="5864" width="10" style="104" customWidth="1"/>
    <col min="5865" max="6112" width="8.88671875" style="104"/>
    <col min="6113" max="6113" width="4.33203125" style="104" customWidth="1"/>
    <col min="6114" max="6114" width="31.109375" style="104" customWidth="1"/>
    <col min="6115" max="6117" width="10" style="104" customWidth="1"/>
    <col min="6118" max="6118" width="10.33203125" style="104" customWidth="1"/>
    <col min="6119" max="6120" width="10" style="104" customWidth="1"/>
    <col min="6121" max="6368" width="8.88671875" style="104"/>
    <col min="6369" max="6369" width="4.33203125" style="104" customWidth="1"/>
    <col min="6370" max="6370" width="31.109375" style="104" customWidth="1"/>
    <col min="6371" max="6373" width="10" style="104" customWidth="1"/>
    <col min="6374" max="6374" width="10.33203125" style="104" customWidth="1"/>
    <col min="6375" max="6376" width="10" style="104" customWidth="1"/>
    <col min="6377" max="6624" width="8.88671875" style="104"/>
    <col min="6625" max="6625" width="4.33203125" style="104" customWidth="1"/>
    <col min="6626" max="6626" width="31.109375" style="104" customWidth="1"/>
    <col min="6627" max="6629" width="10" style="104" customWidth="1"/>
    <col min="6630" max="6630" width="10.33203125" style="104" customWidth="1"/>
    <col min="6631" max="6632" width="10" style="104" customWidth="1"/>
    <col min="6633" max="6880" width="8.88671875" style="104"/>
    <col min="6881" max="6881" width="4.33203125" style="104" customWidth="1"/>
    <col min="6882" max="6882" width="31.109375" style="104" customWidth="1"/>
    <col min="6883" max="6885" width="10" style="104" customWidth="1"/>
    <col min="6886" max="6886" width="10.33203125" style="104" customWidth="1"/>
    <col min="6887" max="6888" width="10" style="104" customWidth="1"/>
    <col min="6889" max="7136" width="8.88671875" style="104"/>
    <col min="7137" max="7137" width="4.33203125" style="104" customWidth="1"/>
    <col min="7138" max="7138" width="31.109375" style="104" customWidth="1"/>
    <col min="7139" max="7141" width="10" style="104" customWidth="1"/>
    <col min="7142" max="7142" width="10.33203125" style="104" customWidth="1"/>
    <col min="7143" max="7144" width="10" style="104" customWidth="1"/>
    <col min="7145" max="7392" width="8.88671875" style="104"/>
    <col min="7393" max="7393" width="4.33203125" style="104" customWidth="1"/>
    <col min="7394" max="7394" width="31.109375" style="104" customWidth="1"/>
    <col min="7395" max="7397" width="10" style="104" customWidth="1"/>
    <col min="7398" max="7398" width="10.33203125" style="104" customWidth="1"/>
    <col min="7399" max="7400" width="10" style="104" customWidth="1"/>
    <col min="7401" max="7648" width="8.88671875" style="104"/>
    <col min="7649" max="7649" width="4.33203125" style="104" customWidth="1"/>
    <col min="7650" max="7650" width="31.109375" style="104" customWidth="1"/>
    <col min="7651" max="7653" width="10" style="104" customWidth="1"/>
    <col min="7654" max="7654" width="10.33203125" style="104" customWidth="1"/>
    <col min="7655" max="7656" width="10" style="104" customWidth="1"/>
    <col min="7657" max="7904" width="8.88671875" style="104"/>
    <col min="7905" max="7905" width="4.33203125" style="104" customWidth="1"/>
    <col min="7906" max="7906" width="31.109375" style="104" customWidth="1"/>
    <col min="7907" max="7909" width="10" style="104" customWidth="1"/>
    <col min="7910" max="7910" width="10.33203125" style="104" customWidth="1"/>
    <col min="7911" max="7912" width="10" style="104" customWidth="1"/>
    <col min="7913" max="8160" width="8.88671875" style="104"/>
    <col min="8161" max="8161" width="4.33203125" style="104" customWidth="1"/>
    <col min="8162" max="8162" width="31.109375" style="104" customWidth="1"/>
    <col min="8163" max="8165" width="10" style="104" customWidth="1"/>
    <col min="8166" max="8166" width="10.33203125" style="104" customWidth="1"/>
    <col min="8167" max="8168" width="10" style="104" customWidth="1"/>
    <col min="8169" max="8416" width="8.88671875" style="104"/>
    <col min="8417" max="8417" width="4.33203125" style="104" customWidth="1"/>
    <col min="8418" max="8418" width="31.109375" style="104" customWidth="1"/>
    <col min="8419" max="8421" width="10" style="104" customWidth="1"/>
    <col min="8422" max="8422" width="10.33203125" style="104" customWidth="1"/>
    <col min="8423" max="8424" width="10" style="104" customWidth="1"/>
    <col min="8425" max="8672" width="8.88671875" style="104"/>
    <col min="8673" max="8673" width="4.33203125" style="104" customWidth="1"/>
    <col min="8674" max="8674" width="31.109375" style="104" customWidth="1"/>
    <col min="8675" max="8677" width="10" style="104" customWidth="1"/>
    <col min="8678" max="8678" width="10.33203125" style="104" customWidth="1"/>
    <col min="8679" max="8680" width="10" style="104" customWidth="1"/>
    <col min="8681" max="8928" width="8.88671875" style="104"/>
    <col min="8929" max="8929" width="4.33203125" style="104" customWidth="1"/>
    <col min="8930" max="8930" width="31.109375" style="104" customWidth="1"/>
    <col min="8931" max="8933" width="10" style="104" customWidth="1"/>
    <col min="8934" max="8934" width="10.33203125" style="104" customWidth="1"/>
    <col min="8935" max="8936" width="10" style="104" customWidth="1"/>
    <col min="8937" max="9184" width="8.88671875" style="104"/>
    <col min="9185" max="9185" width="4.33203125" style="104" customWidth="1"/>
    <col min="9186" max="9186" width="31.109375" style="104" customWidth="1"/>
    <col min="9187" max="9189" width="10" style="104" customWidth="1"/>
    <col min="9190" max="9190" width="10.33203125" style="104" customWidth="1"/>
    <col min="9191" max="9192" width="10" style="104" customWidth="1"/>
    <col min="9193" max="9440" width="8.88671875" style="104"/>
    <col min="9441" max="9441" width="4.33203125" style="104" customWidth="1"/>
    <col min="9442" max="9442" width="31.109375" style="104" customWidth="1"/>
    <col min="9443" max="9445" width="10" style="104" customWidth="1"/>
    <col min="9446" max="9446" width="10.33203125" style="104" customWidth="1"/>
    <col min="9447" max="9448" width="10" style="104" customWidth="1"/>
    <col min="9449" max="9696" width="8.88671875" style="104"/>
    <col min="9697" max="9697" width="4.33203125" style="104" customWidth="1"/>
    <col min="9698" max="9698" width="31.109375" style="104" customWidth="1"/>
    <col min="9699" max="9701" width="10" style="104" customWidth="1"/>
    <col min="9702" max="9702" width="10.33203125" style="104" customWidth="1"/>
    <col min="9703" max="9704" width="10" style="104" customWidth="1"/>
    <col min="9705" max="9952" width="8.88671875" style="104"/>
    <col min="9953" max="9953" width="4.33203125" style="104" customWidth="1"/>
    <col min="9954" max="9954" width="31.109375" style="104" customWidth="1"/>
    <col min="9955" max="9957" width="10" style="104" customWidth="1"/>
    <col min="9958" max="9958" width="10.33203125" style="104" customWidth="1"/>
    <col min="9959" max="9960" width="10" style="104" customWidth="1"/>
    <col min="9961" max="10208" width="8.88671875" style="104"/>
    <col min="10209" max="10209" width="4.33203125" style="104" customWidth="1"/>
    <col min="10210" max="10210" width="31.109375" style="104" customWidth="1"/>
    <col min="10211" max="10213" width="10" style="104" customWidth="1"/>
    <col min="10214" max="10214" width="10.33203125" style="104" customWidth="1"/>
    <col min="10215" max="10216" width="10" style="104" customWidth="1"/>
    <col min="10217" max="10464" width="8.88671875" style="104"/>
    <col min="10465" max="10465" width="4.33203125" style="104" customWidth="1"/>
    <col min="10466" max="10466" width="31.109375" style="104" customWidth="1"/>
    <col min="10467" max="10469" width="10" style="104" customWidth="1"/>
    <col min="10470" max="10470" width="10.33203125" style="104" customWidth="1"/>
    <col min="10471" max="10472" width="10" style="104" customWidth="1"/>
    <col min="10473" max="10720" width="8.88671875" style="104"/>
    <col min="10721" max="10721" width="4.33203125" style="104" customWidth="1"/>
    <col min="10722" max="10722" width="31.109375" style="104" customWidth="1"/>
    <col min="10723" max="10725" width="10" style="104" customWidth="1"/>
    <col min="10726" max="10726" width="10.33203125" style="104" customWidth="1"/>
    <col min="10727" max="10728" width="10" style="104" customWidth="1"/>
    <col min="10729" max="10976" width="8.88671875" style="104"/>
    <col min="10977" max="10977" width="4.33203125" style="104" customWidth="1"/>
    <col min="10978" max="10978" width="31.109375" style="104" customWidth="1"/>
    <col min="10979" max="10981" width="10" style="104" customWidth="1"/>
    <col min="10982" max="10982" width="10.33203125" style="104" customWidth="1"/>
    <col min="10983" max="10984" width="10" style="104" customWidth="1"/>
    <col min="10985" max="11232" width="8.88671875" style="104"/>
    <col min="11233" max="11233" width="4.33203125" style="104" customWidth="1"/>
    <col min="11234" max="11234" width="31.109375" style="104" customWidth="1"/>
    <col min="11235" max="11237" width="10" style="104" customWidth="1"/>
    <col min="11238" max="11238" width="10.33203125" style="104" customWidth="1"/>
    <col min="11239" max="11240" width="10" style="104" customWidth="1"/>
    <col min="11241" max="11488" width="8.88671875" style="104"/>
    <col min="11489" max="11489" width="4.33203125" style="104" customWidth="1"/>
    <col min="11490" max="11490" width="31.109375" style="104" customWidth="1"/>
    <col min="11491" max="11493" width="10" style="104" customWidth="1"/>
    <col min="11494" max="11494" width="10.33203125" style="104" customWidth="1"/>
    <col min="11495" max="11496" width="10" style="104" customWidth="1"/>
    <col min="11497" max="11744" width="8.88671875" style="104"/>
    <col min="11745" max="11745" width="4.33203125" style="104" customWidth="1"/>
    <col min="11746" max="11746" width="31.109375" style="104" customWidth="1"/>
    <col min="11747" max="11749" width="10" style="104" customWidth="1"/>
    <col min="11750" max="11750" width="10.33203125" style="104" customWidth="1"/>
    <col min="11751" max="11752" width="10" style="104" customWidth="1"/>
    <col min="11753" max="12000" width="8.88671875" style="104"/>
    <col min="12001" max="12001" width="4.33203125" style="104" customWidth="1"/>
    <col min="12002" max="12002" width="31.109375" style="104" customWidth="1"/>
    <col min="12003" max="12005" width="10" style="104" customWidth="1"/>
    <col min="12006" max="12006" width="10.33203125" style="104" customWidth="1"/>
    <col min="12007" max="12008" width="10" style="104" customWidth="1"/>
    <col min="12009" max="12256" width="8.88671875" style="104"/>
    <col min="12257" max="12257" width="4.33203125" style="104" customWidth="1"/>
    <col min="12258" max="12258" width="31.109375" style="104" customWidth="1"/>
    <col min="12259" max="12261" width="10" style="104" customWidth="1"/>
    <col min="12262" max="12262" width="10.33203125" style="104" customWidth="1"/>
    <col min="12263" max="12264" width="10" style="104" customWidth="1"/>
    <col min="12265" max="12512" width="8.88671875" style="104"/>
    <col min="12513" max="12513" width="4.33203125" style="104" customWidth="1"/>
    <col min="12514" max="12514" width="31.109375" style="104" customWidth="1"/>
    <col min="12515" max="12517" width="10" style="104" customWidth="1"/>
    <col min="12518" max="12518" width="10.33203125" style="104" customWidth="1"/>
    <col min="12519" max="12520" width="10" style="104" customWidth="1"/>
    <col min="12521" max="12768" width="8.88671875" style="104"/>
    <col min="12769" max="12769" width="4.33203125" style="104" customWidth="1"/>
    <col min="12770" max="12770" width="31.109375" style="104" customWidth="1"/>
    <col min="12771" max="12773" width="10" style="104" customWidth="1"/>
    <col min="12774" max="12774" width="10.33203125" style="104" customWidth="1"/>
    <col min="12775" max="12776" width="10" style="104" customWidth="1"/>
    <col min="12777" max="13024" width="8.88671875" style="104"/>
    <col min="13025" max="13025" width="4.33203125" style="104" customWidth="1"/>
    <col min="13026" max="13026" width="31.109375" style="104" customWidth="1"/>
    <col min="13027" max="13029" width="10" style="104" customWidth="1"/>
    <col min="13030" max="13030" width="10.33203125" style="104" customWidth="1"/>
    <col min="13031" max="13032" width="10" style="104" customWidth="1"/>
    <col min="13033" max="13280" width="8.88671875" style="104"/>
    <col min="13281" max="13281" width="4.33203125" style="104" customWidth="1"/>
    <col min="13282" max="13282" width="31.109375" style="104" customWidth="1"/>
    <col min="13283" max="13285" width="10" style="104" customWidth="1"/>
    <col min="13286" max="13286" width="10.33203125" style="104" customWidth="1"/>
    <col min="13287" max="13288" width="10" style="104" customWidth="1"/>
    <col min="13289" max="13536" width="8.88671875" style="104"/>
    <col min="13537" max="13537" width="4.33203125" style="104" customWidth="1"/>
    <col min="13538" max="13538" width="31.109375" style="104" customWidth="1"/>
    <col min="13539" max="13541" width="10" style="104" customWidth="1"/>
    <col min="13542" max="13542" width="10.33203125" style="104" customWidth="1"/>
    <col min="13543" max="13544" width="10" style="104" customWidth="1"/>
    <col min="13545" max="13792" width="8.88671875" style="104"/>
    <col min="13793" max="13793" width="4.33203125" style="104" customWidth="1"/>
    <col min="13794" max="13794" width="31.109375" style="104" customWidth="1"/>
    <col min="13795" max="13797" width="10" style="104" customWidth="1"/>
    <col min="13798" max="13798" width="10.33203125" style="104" customWidth="1"/>
    <col min="13799" max="13800" width="10" style="104" customWidth="1"/>
    <col min="13801" max="14048" width="8.88671875" style="104"/>
    <col min="14049" max="14049" width="4.33203125" style="104" customWidth="1"/>
    <col min="14050" max="14050" width="31.109375" style="104" customWidth="1"/>
    <col min="14051" max="14053" width="10" style="104" customWidth="1"/>
    <col min="14054" max="14054" width="10.33203125" style="104" customWidth="1"/>
    <col min="14055" max="14056" width="10" style="104" customWidth="1"/>
    <col min="14057" max="14304" width="8.88671875" style="104"/>
    <col min="14305" max="14305" width="4.33203125" style="104" customWidth="1"/>
    <col min="14306" max="14306" width="31.109375" style="104" customWidth="1"/>
    <col min="14307" max="14309" width="10" style="104" customWidth="1"/>
    <col min="14310" max="14310" width="10.33203125" style="104" customWidth="1"/>
    <col min="14311" max="14312" width="10" style="104" customWidth="1"/>
    <col min="14313" max="14560" width="8.88671875" style="104"/>
    <col min="14561" max="14561" width="4.33203125" style="104" customWidth="1"/>
    <col min="14562" max="14562" width="31.109375" style="104" customWidth="1"/>
    <col min="14563" max="14565" width="10" style="104" customWidth="1"/>
    <col min="14566" max="14566" width="10.33203125" style="104" customWidth="1"/>
    <col min="14567" max="14568" width="10" style="104" customWidth="1"/>
    <col min="14569" max="14816" width="8.88671875" style="104"/>
    <col min="14817" max="14817" width="4.33203125" style="104" customWidth="1"/>
    <col min="14818" max="14818" width="31.109375" style="104" customWidth="1"/>
    <col min="14819" max="14821" width="10" style="104" customWidth="1"/>
    <col min="14822" max="14822" width="10.33203125" style="104" customWidth="1"/>
    <col min="14823" max="14824" width="10" style="104" customWidth="1"/>
    <col min="14825" max="15072" width="8.88671875" style="104"/>
    <col min="15073" max="15073" width="4.33203125" style="104" customWidth="1"/>
    <col min="15074" max="15074" width="31.109375" style="104" customWidth="1"/>
    <col min="15075" max="15077" width="10" style="104" customWidth="1"/>
    <col min="15078" max="15078" width="10.33203125" style="104" customWidth="1"/>
    <col min="15079" max="15080" width="10" style="104" customWidth="1"/>
    <col min="15081" max="15328" width="8.88671875" style="104"/>
    <col min="15329" max="15329" width="4.33203125" style="104" customWidth="1"/>
    <col min="15330" max="15330" width="31.109375" style="104" customWidth="1"/>
    <col min="15331" max="15333" width="10" style="104" customWidth="1"/>
    <col min="15334" max="15334" width="10.33203125" style="104" customWidth="1"/>
    <col min="15335" max="15336" width="10" style="104" customWidth="1"/>
    <col min="15337" max="15584" width="8.88671875" style="104"/>
    <col min="15585" max="15585" width="4.33203125" style="104" customWidth="1"/>
    <col min="15586" max="15586" width="31.109375" style="104" customWidth="1"/>
    <col min="15587" max="15589" width="10" style="104" customWidth="1"/>
    <col min="15590" max="15590" width="10.33203125" style="104" customWidth="1"/>
    <col min="15591" max="15592" width="10" style="104" customWidth="1"/>
    <col min="15593" max="15840" width="8.88671875" style="104"/>
    <col min="15841" max="15841" width="4.33203125" style="104" customWidth="1"/>
    <col min="15842" max="15842" width="31.109375" style="104" customWidth="1"/>
    <col min="15843" max="15845" width="10" style="104" customWidth="1"/>
    <col min="15846" max="15846" width="10.33203125" style="104" customWidth="1"/>
    <col min="15847" max="15848" width="10" style="104" customWidth="1"/>
    <col min="15849" max="16096" width="8.88671875" style="104"/>
    <col min="16097" max="16097" width="4.33203125" style="104" customWidth="1"/>
    <col min="16098" max="16098" width="31.109375" style="104" customWidth="1"/>
    <col min="16099" max="16101" width="10" style="104" customWidth="1"/>
    <col min="16102" max="16102" width="10.33203125" style="104" customWidth="1"/>
    <col min="16103" max="16104" width="10" style="104" customWidth="1"/>
    <col min="16105" max="16371" width="8.88671875" style="104"/>
    <col min="16372" max="16384" width="9.109375" style="104" customWidth="1"/>
  </cols>
  <sheetData>
    <row r="1" spans="1:3" s="116" customFormat="1" ht="20.399999999999999" customHeight="1">
      <c r="A1" s="390" t="s">
        <v>98</v>
      </c>
      <c r="B1" s="390"/>
      <c r="C1" s="390"/>
    </row>
    <row r="2" spans="1:3" s="116" customFormat="1" ht="20.399999999999999" customHeight="1">
      <c r="A2" s="488" t="s">
        <v>567</v>
      </c>
      <c r="B2" s="488"/>
      <c r="C2" s="488"/>
    </row>
    <row r="3" spans="1:3" s="160" customFormat="1" ht="20.399999999999999" customHeight="1">
      <c r="A3" s="488" t="s">
        <v>85</v>
      </c>
      <c r="B3" s="488"/>
      <c r="C3" s="488"/>
    </row>
    <row r="4" spans="1:3" s="118" customFormat="1" ht="8.4" customHeight="1">
      <c r="A4" s="318"/>
      <c r="B4" s="162"/>
      <c r="C4" s="117"/>
    </row>
    <row r="5" spans="1:3" ht="13.2" customHeight="1">
      <c r="A5" s="388" t="s">
        <v>91</v>
      </c>
      <c r="B5" s="394" t="s">
        <v>86</v>
      </c>
      <c r="C5" s="395" t="s">
        <v>99</v>
      </c>
    </row>
    <row r="6" spans="1:3" ht="13.2" customHeight="1">
      <c r="A6" s="388"/>
      <c r="B6" s="394"/>
      <c r="C6" s="395"/>
    </row>
    <row r="7" spans="1:3" ht="27" customHeight="1">
      <c r="A7" s="388"/>
      <c r="B7" s="394"/>
      <c r="C7" s="395"/>
    </row>
    <row r="8" spans="1:3">
      <c r="A8" s="372" t="s">
        <v>4</v>
      </c>
      <c r="B8" s="370" t="s">
        <v>100</v>
      </c>
      <c r="C8" s="372">
        <v>1</v>
      </c>
    </row>
    <row r="9" spans="1:3" s="108" customFormat="1">
      <c r="A9" s="372">
        <v>1</v>
      </c>
      <c r="B9" s="163" t="s">
        <v>292</v>
      </c>
      <c r="C9" s="154">
        <v>20</v>
      </c>
    </row>
    <row r="10" spans="1:3" s="108" customFormat="1">
      <c r="A10" s="372">
        <v>2</v>
      </c>
      <c r="B10" s="163" t="s">
        <v>283</v>
      </c>
      <c r="C10" s="154">
        <v>16</v>
      </c>
    </row>
    <row r="11" spans="1:3" s="108" customFormat="1">
      <c r="A11" s="372">
        <v>3</v>
      </c>
      <c r="B11" s="163" t="s">
        <v>286</v>
      </c>
      <c r="C11" s="154">
        <v>16</v>
      </c>
    </row>
    <row r="12" spans="1:3" s="108" customFormat="1">
      <c r="A12" s="372">
        <v>4</v>
      </c>
      <c r="B12" s="163" t="s">
        <v>284</v>
      </c>
      <c r="C12" s="154">
        <v>14</v>
      </c>
    </row>
    <row r="13" spans="1:3" s="108" customFormat="1">
      <c r="A13" s="372">
        <v>5</v>
      </c>
      <c r="B13" s="163" t="s">
        <v>290</v>
      </c>
      <c r="C13" s="154">
        <v>12</v>
      </c>
    </row>
    <row r="14" spans="1:3" s="108" customFormat="1">
      <c r="A14" s="372">
        <v>6</v>
      </c>
      <c r="B14" s="163" t="s">
        <v>347</v>
      </c>
      <c r="C14" s="154">
        <v>11</v>
      </c>
    </row>
    <row r="15" spans="1:3" s="108" customFormat="1" ht="46.8">
      <c r="A15" s="372">
        <v>7</v>
      </c>
      <c r="B15" s="163" t="s">
        <v>469</v>
      </c>
      <c r="C15" s="154">
        <v>10</v>
      </c>
    </row>
    <row r="16" spans="1:3" s="108" customFormat="1">
      <c r="A16" s="372">
        <v>8</v>
      </c>
      <c r="B16" s="163" t="s">
        <v>297</v>
      </c>
      <c r="C16" s="154">
        <v>9</v>
      </c>
    </row>
    <row r="17" spans="1:3" s="108" customFormat="1">
      <c r="A17" s="372">
        <v>9</v>
      </c>
      <c r="B17" s="163" t="s">
        <v>467</v>
      </c>
      <c r="C17" s="154">
        <v>7</v>
      </c>
    </row>
    <row r="18" spans="1:3" s="108" customFormat="1">
      <c r="A18" s="372">
        <v>10</v>
      </c>
      <c r="B18" s="163" t="s">
        <v>470</v>
      </c>
      <c r="C18" s="154">
        <v>7</v>
      </c>
    </row>
    <row r="19" spans="1:3" s="108" customFormat="1">
      <c r="A19" s="372">
        <v>11</v>
      </c>
      <c r="B19" s="163" t="s">
        <v>308</v>
      </c>
      <c r="C19" s="154">
        <v>5</v>
      </c>
    </row>
    <row r="20" spans="1:3" s="108" customFormat="1">
      <c r="A20" s="372">
        <v>12</v>
      </c>
      <c r="B20" s="163" t="s">
        <v>324</v>
      </c>
      <c r="C20" s="154">
        <v>5</v>
      </c>
    </row>
    <row r="21" spans="1:3" s="108" customFormat="1">
      <c r="A21" s="372">
        <v>13</v>
      </c>
      <c r="B21" s="163" t="s">
        <v>471</v>
      </c>
      <c r="C21" s="154">
        <v>5</v>
      </c>
    </row>
    <row r="22" spans="1:3" s="108" customFormat="1">
      <c r="A22" s="372">
        <v>14</v>
      </c>
      <c r="B22" s="163" t="s">
        <v>307</v>
      </c>
      <c r="C22" s="154">
        <v>5</v>
      </c>
    </row>
    <row r="23" spans="1:3" s="108" customFormat="1">
      <c r="A23" s="372">
        <v>15</v>
      </c>
      <c r="B23" s="163" t="s">
        <v>315</v>
      </c>
      <c r="C23" s="154">
        <v>4</v>
      </c>
    </row>
    <row r="24" spans="1:3" s="108" customFormat="1" ht="31.2">
      <c r="A24" s="372">
        <v>16</v>
      </c>
      <c r="B24" s="163" t="s">
        <v>288</v>
      </c>
      <c r="C24" s="154">
        <v>4</v>
      </c>
    </row>
    <row r="25" spans="1:3" s="108" customFormat="1">
      <c r="A25" s="372">
        <v>17</v>
      </c>
      <c r="B25" s="163" t="s">
        <v>299</v>
      </c>
      <c r="C25" s="154">
        <v>4</v>
      </c>
    </row>
    <row r="26" spans="1:3" s="108" customFormat="1">
      <c r="A26" s="372">
        <v>18</v>
      </c>
      <c r="B26" s="163" t="s">
        <v>377</v>
      </c>
      <c r="C26" s="154">
        <v>4</v>
      </c>
    </row>
    <row r="27" spans="1:3" s="108" customFormat="1">
      <c r="A27" s="372">
        <v>19</v>
      </c>
      <c r="B27" s="163" t="s">
        <v>540</v>
      </c>
      <c r="C27" s="154">
        <v>4</v>
      </c>
    </row>
    <row r="28" spans="1:3" s="108" customFormat="1">
      <c r="A28" s="372">
        <v>20</v>
      </c>
      <c r="B28" s="163" t="s">
        <v>320</v>
      </c>
      <c r="C28" s="154">
        <v>4</v>
      </c>
    </row>
    <row r="29" spans="1:3" s="108" customFormat="1">
      <c r="A29" s="372">
        <v>21</v>
      </c>
      <c r="B29" s="163" t="s">
        <v>306</v>
      </c>
      <c r="C29" s="154">
        <v>4</v>
      </c>
    </row>
    <row r="30" spans="1:3" s="108" customFormat="1">
      <c r="A30" s="372">
        <v>22</v>
      </c>
      <c r="B30" s="163" t="s">
        <v>305</v>
      </c>
      <c r="C30" s="154">
        <v>4</v>
      </c>
    </row>
    <row r="31" spans="1:3" s="108" customFormat="1">
      <c r="A31" s="372">
        <v>23</v>
      </c>
      <c r="B31" s="163" t="s">
        <v>322</v>
      </c>
      <c r="C31" s="154">
        <v>4</v>
      </c>
    </row>
    <row r="32" spans="1:3" s="108" customFormat="1">
      <c r="A32" s="372">
        <v>24</v>
      </c>
      <c r="B32" s="163" t="s">
        <v>359</v>
      </c>
      <c r="C32" s="154">
        <v>4</v>
      </c>
    </row>
    <row r="33" spans="1:3" s="108" customFormat="1">
      <c r="A33" s="372">
        <v>25</v>
      </c>
      <c r="B33" s="163" t="s">
        <v>491</v>
      </c>
      <c r="C33" s="154">
        <v>4</v>
      </c>
    </row>
    <row r="34" spans="1:3" s="108" customFormat="1">
      <c r="A34" s="372">
        <v>26</v>
      </c>
      <c r="B34" s="163" t="s">
        <v>289</v>
      </c>
      <c r="C34" s="154">
        <v>3</v>
      </c>
    </row>
    <row r="35" spans="1:3" s="108" customFormat="1">
      <c r="A35" s="372">
        <v>27</v>
      </c>
      <c r="B35" s="163" t="s">
        <v>319</v>
      </c>
      <c r="C35" s="154">
        <v>3</v>
      </c>
    </row>
    <row r="36" spans="1:3" s="108" customFormat="1">
      <c r="A36" s="372">
        <v>28</v>
      </c>
      <c r="B36" s="163" t="s">
        <v>344</v>
      </c>
      <c r="C36" s="154">
        <v>3</v>
      </c>
    </row>
    <row r="37" spans="1:3" s="108" customFormat="1">
      <c r="A37" s="372">
        <v>29</v>
      </c>
      <c r="B37" s="163" t="s">
        <v>568</v>
      </c>
      <c r="C37" s="154">
        <v>3</v>
      </c>
    </row>
    <row r="38" spans="1:3" s="108" customFormat="1">
      <c r="A38" s="372">
        <v>30</v>
      </c>
      <c r="B38" s="163" t="s">
        <v>301</v>
      </c>
      <c r="C38" s="154">
        <v>3</v>
      </c>
    </row>
    <row r="39" spans="1:3" s="108" customFormat="1">
      <c r="A39" s="372">
        <v>31</v>
      </c>
      <c r="B39" s="163" t="s">
        <v>316</v>
      </c>
      <c r="C39" s="154">
        <v>3</v>
      </c>
    </row>
    <row r="40" spans="1:3" s="108" customFormat="1" ht="31.2">
      <c r="A40" s="372">
        <v>32</v>
      </c>
      <c r="B40" s="163" t="s">
        <v>349</v>
      </c>
      <c r="C40" s="154">
        <v>3</v>
      </c>
    </row>
    <row r="41" spans="1:3" s="108" customFormat="1">
      <c r="A41" s="372">
        <v>33</v>
      </c>
      <c r="B41" s="163" t="s">
        <v>287</v>
      </c>
      <c r="C41" s="154">
        <v>3</v>
      </c>
    </row>
    <row r="42" spans="1:3" s="108" customFormat="1">
      <c r="A42" s="372">
        <v>34</v>
      </c>
      <c r="B42" s="163" t="s">
        <v>312</v>
      </c>
      <c r="C42" s="154">
        <v>3</v>
      </c>
    </row>
    <row r="43" spans="1:3" s="108" customFormat="1">
      <c r="A43" s="372">
        <v>35</v>
      </c>
      <c r="B43" s="163" t="s">
        <v>285</v>
      </c>
      <c r="C43" s="154">
        <v>3</v>
      </c>
    </row>
    <row r="44" spans="1:3" s="108" customFormat="1">
      <c r="A44" s="372">
        <v>36</v>
      </c>
      <c r="B44" s="163" t="s">
        <v>314</v>
      </c>
      <c r="C44" s="154">
        <v>2</v>
      </c>
    </row>
    <row r="45" spans="1:3" s="108" customFormat="1">
      <c r="A45" s="372">
        <v>37</v>
      </c>
      <c r="B45" s="163" t="s">
        <v>296</v>
      </c>
      <c r="C45" s="154">
        <v>2</v>
      </c>
    </row>
    <row r="46" spans="1:3" s="108" customFormat="1">
      <c r="A46" s="372">
        <v>38</v>
      </c>
      <c r="B46" s="163" t="s">
        <v>362</v>
      </c>
      <c r="C46" s="154">
        <v>2</v>
      </c>
    </row>
    <row r="47" spans="1:3" s="108" customFormat="1">
      <c r="A47" s="372">
        <v>39</v>
      </c>
      <c r="B47" s="163" t="s">
        <v>325</v>
      </c>
      <c r="C47" s="154">
        <v>2</v>
      </c>
    </row>
    <row r="48" spans="1:3" s="108" customFormat="1">
      <c r="A48" s="372">
        <v>40</v>
      </c>
      <c r="B48" s="163" t="s">
        <v>569</v>
      </c>
      <c r="C48" s="154">
        <v>2</v>
      </c>
    </row>
    <row r="49" spans="1:3" s="108" customFormat="1">
      <c r="A49" s="372">
        <v>41</v>
      </c>
      <c r="B49" s="163" t="s">
        <v>302</v>
      </c>
      <c r="C49" s="154">
        <v>2</v>
      </c>
    </row>
    <row r="50" spans="1:3" s="108" customFormat="1">
      <c r="A50" s="372">
        <v>42</v>
      </c>
      <c r="B50" s="163" t="s">
        <v>422</v>
      </c>
      <c r="C50" s="154">
        <v>2</v>
      </c>
    </row>
    <row r="51" spans="1:3" s="108" customFormat="1">
      <c r="A51" s="372">
        <v>43</v>
      </c>
      <c r="B51" s="163" t="s">
        <v>300</v>
      </c>
      <c r="C51" s="154">
        <v>2</v>
      </c>
    </row>
    <row r="52" spans="1:3" s="108" customFormat="1">
      <c r="A52" s="372">
        <v>44</v>
      </c>
      <c r="B52" s="163" t="s">
        <v>332</v>
      </c>
      <c r="C52" s="154">
        <v>2</v>
      </c>
    </row>
    <row r="53" spans="1:3" s="108" customFormat="1">
      <c r="A53" s="372">
        <v>45</v>
      </c>
      <c r="B53" s="163" t="s">
        <v>303</v>
      </c>
      <c r="C53" s="154">
        <v>2</v>
      </c>
    </row>
    <row r="54" spans="1:3" s="108" customFormat="1">
      <c r="A54" s="372">
        <v>46</v>
      </c>
      <c r="B54" s="163" t="s">
        <v>570</v>
      </c>
      <c r="C54" s="154">
        <v>2</v>
      </c>
    </row>
    <row r="55" spans="1:3" s="108" customFormat="1">
      <c r="A55" s="372">
        <v>47</v>
      </c>
      <c r="B55" s="163" t="s">
        <v>328</v>
      </c>
      <c r="C55" s="154">
        <v>2</v>
      </c>
    </row>
    <row r="56" spans="1:3" s="108" customFormat="1">
      <c r="A56" s="372">
        <v>48</v>
      </c>
      <c r="B56" s="163" t="s">
        <v>478</v>
      </c>
      <c r="C56" s="154">
        <v>2</v>
      </c>
    </row>
    <row r="57" spans="1:3" s="108" customFormat="1">
      <c r="A57" s="372">
        <v>49</v>
      </c>
      <c r="B57" s="163" t="s">
        <v>323</v>
      </c>
      <c r="C57" s="154">
        <v>2</v>
      </c>
    </row>
    <row r="58" spans="1:3" s="108" customFormat="1">
      <c r="A58" s="372">
        <v>50</v>
      </c>
      <c r="B58" s="163" t="s">
        <v>496</v>
      </c>
      <c r="C58" s="154">
        <v>2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78740157480314965" bottom="0.27559055118110237" header="0.51181102362204722" footer="0.31496062992125984"/>
  <pageSetup paperSize="9" fitToHeight="2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3"/>
  <sheetViews>
    <sheetView view="pageBreakPreview" topLeftCell="A58" zoomScale="90" zoomScaleNormal="90" zoomScaleSheetLayoutView="90" workbookViewId="0">
      <selection activeCell="A84" sqref="A84:XFD84"/>
    </sheetView>
  </sheetViews>
  <sheetFormatPr defaultColWidth="8.88671875" defaultRowHeight="15.6"/>
  <cols>
    <col min="1" max="1" width="4.33203125" style="164" customWidth="1"/>
    <col min="2" max="2" width="61.44140625" style="171" customWidth="1"/>
    <col min="3" max="3" width="24.6640625" style="104" customWidth="1"/>
    <col min="4" max="217" width="8.88671875" style="104"/>
    <col min="218" max="218" width="4.33203125" style="104" customWidth="1"/>
    <col min="219" max="219" width="28.44140625" style="104" customWidth="1"/>
    <col min="220" max="222" width="10" style="104" customWidth="1"/>
    <col min="223" max="223" width="11.44140625" style="104" customWidth="1"/>
    <col min="224" max="225" width="11" style="104" customWidth="1"/>
    <col min="226" max="473" width="8.88671875" style="104"/>
    <col min="474" max="474" width="4.33203125" style="104" customWidth="1"/>
    <col min="475" max="475" width="28.44140625" style="104" customWidth="1"/>
    <col min="476" max="478" width="10" style="104" customWidth="1"/>
    <col min="479" max="479" width="11.44140625" style="104" customWidth="1"/>
    <col min="480" max="481" width="11" style="104" customWidth="1"/>
    <col min="482" max="729" width="8.88671875" style="104"/>
    <col min="730" max="730" width="4.33203125" style="104" customWidth="1"/>
    <col min="731" max="731" width="28.44140625" style="104" customWidth="1"/>
    <col min="732" max="734" width="10" style="104" customWidth="1"/>
    <col min="735" max="735" width="11.44140625" style="104" customWidth="1"/>
    <col min="736" max="737" width="11" style="104" customWidth="1"/>
    <col min="738" max="985" width="8.88671875" style="104"/>
    <col min="986" max="986" width="4.33203125" style="104" customWidth="1"/>
    <col min="987" max="987" width="28.44140625" style="104" customWidth="1"/>
    <col min="988" max="990" width="10" style="104" customWidth="1"/>
    <col min="991" max="991" width="11.44140625" style="104" customWidth="1"/>
    <col min="992" max="993" width="11" style="104" customWidth="1"/>
    <col min="994" max="1241" width="8.88671875" style="104"/>
    <col min="1242" max="1242" width="4.33203125" style="104" customWidth="1"/>
    <col min="1243" max="1243" width="28.44140625" style="104" customWidth="1"/>
    <col min="1244" max="1246" width="10" style="104" customWidth="1"/>
    <col min="1247" max="1247" width="11.44140625" style="104" customWidth="1"/>
    <col min="1248" max="1249" width="11" style="104" customWidth="1"/>
    <col min="1250" max="1497" width="8.88671875" style="104"/>
    <col min="1498" max="1498" width="4.33203125" style="104" customWidth="1"/>
    <col min="1499" max="1499" width="28.44140625" style="104" customWidth="1"/>
    <col min="1500" max="1502" width="10" style="104" customWidth="1"/>
    <col min="1503" max="1503" width="11.44140625" style="104" customWidth="1"/>
    <col min="1504" max="1505" width="11" style="104" customWidth="1"/>
    <col min="1506" max="1753" width="8.88671875" style="104"/>
    <col min="1754" max="1754" width="4.33203125" style="104" customWidth="1"/>
    <col min="1755" max="1755" width="28.44140625" style="104" customWidth="1"/>
    <col min="1756" max="1758" width="10" style="104" customWidth="1"/>
    <col min="1759" max="1759" width="11.44140625" style="104" customWidth="1"/>
    <col min="1760" max="1761" width="11" style="104" customWidth="1"/>
    <col min="1762" max="2009" width="8.88671875" style="104"/>
    <col min="2010" max="2010" width="4.33203125" style="104" customWidth="1"/>
    <col min="2011" max="2011" width="28.44140625" style="104" customWidth="1"/>
    <col min="2012" max="2014" width="10" style="104" customWidth="1"/>
    <col min="2015" max="2015" width="11.44140625" style="104" customWidth="1"/>
    <col min="2016" max="2017" width="11" style="104" customWidth="1"/>
    <col min="2018" max="2265" width="8.88671875" style="104"/>
    <col min="2266" max="2266" width="4.33203125" style="104" customWidth="1"/>
    <col min="2267" max="2267" width="28.44140625" style="104" customWidth="1"/>
    <col min="2268" max="2270" width="10" style="104" customWidth="1"/>
    <col min="2271" max="2271" width="11.44140625" style="104" customWidth="1"/>
    <col min="2272" max="2273" width="11" style="104" customWidth="1"/>
    <col min="2274" max="2521" width="8.88671875" style="104"/>
    <col min="2522" max="2522" width="4.33203125" style="104" customWidth="1"/>
    <col min="2523" max="2523" width="28.44140625" style="104" customWidth="1"/>
    <col min="2524" max="2526" width="10" style="104" customWidth="1"/>
    <col min="2527" max="2527" width="11.44140625" style="104" customWidth="1"/>
    <col min="2528" max="2529" width="11" style="104" customWidth="1"/>
    <col min="2530" max="2777" width="8.88671875" style="104"/>
    <col min="2778" max="2778" width="4.33203125" style="104" customWidth="1"/>
    <col min="2779" max="2779" width="28.44140625" style="104" customWidth="1"/>
    <col min="2780" max="2782" width="10" style="104" customWidth="1"/>
    <col min="2783" max="2783" width="11.44140625" style="104" customWidth="1"/>
    <col min="2784" max="2785" width="11" style="104" customWidth="1"/>
    <col min="2786" max="3033" width="8.88671875" style="104"/>
    <col min="3034" max="3034" width="4.33203125" style="104" customWidth="1"/>
    <col min="3035" max="3035" width="28.44140625" style="104" customWidth="1"/>
    <col min="3036" max="3038" width="10" style="104" customWidth="1"/>
    <col min="3039" max="3039" width="11.44140625" style="104" customWidth="1"/>
    <col min="3040" max="3041" width="11" style="104" customWidth="1"/>
    <col min="3042" max="3289" width="8.88671875" style="104"/>
    <col min="3290" max="3290" width="4.33203125" style="104" customWidth="1"/>
    <col min="3291" max="3291" width="28.44140625" style="104" customWidth="1"/>
    <col min="3292" max="3294" width="10" style="104" customWidth="1"/>
    <col min="3295" max="3295" width="11.44140625" style="104" customWidth="1"/>
    <col min="3296" max="3297" width="11" style="104" customWidth="1"/>
    <col min="3298" max="3545" width="8.88671875" style="104"/>
    <col min="3546" max="3546" width="4.33203125" style="104" customWidth="1"/>
    <col min="3547" max="3547" width="28.44140625" style="104" customWidth="1"/>
    <col min="3548" max="3550" width="10" style="104" customWidth="1"/>
    <col min="3551" max="3551" width="11.44140625" style="104" customWidth="1"/>
    <col min="3552" max="3553" width="11" style="104" customWidth="1"/>
    <col min="3554" max="3801" width="8.88671875" style="104"/>
    <col min="3802" max="3802" width="4.33203125" style="104" customWidth="1"/>
    <col min="3803" max="3803" width="28.44140625" style="104" customWidth="1"/>
    <col min="3804" max="3806" width="10" style="104" customWidth="1"/>
    <col min="3807" max="3807" width="11.44140625" style="104" customWidth="1"/>
    <col min="3808" max="3809" width="11" style="104" customWidth="1"/>
    <col min="3810" max="4057" width="8.88671875" style="104"/>
    <col min="4058" max="4058" width="4.33203125" style="104" customWidth="1"/>
    <col min="4059" max="4059" width="28.44140625" style="104" customWidth="1"/>
    <col min="4060" max="4062" width="10" style="104" customWidth="1"/>
    <col min="4063" max="4063" width="11.44140625" style="104" customWidth="1"/>
    <col min="4064" max="4065" width="11" style="104" customWidth="1"/>
    <col min="4066" max="4313" width="8.88671875" style="104"/>
    <col min="4314" max="4314" width="4.33203125" style="104" customWidth="1"/>
    <col min="4315" max="4315" width="28.44140625" style="104" customWidth="1"/>
    <col min="4316" max="4318" width="10" style="104" customWidth="1"/>
    <col min="4319" max="4319" width="11.44140625" style="104" customWidth="1"/>
    <col min="4320" max="4321" width="11" style="104" customWidth="1"/>
    <col min="4322" max="4569" width="8.88671875" style="104"/>
    <col min="4570" max="4570" width="4.33203125" style="104" customWidth="1"/>
    <col min="4571" max="4571" width="28.44140625" style="104" customWidth="1"/>
    <col min="4572" max="4574" width="10" style="104" customWidth="1"/>
    <col min="4575" max="4575" width="11.44140625" style="104" customWidth="1"/>
    <col min="4576" max="4577" width="11" style="104" customWidth="1"/>
    <col min="4578" max="4825" width="8.88671875" style="104"/>
    <col min="4826" max="4826" width="4.33203125" style="104" customWidth="1"/>
    <col min="4827" max="4827" width="28.44140625" style="104" customWidth="1"/>
    <col min="4828" max="4830" width="10" style="104" customWidth="1"/>
    <col min="4831" max="4831" width="11.44140625" style="104" customWidth="1"/>
    <col min="4832" max="4833" width="11" style="104" customWidth="1"/>
    <col min="4834" max="5081" width="8.88671875" style="104"/>
    <col min="5082" max="5082" width="4.33203125" style="104" customWidth="1"/>
    <col min="5083" max="5083" width="28.44140625" style="104" customWidth="1"/>
    <col min="5084" max="5086" width="10" style="104" customWidth="1"/>
    <col min="5087" max="5087" width="11.44140625" style="104" customWidth="1"/>
    <col min="5088" max="5089" width="11" style="104" customWidth="1"/>
    <col min="5090" max="5337" width="8.88671875" style="104"/>
    <col min="5338" max="5338" width="4.33203125" style="104" customWidth="1"/>
    <col min="5339" max="5339" width="28.44140625" style="104" customWidth="1"/>
    <col min="5340" max="5342" width="10" style="104" customWidth="1"/>
    <col min="5343" max="5343" width="11.44140625" style="104" customWidth="1"/>
    <col min="5344" max="5345" width="11" style="104" customWidth="1"/>
    <col min="5346" max="5593" width="8.88671875" style="104"/>
    <col min="5594" max="5594" width="4.33203125" style="104" customWidth="1"/>
    <col min="5595" max="5595" width="28.44140625" style="104" customWidth="1"/>
    <col min="5596" max="5598" width="10" style="104" customWidth="1"/>
    <col min="5599" max="5599" width="11.44140625" style="104" customWidth="1"/>
    <col min="5600" max="5601" width="11" style="104" customWidth="1"/>
    <col min="5602" max="5849" width="8.88671875" style="104"/>
    <col min="5850" max="5850" width="4.33203125" style="104" customWidth="1"/>
    <col min="5851" max="5851" width="28.44140625" style="104" customWidth="1"/>
    <col min="5852" max="5854" width="10" style="104" customWidth="1"/>
    <col min="5855" max="5855" width="11.44140625" style="104" customWidth="1"/>
    <col min="5856" max="5857" width="11" style="104" customWidth="1"/>
    <col min="5858" max="6105" width="8.88671875" style="104"/>
    <col min="6106" max="6106" width="4.33203125" style="104" customWidth="1"/>
    <col min="6107" max="6107" width="28.44140625" style="104" customWidth="1"/>
    <col min="6108" max="6110" width="10" style="104" customWidth="1"/>
    <col min="6111" max="6111" width="11.44140625" style="104" customWidth="1"/>
    <col min="6112" max="6113" width="11" style="104" customWidth="1"/>
    <col min="6114" max="6361" width="8.88671875" style="104"/>
    <col min="6362" max="6362" width="4.33203125" style="104" customWidth="1"/>
    <col min="6363" max="6363" width="28.44140625" style="104" customWidth="1"/>
    <col min="6364" max="6366" width="10" style="104" customWidth="1"/>
    <col min="6367" max="6367" width="11.44140625" style="104" customWidth="1"/>
    <col min="6368" max="6369" width="11" style="104" customWidth="1"/>
    <col min="6370" max="6617" width="8.88671875" style="104"/>
    <col min="6618" max="6618" width="4.33203125" style="104" customWidth="1"/>
    <col min="6619" max="6619" width="28.44140625" style="104" customWidth="1"/>
    <col min="6620" max="6622" width="10" style="104" customWidth="1"/>
    <col min="6623" max="6623" width="11.44140625" style="104" customWidth="1"/>
    <col min="6624" max="6625" width="11" style="104" customWidth="1"/>
    <col min="6626" max="6873" width="8.88671875" style="104"/>
    <col min="6874" max="6874" width="4.33203125" style="104" customWidth="1"/>
    <col min="6875" max="6875" width="28.44140625" style="104" customWidth="1"/>
    <col min="6876" max="6878" width="10" style="104" customWidth="1"/>
    <col min="6879" max="6879" width="11.44140625" style="104" customWidth="1"/>
    <col min="6880" max="6881" width="11" style="104" customWidth="1"/>
    <col min="6882" max="7129" width="8.88671875" style="104"/>
    <col min="7130" max="7130" width="4.33203125" style="104" customWidth="1"/>
    <col min="7131" max="7131" width="28.44140625" style="104" customWidth="1"/>
    <col min="7132" max="7134" width="10" style="104" customWidth="1"/>
    <col min="7135" max="7135" width="11.44140625" style="104" customWidth="1"/>
    <col min="7136" max="7137" width="11" style="104" customWidth="1"/>
    <col min="7138" max="7385" width="8.88671875" style="104"/>
    <col min="7386" max="7386" width="4.33203125" style="104" customWidth="1"/>
    <col min="7387" max="7387" width="28.44140625" style="104" customWidth="1"/>
    <col min="7388" max="7390" width="10" style="104" customWidth="1"/>
    <col min="7391" max="7391" width="11.44140625" style="104" customWidth="1"/>
    <col min="7392" max="7393" width="11" style="104" customWidth="1"/>
    <col min="7394" max="7641" width="8.88671875" style="104"/>
    <col min="7642" max="7642" width="4.33203125" style="104" customWidth="1"/>
    <col min="7643" max="7643" width="28.44140625" style="104" customWidth="1"/>
    <col min="7644" max="7646" width="10" style="104" customWidth="1"/>
    <col min="7647" max="7647" width="11.44140625" style="104" customWidth="1"/>
    <col min="7648" max="7649" width="11" style="104" customWidth="1"/>
    <col min="7650" max="7897" width="8.88671875" style="104"/>
    <col min="7898" max="7898" width="4.33203125" style="104" customWidth="1"/>
    <col min="7899" max="7899" width="28.44140625" style="104" customWidth="1"/>
    <col min="7900" max="7902" width="10" style="104" customWidth="1"/>
    <col min="7903" max="7903" width="11.44140625" style="104" customWidth="1"/>
    <col min="7904" max="7905" width="11" style="104" customWidth="1"/>
    <col min="7906" max="8153" width="8.88671875" style="104"/>
    <col min="8154" max="8154" width="4.33203125" style="104" customWidth="1"/>
    <col min="8155" max="8155" width="28.44140625" style="104" customWidth="1"/>
    <col min="8156" max="8158" width="10" style="104" customWidth="1"/>
    <col min="8159" max="8159" width="11.44140625" style="104" customWidth="1"/>
    <col min="8160" max="8161" width="11" style="104" customWidth="1"/>
    <col min="8162" max="8409" width="8.88671875" style="104"/>
    <col min="8410" max="8410" width="4.33203125" style="104" customWidth="1"/>
    <col min="8411" max="8411" width="28.44140625" style="104" customWidth="1"/>
    <col min="8412" max="8414" width="10" style="104" customWidth="1"/>
    <col min="8415" max="8415" width="11.44140625" style="104" customWidth="1"/>
    <col min="8416" max="8417" width="11" style="104" customWidth="1"/>
    <col min="8418" max="8665" width="8.88671875" style="104"/>
    <col min="8666" max="8666" width="4.33203125" style="104" customWidth="1"/>
    <col min="8667" max="8667" width="28.44140625" style="104" customWidth="1"/>
    <col min="8668" max="8670" width="10" style="104" customWidth="1"/>
    <col min="8671" max="8671" width="11.44140625" style="104" customWidth="1"/>
    <col min="8672" max="8673" width="11" style="104" customWidth="1"/>
    <col min="8674" max="8921" width="8.88671875" style="104"/>
    <col min="8922" max="8922" width="4.33203125" style="104" customWidth="1"/>
    <col min="8923" max="8923" width="28.44140625" style="104" customWidth="1"/>
    <col min="8924" max="8926" width="10" style="104" customWidth="1"/>
    <col min="8927" max="8927" width="11.44140625" style="104" customWidth="1"/>
    <col min="8928" max="8929" width="11" style="104" customWidth="1"/>
    <col min="8930" max="9177" width="8.88671875" style="104"/>
    <col min="9178" max="9178" width="4.33203125" style="104" customWidth="1"/>
    <col min="9179" max="9179" width="28.44140625" style="104" customWidth="1"/>
    <col min="9180" max="9182" width="10" style="104" customWidth="1"/>
    <col min="9183" max="9183" width="11.44140625" style="104" customWidth="1"/>
    <col min="9184" max="9185" width="11" style="104" customWidth="1"/>
    <col min="9186" max="9433" width="8.88671875" style="104"/>
    <col min="9434" max="9434" width="4.33203125" style="104" customWidth="1"/>
    <col min="9435" max="9435" width="28.44140625" style="104" customWidth="1"/>
    <col min="9436" max="9438" width="10" style="104" customWidth="1"/>
    <col min="9439" max="9439" width="11.44140625" style="104" customWidth="1"/>
    <col min="9440" max="9441" width="11" style="104" customWidth="1"/>
    <col min="9442" max="9689" width="8.88671875" style="104"/>
    <col min="9690" max="9690" width="4.33203125" style="104" customWidth="1"/>
    <col min="9691" max="9691" width="28.44140625" style="104" customWidth="1"/>
    <col min="9692" max="9694" width="10" style="104" customWidth="1"/>
    <col min="9695" max="9695" width="11.44140625" style="104" customWidth="1"/>
    <col min="9696" max="9697" width="11" style="104" customWidth="1"/>
    <col min="9698" max="9945" width="8.88671875" style="104"/>
    <col min="9946" max="9946" width="4.33203125" style="104" customWidth="1"/>
    <col min="9947" max="9947" width="28.44140625" style="104" customWidth="1"/>
    <col min="9948" max="9950" width="10" style="104" customWidth="1"/>
    <col min="9951" max="9951" width="11.44140625" style="104" customWidth="1"/>
    <col min="9952" max="9953" width="11" style="104" customWidth="1"/>
    <col min="9954" max="10201" width="8.88671875" style="104"/>
    <col min="10202" max="10202" width="4.33203125" style="104" customWidth="1"/>
    <col min="10203" max="10203" width="28.44140625" style="104" customWidth="1"/>
    <col min="10204" max="10206" width="10" style="104" customWidth="1"/>
    <col min="10207" max="10207" width="11.44140625" style="104" customWidth="1"/>
    <col min="10208" max="10209" width="11" style="104" customWidth="1"/>
    <col min="10210" max="10457" width="8.88671875" style="104"/>
    <col min="10458" max="10458" width="4.33203125" style="104" customWidth="1"/>
    <col min="10459" max="10459" width="28.44140625" style="104" customWidth="1"/>
    <col min="10460" max="10462" width="10" style="104" customWidth="1"/>
    <col min="10463" max="10463" width="11.44140625" style="104" customWidth="1"/>
    <col min="10464" max="10465" width="11" style="104" customWidth="1"/>
    <col min="10466" max="10713" width="8.88671875" style="104"/>
    <col min="10714" max="10714" width="4.33203125" style="104" customWidth="1"/>
    <col min="10715" max="10715" width="28.44140625" style="104" customWidth="1"/>
    <col min="10716" max="10718" width="10" style="104" customWidth="1"/>
    <col min="10719" max="10719" width="11.44140625" style="104" customWidth="1"/>
    <col min="10720" max="10721" width="11" style="104" customWidth="1"/>
    <col min="10722" max="10969" width="8.88671875" style="104"/>
    <col min="10970" max="10970" width="4.33203125" style="104" customWidth="1"/>
    <col min="10971" max="10971" width="28.44140625" style="104" customWidth="1"/>
    <col min="10972" max="10974" width="10" style="104" customWidth="1"/>
    <col min="10975" max="10975" width="11.44140625" style="104" customWidth="1"/>
    <col min="10976" max="10977" width="11" style="104" customWidth="1"/>
    <col min="10978" max="11225" width="8.88671875" style="104"/>
    <col min="11226" max="11226" width="4.33203125" style="104" customWidth="1"/>
    <col min="11227" max="11227" width="28.44140625" style="104" customWidth="1"/>
    <col min="11228" max="11230" width="10" style="104" customWidth="1"/>
    <col min="11231" max="11231" width="11.44140625" style="104" customWidth="1"/>
    <col min="11232" max="11233" width="11" style="104" customWidth="1"/>
    <col min="11234" max="11481" width="8.88671875" style="104"/>
    <col min="11482" max="11482" width="4.33203125" style="104" customWidth="1"/>
    <col min="11483" max="11483" width="28.44140625" style="104" customWidth="1"/>
    <col min="11484" max="11486" width="10" style="104" customWidth="1"/>
    <col min="11487" max="11487" width="11.44140625" style="104" customWidth="1"/>
    <col min="11488" max="11489" width="11" style="104" customWidth="1"/>
    <col min="11490" max="11737" width="8.88671875" style="104"/>
    <col min="11738" max="11738" width="4.33203125" style="104" customWidth="1"/>
    <col min="11739" max="11739" width="28.44140625" style="104" customWidth="1"/>
    <col min="11740" max="11742" width="10" style="104" customWidth="1"/>
    <col min="11743" max="11743" width="11.44140625" style="104" customWidth="1"/>
    <col min="11744" max="11745" width="11" style="104" customWidth="1"/>
    <col min="11746" max="11993" width="8.88671875" style="104"/>
    <col min="11994" max="11994" width="4.33203125" style="104" customWidth="1"/>
    <col min="11995" max="11995" width="28.44140625" style="104" customWidth="1"/>
    <col min="11996" max="11998" width="10" style="104" customWidth="1"/>
    <col min="11999" max="11999" width="11.44140625" style="104" customWidth="1"/>
    <col min="12000" max="12001" width="11" style="104" customWidth="1"/>
    <col min="12002" max="12249" width="8.88671875" style="104"/>
    <col min="12250" max="12250" width="4.33203125" style="104" customWidth="1"/>
    <col min="12251" max="12251" width="28.44140625" style="104" customWidth="1"/>
    <col min="12252" max="12254" width="10" style="104" customWidth="1"/>
    <col min="12255" max="12255" width="11.44140625" style="104" customWidth="1"/>
    <col min="12256" max="12257" width="11" style="104" customWidth="1"/>
    <col min="12258" max="12505" width="8.88671875" style="104"/>
    <col min="12506" max="12506" width="4.33203125" style="104" customWidth="1"/>
    <col min="12507" max="12507" width="28.44140625" style="104" customWidth="1"/>
    <col min="12508" max="12510" width="10" style="104" customWidth="1"/>
    <col min="12511" max="12511" width="11.44140625" style="104" customWidth="1"/>
    <col min="12512" max="12513" width="11" style="104" customWidth="1"/>
    <col min="12514" max="12761" width="8.88671875" style="104"/>
    <col min="12762" max="12762" width="4.33203125" style="104" customWidth="1"/>
    <col min="12763" max="12763" width="28.44140625" style="104" customWidth="1"/>
    <col min="12764" max="12766" width="10" style="104" customWidth="1"/>
    <col min="12767" max="12767" width="11.44140625" style="104" customWidth="1"/>
    <col min="12768" max="12769" width="11" style="104" customWidth="1"/>
    <col min="12770" max="13017" width="8.88671875" style="104"/>
    <col min="13018" max="13018" width="4.33203125" style="104" customWidth="1"/>
    <col min="13019" max="13019" width="28.44140625" style="104" customWidth="1"/>
    <col min="13020" max="13022" width="10" style="104" customWidth="1"/>
    <col min="13023" max="13023" width="11.44140625" style="104" customWidth="1"/>
    <col min="13024" max="13025" width="11" style="104" customWidth="1"/>
    <col min="13026" max="13273" width="8.88671875" style="104"/>
    <col min="13274" max="13274" width="4.33203125" style="104" customWidth="1"/>
    <col min="13275" max="13275" width="28.44140625" style="104" customWidth="1"/>
    <col min="13276" max="13278" width="10" style="104" customWidth="1"/>
    <col min="13279" max="13279" width="11.44140625" style="104" customWidth="1"/>
    <col min="13280" max="13281" width="11" style="104" customWidth="1"/>
    <col min="13282" max="13529" width="8.88671875" style="104"/>
    <col min="13530" max="13530" width="4.33203125" style="104" customWidth="1"/>
    <col min="13531" max="13531" width="28.44140625" style="104" customWidth="1"/>
    <col min="13532" max="13534" width="10" style="104" customWidth="1"/>
    <col min="13535" max="13535" width="11.44140625" style="104" customWidth="1"/>
    <col min="13536" max="13537" width="11" style="104" customWidth="1"/>
    <col min="13538" max="13785" width="8.88671875" style="104"/>
    <col min="13786" max="13786" width="4.33203125" style="104" customWidth="1"/>
    <col min="13787" max="13787" width="28.44140625" style="104" customWidth="1"/>
    <col min="13788" max="13790" width="10" style="104" customWidth="1"/>
    <col min="13791" max="13791" width="11.44140625" style="104" customWidth="1"/>
    <col min="13792" max="13793" width="11" style="104" customWidth="1"/>
    <col min="13794" max="14041" width="8.88671875" style="104"/>
    <col min="14042" max="14042" width="4.33203125" style="104" customWidth="1"/>
    <col min="14043" max="14043" width="28.44140625" style="104" customWidth="1"/>
    <col min="14044" max="14046" width="10" style="104" customWidth="1"/>
    <col min="14047" max="14047" width="11.44140625" style="104" customWidth="1"/>
    <col min="14048" max="14049" width="11" style="104" customWidth="1"/>
    <col min="14050" max="14297" width="8.88671875" style="104"/>
    <col min="14298" max="14298" width="4.33203125" style="104" customWidth="1"/>
    <col min="14299" max="14299" width="28.44140625" style="104" customWidth="1"/>
    <col min="14300" max="14302" width="10" style="104" customWidth="1"/>
    <col min="14303" max="14303" width="11.44140625" style="104" customWidth="1"/>
    <col min="14304" max="14305" width="11" style="104" customWidth="1"/>
    <col min="14306" max="14553" width="8.88671875" style="104"/>
    <col min="14554" max="14554" width="4.33203125" style="104" customWidth="1"/>
    <col min="14555" max="14555" width="28.44140625" style="104" customWidth="1"/>
    <col min="14556" max="14558" width="10" style="104" customWidth="1"/>
    <col min="14559" max="14559" width="11.44140625" style="104" customWidth="1"/>
    <col min="14560" max="14561" width="11" style="104" customWidth="1"/>
    <col min="14562" max="14809" width="8.88671875" style="104"/>
    <col min="14810" max="14810" width="4.33203125" style="104" customWidth="1"/>
    <col min="14811" max="14811" width="28.44140625" style="104" customWidth="1"/>
    <col min="14812" max="14814" width="10" style="104" customWidth="1"/>
    <col min="14815" max="14815" width="11.44140625" style="104" customWidth="1"/>
    <col min="14816" max="14817" width="11" style="104" customWidth="1"/>
    <col min="14818" max="15065" width="8.88671875" style="104"/>
    <col min="15066" max="15066" width="4.33203125" style="104" customWidth="1"/>
    <col min="15067" max="15067" width="28.44140625" style="104" customWidth="1"/>
    <col min="15068" max="15070" width="10" style="104" customWidth="1"/>
    <col min="15071" max="15071" width="11.44140625" style="104" customWidth="1"/>
    <col min="15072" max="15073" width="11" style="104" customWidth="1"/>
    <col min="15074" max="15321" width="8.88671875" style="104"/>
    <col min="15322" max="15322" width="4.33203125" style="104" customWidth="1"/>
    <col min="15323" max="15323" width="28.44140625" style="104" customWidth="1"/>
    <col min="15324" max="15326" width="10" style="104" customWidth="1"/>
    <col min="15327" max="15327" width="11.44140625" style="104" customWidth="1"/>
    <col min="15328" max="15329" width="11" style="104" customWidth="1"/>
    <col min="15330" max="15577" width="8.88671875" style="104"/>
    <col min="15578" max="15578" width="4.33203125" style="104" customWidth="1"/>
    <col min="15579" max="15579" width="28.44140625" style="104" customWidth="1"/>
    <col min="15580" max="15582" width="10" style="104" customWidth="1"/>
    <col min="15583" max="15583" width="11.44140625" style="104" customWidth="1"/>
    <col min="15584" max="15585" width="11" style="104" customWidth="1"/>
    <col min="15586" max="15833" width="8.88671875" style="104"/>
    <col min="15834" max="15834" width="4.33203125" style="104" customWidth="1"/>
    <col min="15835" max="15835" width="28.44140625" style="104" customWidth="1"/>
    <col min="15836" max="15838" width="10" style="104" customWidth="1"/>
    <col min="15839" max="15839" width="11.44140625" style="104" customWidth="1"/>
    <col min="15840" max="15841" width="11" style="104" customWidth="1"/>
    <col min="15842" max="16089" width="8.88671875" style="104"/>
    <col min="16090" max="16090" width="4.33203125" style="104" customWidth="1"/>
    <col min="16091" max="16091" width="28.44140625" style="104" customWidth="1"/>
    <col min="16092" max="16094" width="10" style="104" customWidth="1"/>
    <col min="16095" max="16095" width="11.44140625" style="104" customWidth="1"/>
    <col min="16096" max="16097" width="11" style="104" customWidth="1"/>
    <col min="16098" max="16384" width="8.88671875" style="104"/>
  </cols>
  <sheetData>
    <row r="1" spans="1:7" s="116" customFormat="1" ht="20.399999999999999" customHeight="1">
      <c r="A1" s="390" t="s">
        <v>98</v>
      </c>
      <c r="B1" s="390"/>
      <c r="C1" s="390"/>
      <c r="D1" s="165"/>
      <c r="E1" s="165"/>
      <c r="F1" s="165"/>
      <c r="G1" s="165"/>
    </row>
    <row r="2" spans="1:7" s="116" customFormat="1" ht="20.399999999999999" customHeight="1">
      <c r="A2" s="488" t="s">
        <v>567</v>
      </c>
      <c r="B2" s="488"/>
      <c r="C2" s="488"/>
      <c r="D2" s="165"/>
      <c r="E2" s="165"/>
      <c r="F2" s="165"/>
      <c r="G2" s="165"/>
    </row>
    <row r="3" spans="1:7" s="116" customFormat="1" ht="20.399999999999999" customHeight="1">
      <c r="A3" s="390" t="s">
        <v>92</v>
      </c>
      <c r="B3" s="390"/>
      <c r="C3" s="390"/>
    </row>
    <row r="4" spans="1:7" s="118" customFormat="1" ht="13.2">
      <c r="A4" s="161"/>
      <c r="B4" s="166"/>
    </row>
    <row r="5" spans="1:7" ht="13.2" customHeight="1">
      <c r="A5" s="388" t="s">
        <v>91</v>
      </c>
      <c r="B5" s="388" t="s">
        <v>86</v>
      </c>
      <c r="C5" s="395" t="s">
        <v>99</v>
      </c>
    </row>
    <row r="6" spans="1:7" ht="22.95" customHeight="1">
      <c r="A6" s="388"/>
      <c r="B6" s="388"/>
      <c r="C6" s="395"/>
    </row>
    <row r="7" spans="1:7" ht="13.95" customHeight="1">
      <c r="A7" s="388"/>
      <c r="B7" s="388"/>
      <c r="C7" s="395"/>
    </row>
    <row r="8" spans="1:7">
      <c r="A8" s="372" t="s">
        <v>4</v>
      </c>
      <c r="B8" s="372" t="s">
        <v>100</v>
      </c>
      <c r="C8" s="372">
        <v>1</v>
      </c>
    </row>
    <row r="9" spans="1:7" s="116" customFormat="1" ht="34.950000000000003" customHeight="1">
      <c r="A9" s="420" t="s">
        <v>93</v>
      </c>
      <c r="B9" s="420"/>
      <c r="C9" s="420"/>
    </row>
    <row r="10" spans="1:7">
      <c r="A10" s="372">
        <v>1</v>
      </c>
      <c r="B10" s="167" t="s">
        <v>320</v>
      </c>
      <c r="C10" s="168">
        <v>4</v>
      </c>
    </row>
    <row r="11" spans="1:7">
      <c r="A11" s="372">
        <v>2</v>
      </c>
      <c r="B11" s="167" t="s">
        <v>289</v>
      </c>
      <c r="C11" s="168">
        <v>3</v>
      </c>
    </row>
    <row r="12" spans="1:7">
      <c r="A12" s="372">
        <v>3</v>
      </c>
      <c r="B12" s="169" t="s">
        <v>300</v>
      </c>
      <c r="C12" s="168">
        <v>2</v>
      </c>
    </row>
    <row r="13" spans="1:7">
      <c r="A13" s="372">
        <v>4</v>
      </c>
      <c r="B13" s="169" t="s">
        <v>362</v>
      </c>
      <c r="C13" s="168">
        <v>2</v>
      </c>
    </row>
    <row r="14" spans="1:7">
      <c r="A14" s="372">
        <v>5</v>
      </c>
      <c r="B14" s="169" t="s">
        <v>321</v>
      </c>
      <c r="C14" s="168">
        <v>2</v>
      </c>
    </row>
    <row r="15" spans="1:7">
      <c r="A15" s="372">
        <v>6</v>
      </c>
      <c r="B15" s="169" t="s">
        <v>472</v>
      </c>
      <c r="C15" s="168">
        <v>1</v>
      </c>
    </row>
    <row r="16" spans="1:7">
      <c r="A16" s="372">
        <v>7</v>
      </c>
      <c r="B16" s="169" t="s">
        <v>351</v>
      </c>
      <c r="C16" s="168">
        <v>1</v>
      </c>
    </row>
    <row r="17" spans="1:3">
      <c r="A17" s="372">
        <v>8</v>
      </c>
      <c r="B17" s="169" t="s">
        <v>357</v>
      </c>
      <c r="C17" s="168">
        <v>1</v>
      </c>
    </row>
    <row r="18" spans="1:3">
      <c r="A18" s="372">
        <v>9</v>
      </c>
      <c r="B18" s="169" t="s">
        <v>364</v>
      </c>
      <c r="C18" s="168">
        <v>1</v>
      </c>
    </row>
    <row r="19" spans="1:3">
      <c r="A19" s="372">
        <v>10</v>
      </c>
      <c r="B19" s="169" t="s">
        <v>363</v>
      </c>
      <c r="C19" s="168">
        <v>1</v>
      </c>
    </row>
    <row r="20" spans="1:3" s="116" customFormat="1" ht="35.4" customHeight="1">
      <c r="A20" s="420" t="s">
        <v>36</v>
      </c>
      <c r="B20" s="420"/>
      <c r="C20" s="420"/>
    </row>
    <row r="21" spans="1:3">
      <c r="A21" s="372">
        <v>1</v>
      </c>
      <c r="B21" s="360" t="s">
        <v>470</v>
      </c>
      <c r="C21" s="372">
        <v>7</v>
      </c>
    </row>
    <row r="22" spans="1:3">
      <c r="A22" s="372">
        <v>2</v>
      </c>
      <c r="B22" s="360" t="s">
        <v>491</v>
      </c>
      <c r="C22" s="372">
        <v>4</v>
      </c>
    </row>
    <row r="23" spans="1:3">
      <c r="A23" s="372">
        <v>3</v>
      </c>
      <c r="B23" s="360" t="s">
        <v>312</v>
      </c>
      <c r="C23" s="372">
        <v>3</v>
      </c>
    </row>
    <row r="24" spans="1:3">
      <c r="A24" s="372">
        <v>4</v>
      </c>
      <c r="B24" s="360" t="s">
        <v>571</v>
      </c>
      <c r="C24" s="372">
        <v>2</v>
      </c>
    </row>
    <row r="25" spans="1:3">
      <c r="A25" s="372">
        <v>5</v>
      </c>
      <c r="B25" s="360" t="s">
        <v>295</v>
      </c>
      <c r="C25" s="372">
        <v>2</v>
      </c>
    </row>
    <row r="26" spans="1:3">
      <c r="A26" s="372">
        <v>6</v>
      </c>
      <c r="B26" s="360" t="s">
        <v>296</v>
      </c>
      <c r="C26" s="372">
        <v>2</v>
      </c>
    </row>
    <row r="27" spans="1:3">
      <c r="A27" s="372">
        <v>7</v>
      </c>
      <c r="B27" s="360" t="s">
        <v>570</v>
      </c>
      <c r="C27" s="372">
        <v>2</v>
      </c>
    </row>
    <row r="28" spans="1:3">
      <c r="A28" s="372">
        <v>8</v>
      </c>
      <c r="B28" s="360" t="s">
        <v>368</v>
      </c>
      <c r="C28" s="372">
        <v>1</v>
      </c>
    </row>
    <row r="29" spans="1:3">
      <c r="A29" s="372">
        <v>9</v>
      </c>
      <c r="B29" s="360" t="s">
        <v>375</v>
      </c>
      <c r="C29" s="372">
        <v>1</v>
      </c>
    </row>
    <row r="30" spans="1:3">
      <c r="A30" s="372">
        <v>10</v>
      </c>
      <c r="B30" s="360" t="s">
        <v>372</v>
      </c>
      <c r="C30" s="372">
        <v>1</v>
      </c>
    </row>
    <row r="31" spans="1:3" s="116" customFormat="1" ht="34.950000000000003" customHeight="1">
      <c r="A31" s="420" t="s">
        <v>37</v>
      </c>
      <c r="B31" s="420"/>
      <c r="C31" s="420"/>
    </row>
    <row r="32" spans="1:3">
      <c r="A32" s="372">
        <v>1</v>
      </c>
      <c r="B32" s="170" t="s">
        <v>283</v>
      </c>
      <c r="C32" s="374">
        <v>16</v>
      </c>
    </row>
    <row r="33" spans="1:3">
      <c r="A33" s="372">
        <v>2</v>
      </c>
      <c r="B33" s="170" t="s">
        <v>290</v>
      </c>
      <c r="C33" s="374">
        <v>12</v>
      </c>
    </row>
    <row r="34" spans="1:3">
      <c r="A34" s="372">
        <v>3</v>
      </c>
      <c r="B34" s="170" t="s">
        <v>471</v>
      </c>
      <c r="C34" s="374">
        <v>5</v>
      </c>
    </row>
    <row r="35" spans="1:3">
      <c r="A35" s="372">
        <v>4</v>
      </c>
      <c r="B35" s="170" t="s">
        <v>540</v>
      </c>
      <c r="C35" s="374">
        <v>4</v>
      </c>
    </row>
    <row r="36" spans="1:3">
      <c r="A36" s="372">
        <v>5</v>
      </c>
      <c r="B36" s="170" t="s">
        <v>301</v>
      </c>
      <c r="C36" s="374">
        <v>3</v>
      </c>
    </row>
    <row r="37" spans="1:3">
      <c r="A37" s="372">
        <v>6</v>
      </c>
      <c r="B37" s="170" t="s">
        <v>313</v>
      </c>
      <c r="C37" s="374">
        <v>2</v>
      </c>
    </row>
    <row r="38" spans="1:3">
      <c r="A38" s="372">
        <v>7</v>
      </c>
      <c r="B38" s="170" t="s">
        <v>496</v>
      </c>
      <c r="C38" s="374">
        <v>2</v>
      </c>
    </row>
    <row r="39" spans="1:3">
      <c r="A39" s="372">
        <v>8</v>
      </c>
      <c r="B39" s="170" t="s">
        <v>314</v>
      </c>
      <c r="C39" s="374">
        <v>2</v>
      </c>
    </row>
    <row r="40" spans="1:3">
      <c r="A40" s="372">
        <v>9</v>
      </c>
      <c r="B40" s="170" t="s">
        <v>328</v>
      </c>
      <c r="C40" s="374">
        <v>2</v>
      </c>
    </row>
    <row r="41" spans="1:3">
      <c r="A41" s="372">
        <v>10</v>
      </c>
      <c r="B41" s="170" t="s">
        <v>572</v>
      </c>
      <c r="C41" s="374">
        <v>2</v>
      </c>
    </row>
    <row r="42" spans="1:3" s="116" customFormat="1" ht="34.950000000000003" customHeight="1">
      <c r="A42" s="420" t="s">
        <v>38</v>
      </c>
      <c r="B42" s="420"/>
      <c r="C42" s="420"/>
    </row>
    <row r="43" spans="1:3">
      <c r="A43" s="374">
        <v>1</v>
      </c>
      <c r="B43" s="167" t="s">
        <v>315</v>
      </c>
      <c r="C43" s="372">
        <v>4</v>
      </c>
    </row>
    <row r="44" spans="1:3">
      <c r="A44" s="374">
        <v>2</v>
      </c>
      <c r="B44" s="167" t="s">
        <v>344</v>
      </c>
      <c r="C44" s="372">
        <v>3</v>
      </c>
    </row>
    <row r="45" spans="1:3">
      <c r="A45" s="374">
        <v>3</v>
      </c>
      <c r="B45" s="167" t="s">
        <v>325</v>
      </c>
      <c r="C45" s="372">
        <v>2</v>
      </c>
    </row>
    <row r="46" spans="1:3">
      <c r="A46" s="374">
        <v>4</v>
      </c>
      <c r="B46" s="167" t="s">
        <v>332</v>
      </c>
      <c r="C46" s="372">
        <v>2</v>
      </c>
    </row>
    <row r="47" spans="1:3">
      <c r="A47" s="374">
        <v>5</v>
      </c>
      <c r="B47" s="167" t="s">
        <v>478</v>
      </c>
      <c r="C47" s="372">
        <v>2</v>
      </c>
    </row>
    <row r="48" spans="1:3">
      <c r="A48" s="374">
        <v>6</v>
      </c>
      <c r="B48" s="167" t="s">
        <v>497</v>
      </c>
      <c r="C48" s="372">
        <v>2</v>
      </c>
    </row>
    <row r="49" spans="1:3">
      <c r="A49" s="374">
        <v>7</v>
      </c>
      <c r="B49" s="167" t="s">
        <v>337</v>
      </c>
      <c r="C49" s="372">
        <v>1</v>
      </c>
    </row>
    <row r="50" spans="1:3" s="116" customFormat="1" ht="36" customHeight="1">
      <c r="A50" s="420" t="s">
        <v>39</v>
      </c>
      <c r="B50" s="420"/>
      <c r="C50" s="420"/>
    </row>
    <row r="51" spans="1:3">
      <c r="A51" s="372">
        <v>1</v>
      </c>
      <c r="B51" s="124" t="s">
        <v>292</v>
      </c>
      <c r="C51" s="372">
        <v>20</v>
      </c>
    </row>
    <row r="52" spans="1:3">
      <c r="A52" s="372">
        <v>2</v>
      </c>
      <c r="B52" s="124" t="s">
        <v>347</v>
      </c>
      <c r="C52" s="372">
        <v>11</v>
      </c>
    </row>
    <row r="53" spans="1:3" ht="46.8">
      <c r="A53" s="372">
        <v>3</v>
      </c>
      <c r="B53" s="124" t="s">
        <v>469</v>
      </c>
      <c r="C53" s="372">
        <v>10</v>
      </c>
    </row>
    <row r="54" spans="1:3">
      <c r="A54" s="372">
        <v>4</v>
      </c>
      <c r="B54" s="124" t="s">
        <v>297</v>
      </c>
      <c r="C54" s="372">
        <v>9</v>
      </c>
    </row>
    <row r="55" spans="1:3">
      <c r="A55" s="372">
        <v>5</v>
      </c>
      <c r="B55" s="124" t="s">
        <v>467</v>
      </c>
      <c r="C55" s="372">
        <v>7</v>
      </c>
    </row>
    <row r="56" spans="1:3">
      <c r="A56" s="374">
        <v>6</v>
      </c>
      <c r="B56" s="167" t="s">
        <v>322</v>
      </c>
      <c r="C56" s="372">
        <v>4</v>
      </c>
    </row>
    <row r="57" spans="1:3">
      <c r="A57" s="374">
        <v>7</v>
      </c>
      <c r="B57" s="167" t="s">
        <v>377</v>
      </c>
      <c r="C57" s="372">
        <v>4</v>
      </c>
    </row>
    <row r="58" spans="1:3">
      <c r="A58" s="374">
        <v>8</v>
      </c>
      <c r="B58" s="167" t="s">
        <v>302</v>
      </c>
      <c r="C58" s="372">
        <v>2</v>
      </c>
    </row>
    <row r="59" spans="1:3" s="116" customFormat="1" ht="39.6" customHeight="1">
      <c r="A59" s="399" t="s">
        <v>40</v>
      </c>
      <c r="B59" s="400"/>
      <c r="C59" s="419"/>
    </row>
    <row r="60" spans="1:3">
      <c r="A60" s="374">
        <v>1</v>
      </c>
      <c r="B60" s="167" t="s">
        <v>365</v>
      </c>
      <c r="C60" s="526">
        <v>1</v>
      </c>
    </row>
    <row r="61" spans="1:3">
      <c r="A61" s="374">
        <v>2</v>
      </c>
      <c r="B61" s="167" t="s">
        <v>379</v>
      </c>
      <c r="C61" s="526">
        <v>1</v>
      </c>
    </row>
    <row r="62" spans="1:3">
      <c r="A62" s="374">
        <v>3</v>
      </c>
      <c r="B62" s="167" t="s">
        <v>500</v>
      </c>
      <c r="C62" s="526">
        <v>1</v>
      </c>
    </row>
    <row r="63" spans="1:3" s="116" customFormat="1" ht="18">
      <c r="A63" s="399" t="s">
        <v>41</v>
      </c>
      <c r="B63" s="400"/>
      <c r="C63" s="419"/>
    </row>
    <row r="64" spans="1:3" ht="31.2">
      <c r="A64" s="372">
        <v>1</v>
      </c>
      <c r="B64" s="124" t="s">
        <v>288</v>
      </c>
      <c r="C64" s="372">
        <v>4</v>
      </c>
    </row>
    <row r="65" spans="1:3">
      <c r="A65" s="372">
        <v>2</v>
      </c>
      <c r="B65" s="124" t="s">
        <v>287</v>
      </c>
      <c r="C65" s="372">
        <v>3</v>
      </c>
    </row>
    <row r="66" spans="1:3">
      <c r="A66" s="372">
        <v>3</v>
      </c>
      <c r="B66" s="124" t="s">
        <v>316</v>
      </c>
      <c r="C66" s="372">
        <v>3</v>
      </c>
    </row>
    <row r="67" spans="1:3">
      <c r="A67" s="372">
        <v>4</v>
      </c>
      <c r="B67" s="124" t="s">
        <v>285</v>
      </c>
      <c r="C67" s="372">
        <v>3</v>
      </c>
    </row>
    <row r="68" spans="1:3" ht="31.2">
      <c r="A68" s="372">
        <v>5</v>
      </c>
      <c r="B68" s="124" t="s">
        <v>349</v>
      </c>
      <c r="C68" s="372">
        <v>3</v>
      </c>
    </row>
    <row r="69" spans="1:3">
      <c r="A69" s="372">
        <v>6</v>
      </c>
      <c r="B69" s="124" t="s">
        <v>303</v>
      </c>
      <c r="C69" s="372">
        <v>2</v>
      </c>
    </row>
    <row r="70" spans="1:3">
      <c r="A70" s="372">
        <v>7</v>
      </c>
      <c r="B70" s="124" t="s">
        <v>293</v>
      </c>
      <c r="C70" s="372">
        <v>2</v>
      </c>
    </row>
    <row r="71" spans="1:3">
      <c r="A71" s="372">
        <v>8</v>
      </c>
      <c r="B71" s="124" t="s">
        <v>483</v>
      </c>
      <c r="C71" s="372">
        <v>2</v>
      </c>
    </row>
    <row r="72" spans="1:3" ht="16.5" customHeight="1">
      <c r="A72" s="372">
        <v>9</v>
      </c>
      <c r="B72" s="124" t="s">
        <v>304</v>
      </c>
      <c r="C72" s="372">
        <v>2</v>
      </c>
    </row>
    <row r="73" spans="1:3">
      <c r="A73" s="372">
        <v>10</v>
      </c>
      <c r="B73" s="124" t="s">
        <v>317</v>
      </c>
      <c r="C73" s="372">
        <v>2</v>
      </c>
    </row>
    <row r="74" spans="1:3" s="116" customFormat="1" ht="18">
      <c r="A74" s="399" t="s">
        <v>42</v>
      </c>
      <c r="B74" s="400"/>
      <c r="C74" s="419"/>
    </row>
    <row r="75" spans="1:3">
      <c r="A75" s="372">
        <v>1</v>
      </c>
      <c r="B75" s="124" t="s">
        <v>284</v>
      </c>
      <c r="C75" s="372">
        <v>14</v>
      </c>
    </row>
    <row r="76" spans="1:3">
      <c r="A76" s="372">
        <v>2</v>
      </c>
      <c r="B76" s="124" t="s">
        <v>324</v>
      </c>
      <c r="C76" s="372">
        <v>5</v>
      </c>
    </row>
    <row r="77" spans="1:3">
      <c r="A77" s="372">
        <v>3</v>
      </c>
      <c r="B77" s="124" t="s">
        <v>359</v>
      </c>
      <c r="C77" s="372">
        <v>4</v>
      </c>
    </row>
    <row r="78" spans="1:3">
      <c r="A78" s="372">
        <v>4</v>
      </c>
      <c r="B78" s="124" t="s">
        <v>568</v>
      </c>
      <c r="C78" s="372">
        <v>3</v>
      </c>
    </row>
    <row r="79" spans="1:3">
      <c r="A79" s="372">
        <v>5</v>
      </c>
      <c r="B79" s="124" t="s">
        <v>330</v>
      </c>
      <c r="C79" s="372">
        <v>2</v>
      </c>
    </row>
    <row r="80" spans="1:3">
      <c r="A80" s="372">
        <v>6</v>
      </c>
      <c r="B80" s="124" t="s">
        <v>331</v>
      </c>
      <c r="C80" s="372">
        <v>2</v>
      </c>
    </row>
    <row r="81" spans="1:3">
      <c r="A81" s="372">
        <v>7</v>
      </c>
      <c r="B81" s="124" t="s">
        <v>422</v>
      </c>
      <c r="C81" s="372">
        <v>2</v>
      </c>
    </row>
    <row r="82" spans="1:3" ht="22.5" customHeight="1">
      <c r="A82" s="372">
        <v>8</v>
      </c>
      <c r="B82" s="124" t="s">
        <v>360</v>
      </c>
      <c r="C82" s="372">
        <v>2</v>
      </c>
    </row>
    <row r="83" spans="1:3">
      <c r="A83" s="372">
        <v>9</v>
      </c>
      <c r="B83" s="124" t="s">
        <v>294</v>
      </c>
      <c r="C83" s="372">
        <v>1</v>
      </c>
    </row>
    <row r="84" spans="1:3">
      <c r="A84" s="372">
        <v>10</v>
      </c>
      <c r="B84" s="124" t="s">
        <v>346</v>
      </c>
      <c r="C84" s="372">
        <v>1</v>
      </c>
    </row>
    <row r="85" spans="1:3" s="116" customFormat="1" ht="18">
      <c r="A85" s="399" t="s">
        <v>96</v>
      </c>
      <c r="B85" s="400"/>
      <c r="C85" s="419"/>
    </row>
    <row r="86" spans="1:3">
      <c r="A86" s="372">
        <v>1</v>
      </c>
      <c r="B86" s="360" t="s">
        <v>286</v>
      </c>
      <c r="C86" s="494">
        <v>16</v>
      </c>
    </row>
    <row r="87" spans="1:3">
      <c r="A87" s="372">
        <v>2</v>
      </c>
      <c r="B87" s="360" t="s">
        <v>308</v>
      </c>
      <c r="C87" s="494">
        <v>5</v>
      </c>
    </row>
    <row r="88" spans="1:3">
      <c r="A88" s="372">
        <v>3</v>
      </c>
      <c r="B88" s="360" t="s">
        <v>307</v>
      </c>
      <c r="C88" s="494">
        <v>5</v>
      </c>
    </row>
    <row r="89" spans="1:3">
      <c r="A89" s="372">
        <v>4</v>
      </c>
      <c r="B89" s="360" t="s">
        <v>306</v>
      </c>
      <c r="C89" s="494">
        <v>4</v>
      </c>
    </row>
    <row r="90" spans="1:3">
      <c r="A90" s="372">
        <v>5</v>
      </c>
      <c r="B90" s="360" t="s">
        <v>299</v>
      </c>
      <c r="C90" s="494">
        <v>4</v>
      </c>
    </row>
    <row r="91" spans="1:3">
      <c r="A91" s="372">
        <v>6</v>
      </c>
      <c r="B91" s="360" t="s">
        <v>305</v>
      </c>
      <c r="C91" s="494">
        <v>4</v>
      </c>
    </row>
    <row r="92" spans="1:3">
      <c r="A92" s="372">
        <v>7</v>
      </c>
      <c r="B92" s="360" t="s">
        <v>319</v>
      </c>
      <c r="C92" s="494">
        <v>3</v>
      </c>
    </row>
    <row r="93" spans="1:3">
      <c r="A93" s="372">
        <v>8</v>
      </c>
      <c r="B93" s="360" t="s">
        <v>323</v>
      </c>
      <c r="C93" s="494">
        <v>2</v>
      </c>
    </row>
    <row r="94" spans="1:3" ht="18.600000000000001" customHeight="1">
      <c r="A94" s="372">
        <v>9</v>
      </c>
      <c r="B94" s="360" t="s">
        <v>361</v>
      </c>
      <c r="C94" s="494">
        <v>2</v>
      </c>
    </row>
    <row r="95" spans="1:3" ht="18.600000000000001" customHeight="1"/>
    <row r="96" spans="1:3" ht="34.950000000000003" customHeight="1"/>
    <row r="97" ht="18" customHeight="1"/>
    <row r="98" ht="18" customHeight="1"/>
    <row r="99" ht="18" customHeight="1"/>
    <row r="102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34.950000000000003" customHeight="1"/>
    <row r="113" ht="20.399999999999999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34.950000000000003" customHeight="1"/>
    <row r="129" ht="19.2" customHeight="1"/>
    <row r="130" ht="19.2" customHeight="1"/>
    <row r="131" ht="19.2" customHeight="1"/>
    <row r="132" ht="19.2" customHeight="1"/>
    <row r="133" ht="19.2" customHeight="1"/>
    <row r="134" ht="19.2" customHeight="1"/>
    <row r="135" ht="19.2" customHeight="1"/>
    <row r="136" ht="19.2" customHeight="1"/>
    <row r="137" ht="19.2" customHeight="1"/>
    <row r="138" ht="19.2" customHeight="1"/>
    <row r="139" ht="19.2" customHeight="1"/>
    <row r="140" ht="19.2" customHeight="1"/>
    <row r="141" ht="19.2" customHeight="1"/>
    <row r="142" ht="19.2" customHeight="1"/>
    <row r="143" ht="19.2" customHeight="1"/>
  </sheetData>
  <mergeCells count="15">
    <mergeCell ref="A85:C85"/>
    <mergeCell ref="A9:C9"/>
    <mergeCell ref="A20:C20"/>
    <mergeCell ref="A31:C31"/>
    <mergeCell ref="A42:C42"/>
    <mergeCell ref="A50:C50"/>
    <mergeCell ref="A59:C59"/>
    <mergeCell ref="A63:C63"/>
    <mergeCell ref="A74:C74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7" orientation="portrait" r:id="rId1"/>
  <headerFooter alignWithMargins="0"/>
  <rowBreaks count="4" manualBreakCount="4">
    <brk id="41" max="2" man="1"/>
    <brk id="73" max="2" man="1"/>
    <brk id="95" max="7" man="1"/>
    <brk id="12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5"/>
  <sheetViews>
    <sheetView view="pageBreakPreview" zoomScale="90" zoomScaleNormal="100" zoomScaleSheetLayoutView="90" workbookViewId="0">
      <selection activeCell="D9" sqref="D9"/>
    </sheetView>
  </sheetViews>
  <sheetFormatPr defaultColWidth="9.109375" defaultRowHeight="15.6"/>
  <cols>
    <col min="1" max="1" width="3.109375" style="103" customWidth="1"/>
    <col min="2" max="2" width="42" style="114" customWidth="1"/>
    <col min="3" max="3" width="22.109375" style="104" customWidth="1"/>
    <col min="4" max="4" width="26.44140625" style="104" customWidth="1"/>
    <col min="5" max="5" width="9.109375" style="104"/>
    <col min="6" max="6" width="21" style="104" hidden="1" customWidth="1"/>
    <col min="7" max="7" width="10.6640625" style="104" hidden="1" customWidth="1"/>
    <col min="8" max="16384" width="9.109375" style="104"/>
  </cols>
  <sheetData>
    <row r="1" spans="1:7" ht="45" customHeight="1">
      <c r="B1" s="390" t="s">
        <v>573</v>
      </c>
      <c r="C1" s="390"/>
      <c r="D1" s="390"/>
    </row>
    <row r="2" spans="1:7" ht="28.2" customHeight="1">
      <c r="B2" s="390" t="s">
        <v>189</v>
      </c>
      <c r="C2" s="390"/>
      <c r="D2" s="390"/>
    </row>
    <row r="3" spans="1:7" ht="20.25" customHeight="1">
      <c r="B3" s="390" t="s">
        <v>85</v>
      </c>
      <c r="C3" s="390"/>
      <c r="D3" s="390"/>
    </row>
    <row r="5" spans="1:7" s="105" customFormat="1" ht="66" customHeight="1">
      <c r="A5" s="369"/>
      <c r="B5" s="370" t="s">
        <v>86</v>
      </c>
      <c r="C5" s="371" t="s">
        <v>178</v>
      </c>
      <c r="D5" s="373" t="s">
        <v>179</v>
      </c>
    </row>
    <row r="6" spans="1:7">
      <c r="A6" s="106">
        <v>1</v>
      </c>
      <c r="B6" s="107" t="s">
        <v>292</v>
      </c>
      <c r="C6" s="130">
        <v>20</v>
      </c>
      <c r="D6" s="242">
        <v>100</v>
      </c>
      <c r="F6" s="126">
        <v>34</v>
      </c>
      <c r="G6" s="343">
        <f>C6/F6*100</f>
        <v>58.82352941176471</v>
      </c>
    </row>
    <row r="7" spans="1:7">
      <c r="A7" s="106">
        <v>2</v>
      </c>
      <c r="B7" s="107" t="s">
        <v>283</v>
      </c>
      <c r="C7" s="130">
        <v>15</v>
      </c>
      <c r="D7" s="242">
        <v>93.75</v>
      </c>
      <c r="F7" s="126">
        <v>28</v>
      </c>
      <c r="G7" s="343">
        <f t="shared" ref="G7:G23" si="0">C7/F7*100</f>
        <v>53.571428571428569</v>
      </c>
    </row>
    <row r="8" spans="1:7">
      <c r="A8" s="106">
        <v>3</v>
      </c>
      <c r="B8" s="107" t="s">
        <v>286</v>
      </c>
      <c r="C8" s="130">
        <v>14</v>
      </c>
      <c r="D8" s="242">
        <v>87.5</v>
      </c>
      <c r="F8" s="126">
        <v>25</v>
      </c>
      <c r="G8" s="343">
        <f t="shared" si="0"/>
        <v>56.000000000000007</v>
      </c>
    </row>
    <row r="9" spans="1:7" s="108" customFormat="1" ht="78">
      <c r="A9" s="106">
        <v>4</v>
      </c>
      <c r="B9" s="107" t="s">
        <v>469</v>
      </c>
      <c r="C9" s="130">
        <v>9</v>
      </c>
      <c r="D9" s="242">
        <v>90</v>
      </c>
      <c r="F9" s="126">
        <v>55</v>
      </c>
      <c r="G9" s="343">
        <f t="shared" si="0"/>
        <v>16.363636363636363</v>
      </c>
    </row>
    <row r="10" spans="1:7" s="108" customFormat="1">
      <c r="A10" s="106">
        <v>5</v>
      </c>
      <c r="B10" s="107" t="s">
        <v>290</v>
      </c>
      <c r="C10" s="130">
        <v>7</v>
      </c>
      <c r="D10" s="242">
        <v>58.333333333333336</v>
      </c>
      <c r="F10" s="126">
        <v>20</v>
      </c>
      <c r="G10" s="343">
        <f t="shared" si="0"/>
        <v>35</v>
      </c>
    </row>
    <row r="11" spans="1:7" s="108" customFormat="1">
      <c r="A11" s="106">
        <v>6</v>
      </c>
      <c r="B11" s="107" t="s">
        <v>467</v>
      </c>
      <c r="C11" s="130">
        <v>7</v>
      </c>
      <c r="D11" s="242">
        <v>100</v>
      </c>
      <c r="F11" s="126">
        <v>14</v>
      </c>
      <c r="G11" s="343">
        <f t="shared" si="0"/>
        <v>50</v>
      </c>
    </row>
    <row r="12" spans="1:7" s="108" customFormat="1" ht="31.2">
      <c r="A12" s="106">
        <v>7</v>
      </c>
      <c r="B12" s="107" t="s">
        <v>470</v>
      </c>
      <c r="C12" s="130">
        <v>6</v>
      </c>
      <c r="D12" s="242">
        <v>85.714285714285708</v>
      </c>
      <c r="F12" s="126">
        <v>12</v>
      </c>
      <c r="G12" s="343">
        <f t="shared" si="0"/>
        <v>50</v>
      </c>
    </row>
    <row r="13" spans="1:7" s="108" customFormat="1">
      <c r="A13" s="106">
        <v>8</v>
      </c>
      <c r="B13" s="107" t="s">
        <v>307</v>
      </c>
      <c r="C13" s="130">
        <v>5</v>
      </c>
      <c r="D13" s="242">
        <v>100</v>
      </c>
      <c r="F13" s="126">
        <v>10</v>
      </c>
      <c r="G13" s="343">
        <f t="shared" si="0"/>
        <v>50</v>
      </c>
    </row>
    <row r="14" spans="1:7" s="108" customFormat="1">
      <c r="A14" s="106">
        <v>9</v>
      </c>
      <c r="B14" s="107" t="s">
        <v>471</v>
      </c>
      <c r="C14" s="130">
        <v>4</v>
      </c>
      <c r="D14" s="242">
        <v>80</v>
      </c>
      <c r="F14" s="126">
        <v>9</v>
      </c>
      <c r="G14" s="343">
        <f t="shared" si="0"/>
        <v>44.444444444444443</v>
      </c>
    </row>
    <row r="15" spans="1:7" s="108" customFormat="1">
      <c r="A15" s="106">
        <v>10</v>
      </c>
      <c r="B15" s="107" t="s">
        <v>324</v>
      </c>
      <c r="C15" s="130">
        <v>4</v>
      </c>
      <c r="D15" s="242">
        <v>80</v>
      </c>
      <c r="F15" s="126">
        <v>11</v>
      </c>
      <c r="G15" s="343">
        <f t="shared" si="0"/>
        <v>36.363636363636367</v>
      </c>
    </row>
    <row r="16" spans="1:7" s="108" customFormat="1">
      <c r="A16" s="106">
        <v>11</v>
      </c>
      <c r="B16" s="107" t="s">
        <v>491</v>
      </c>
      <c r="C16" s="130">
        <v>4</v>
      </c>
      <c r="D16" s="242">
        <v>100</v>
      </c>
      <c r="F16" s="126">
        <v>14</v>
      </c>
      <c r="G16" s="343">
        <f t="shared" si="0"/>
        <v>28.571428571428569</v>
      </c>
    </row>
    <row r="17" spans="1:7" s="108" customFormat="1">
      <c r="A17" s="106">
        <v>12</v>
      </c>
      <c r="B17" s="107" t="s">
        <v>540</v>
      </c>
      <c r="C17" s="130">
        <v>4</v>
      </c>
      <c r="D17" s="242">
        <v>100</v>
      </c>
      <c r="F17" s="126">
        <v>10</v>
      </c>
      <c r="G17" s="343">
        <f t="shared" si="0"/>
        <v>40</v>
      </c>
    </row>
    <row r="18" spans="1:7" s="108" customFormat="1">
      <c r="A18" s="106">
        <v>13</v>
      </c>
      <c r="B18" s="107" t="s">
        <v>315</v>
      </c>
      <c r="C18" s="130">
        <v>4</v>
      </c>
      <c r="D18" s="242">
        <v>100</v>
      </c>
      <c r="F18" s="126">
        <v>8</v>
      </c>
      <c r="G18" s="343">
        <f t="shared" si="0"/>
        <v>50</v>
      </c>
    </row>
    <row r="19" spans="1:7" s="108" customFormat="1">
      <c r="A19" s="106">
        <v>14</v>
      </c>
      <c r="B19" s="107" t="s">
        <v>322</v>
      </c>
      <c r="C19" s="130">
        <v>4</v>
      </c>
      <c r="D19" s="242">
        <v>100</v>
      </c>
      <c r="F19" s="126">
        <v>7</v>
      </c>
      <c r="G19" s="343">
        <f t="shared" si="0"/>
        <v>57.142857142857139</v>
      </c>
    </row>
    <row r="20" spans="1:7" s="108" customFormat="1">
      <c r="A20" s="106">
        <v>15</v>
      </c>
      <c r="B20" s="107" t="s">
        <v>359</v>
      </c>
      <c r="C20" s="130">
        <v>4</v>
      </c>
      <c r="D20" s="242">
        <v>100</v>
      </c>
      <c r="F20" s="126">
        <v>11</v>
      </c>
      <c r="G20" s="343">
        <f t="shared" si="0"/>
        <v>36.363636363636367</v>
      </c>
    </row>
    <row r="21" spans="1:7" s="108" customFormat="1">
      <c r="A21" s="106">
        <v>16</v>
      </c>
      <c r="B21" s="107" t="s">
        <v>305</v>
      </c>
      <c r="C21" s="130">
        <v>4</v>
      </c>
      <c r="D21" s="242">
        <v>100</v>
      </c>
      <c r="F21" s="126">
        <v>8</v>
      </c>
      <c r="G21" s="343">
        <f t="shared" si="0"/>
        <v>50</v>
      </c>
    </row>
    <row r="22" spans="1:7" s="108" customFormat="1">
      <c r="A22" s="106">
        <v>17</v>
      </c>
      <c r="B22" s="107" t="s">
        <v>299</v>
      </c>
      <c r="C22" s="130">
        <v>4</v>
      </c>
      <c r="D22" s="242">
        <v>100</v>
      </c>
      <c r="F22" s="126">
        <v>8</v>
      </c>
      <c r="G22" s="343">
        <f t="shared" si="0"/>
        <v>50</v>
      </c>
    </row>
    <row r="23" spans="1:7" s="108" customFormat="1" ht="31.2">
      <c r="A23" s="106">
        <v>18</v>
      </c>
      <c r="B23" s="107" t="s">
        <v>377</v>
      </c>
      <c r="C23" s="130">
        <v>3</v>
      </c>
      <c r="D23" s="242">
        <v>75</v>
      </c>
      <c r="F23" s="126">
        <v>6</v>
      </c>
      <c r="G23" s="343">
        <f t="shared" si="0"/>
        <v>50</v>
      </c>
    </row>
    <row r="24" spans="1:7">
      <c r="A24" s="523">
        <v>19</v>
      </c>
      <c r="B24" s="113" t="s">
        <v>306</v>
      </c>
      <c r="C24" s="241">
        <v>3</v>
      </c>
      <c r="D24" s="525">
        <v>75</v>
      </c>
    </row>
    <row r="25" spans="1:7">
      <c r="A25" s="523">
        <v>20</v>
      </c>
      <c r="B25" s="113" t="s">
        <v>289</v>
      </c>
      <c r="C25" s="241">
        <v>3</v>
      </c>
      <c r="D25" s="525">
        <v>100</v>
      </c>
    </row>
    <row r="26" spans="1:7">
      <c r="A26" s="523">
        <v>21</v>
      </c>
      <c r="B26" s="113" t="s">
        <v>301</v>
      </c>
      <c r="C26" s="241">
        <v>3</v>
      </c>
      <c r="D26" s="525">
        <v>100</v>
      </c>
    </row>
    <row r="27" spans="1:7">
      <c r="A27" s="523">
        <v>22</v>
      </c>
      <c r="B27" s="113" t="s">
        <v>344</v>
      </c>
      <c r="C27" s="241">
        <v>3</v>
      </c>
      <c r="D27" s="525">
        <v>100</v>
      </c>
    </row>
    <row r="28" spans="1:7">
      <c r="A28" s="523">
        <v>23</v>
      </c>
      <c r="B28" s="113" t="s">
        <v>285</v>
      </c>
      <c r="C28" s="241">
        <v>3</v>
      </c>
      <c r="D28" s="525">
        <v>100</v>
      </c>
    </row>
    <row r="29" spans="1:7">
      <c r="A29" s="523">
        <v>24</v>
      </c>
      <c r="B29" s="113" t="s">
        <v>568</v>
      </c>
      <c r="C29" s="241">
        <v>3</v>
      </c>
      <c r="D29" s="525">
        <v>100</v>
      </c>
    </row>
    <row r="30" spans="1:7">
      <c r="A30" s="523">
        <v>25</v>
      </c>
      <c r="B30" s="113" t="s">
        <v>312</v>
      </c>
      <c r="C30" s="241">
        <v>2</v>
      </c>
      <c r="D30" s="525">
        <v>66.666666666666657</v>
      </c>
    </row>
    <row r="31" spans="1:7">
      <c r="A31" s="523">
        <v>26</v>
      </c>
      <c r="B31" s="113" t="s">
        <v>362</v>
      </c>
      <c r="C31" s="241">
        <v>2</v>
      </c>
      <c r="D31" s="525">
        <v>100</v>
      </c>
    </row>
    <row r="32" spans="1:7">
      <c r="A32" s="523">
        <v>27</v>
      </c>
      <c r="B32" s="113" t="s">
        <v>300</v>
      </c>
      <c r="C32" s="241">
        <v>2</v>
      </c>
      <c r="D32" s="525">
        <v>100</v>
      </c>
    </row>
    <row r="33" spans="1:4">
      <c r="A33" s="523">
        <v>28</v>
      </c>
      <c r="B33" s="113" t="s">
        <v>296</v>
      </c>
      <c r="C33" s="241">
        <v>2</v>
      </c>
      <c r="D33" s="525">
        <v>100</v>
      </c>
    </row>
    <row r="34" spans="1:4">
      <c r="A34" s="523">
        <v>29</v>
      </c>
      <c r="B34" s="113" t="s">
        <v>570</v>
      </c>
      <c r="C34" s="241">
        <v>2</v>
      </c>
      <c r="D34" s="525">
        <v>100</v>
      </c>
    </row>
    <row r="35" spans="1:4">
      <c r="A35" s="523">
        <v>30</v>
      </c>
      <c r="B35" s="113" t="s">
        <v>496</v>
      </c>
      <c r="C35" s="241">
        <v>2</v>
      </c>
      <c r="D35" s="525">
        <v>100</v>
      </c>
    </row>
    <row r="36" spans="1:4">
      <c r="A36" s="523">
        <v>31</v>
      </c>
      <c r="B36" s="113" t="s">
        <v>314</v>
      </c>
      <c r="C36" s="241">
        <v>2</v>
      </c>
      <c r="D36" s="525">
        <v>100</v>
      </c>
    </row>
    <row r="37" spans="1:4">
      <c r="A37" s="523">
        <v>32</v>
      </c>
      <c r="B37" s="113" t="s">
        <v>328</v>
      </c>
      <c r="C37" s="241">
        <v>2</v>
      </c>
      <c r="D37" s="525">
        <v>100</v>
      </c>
    </row>
    <row r="38" spans="1:4">
      <c r="A38" s="523">
        <v>33</v>
      </c>
      <c r="B38" s="113" t="s">
        <v>478</v>
      </c>
      <c r="C38" s="241">
        <v>2</v>
      </c>
      <c r="D38" s="525">
        <v>100</v>
      </c>
    </row>
    <row r="39" spans="1:4">
      <c r="A39" s="523">
        <v>34</v>
      </c>
      <c r="B39" s="113" t="s">
        <v>325</v>
      </c>
      <c r="C39" s="241">
        <v>2</v>
      </c>
      <c r="D39" s="525">
        <v>100</v>
      </c>
    </row>
    <row r="40" spans="1:4">
      <c r="A40" s="523">
        <v>35</v>
      </c>
      <c r="B40" s="113" t="s">
        <v>332</v>
      </c>
      <c r="C40" s="241">
        <v>2</v>
      </c>
      <c r="D40" s="525">
        <v>100</v>
      </c>
    </row>
    <row r="41" spans="1:4" ht="31.2">
      <c r="A41" s="523">
        <v>36</v>
      </c>
      <c r="B41" s="113" t="s">
        <v>569</v>
      </c>
      <c r="C41" s="241">
        <v>2</v>
      </c>
      <c r="D41" s="525">
        <v>100</v>
      </c>
    </row>
    <row r="42" spans="1:4">
      <c r="A42" s="523">
        <v>37</v>
      </c>
      <c r="B42" s="113" t="s">
        <v>303</v>
      </c>
      <c r="C42" s="241">
        <v>2</v>
      </c>
      <c r="D42" s="525">
        <v>100</v>
      </c>
    </row>
    <row r="43" spans="1:4">
      <c r="A43" s="523">
        <v>38</v>
      </c>
      <c r="B43" s="113" t="s">
        <v>422</v>
      </c>
      <c r="C43" s="241">
        <v>2</v>
      </c>
      <c r="D43" s="525">
        <v>100</v>
      </c>
    </row>
    <row r="44" spans="1:4">
      <c r="A44" s="523">
        <v>39</v>
      </c>
      <c r="B44" s="113" t="s">
        <v>323</v>
      </c>
      <c r="C44" s="241">
        <v>2</v>
      </c>
      <c r="D44" s="525">
        <v>100</v>
      </c>
    </row>
    <row r="45" spans="1:4">
      <c r="A45" s="523">
        <v>40</v>
      </c>
      <c r="B45" s="113" t="s">
        <v>319</v>
      </c>
      <c r="C45" s="241">
        <v>1</v>
      </c>
      <c r="D45" s="525">
        <v>33.333333333333329</v>
      </c>
    </row>
    <row r="46" spans="1:4">
      <c r="A46" s="523">
        <v>41</v>
      </c>
      <c r="B46" s="113" t="s">
        <v>571</v>
      </c>
      <c r="C46" s="241">
        <v>1</v>
      </c>
      <c r="D46" s="525">
        <v>50</v>
      </c>
    </row>
    <row r="47" spans="1:4">
      <c r="A47" s="523">
        <v>42</v>
      </c>
      <c r="B47" s="113" t="s">
        <v>295</v>
      </c>
      <c r="C47" s="241">
        <v>1</v>
      </c>
      <c r="D47" s="525">
        <v>50</v>
      </c>
    </row>
    <row r="48" spans="1:4">
      <c r="A48" s="523">
        <v>43</v>
      </c>
      <c r="B48" s="113" t="s">
        <v>572</v>
      </c>
      <c r="C48" s="241">
        <v>1</v>
      </c>
      <c r="D48" s="525">
        <v>50</v>
      </c>
    </row>
    <row r="49" spans="1:4">
      <c r="A49" s="523">
        <v>44</v>
      </c>
      <c r="B49" s="113" t="s">
        <v>497</v>
      </c>
      <c r="C49" s="241">
        <v>1</v>
      </c>
      <c r="D49" s="525">
        <v>50</v>
      </c>
    </row>
    <row r="50" spans="1:4">
      <c r="A50" s="523">
        <v>45</v>
      </c>
      <c r="B50" s="113" t="s">
        <v>302</v>
      </c>
      <c r="C50" s="241">
        <v>1</v>
      </c>
      <c r="D50" s="525">
        <v>50</v>
      </c>
    </row>
    <row r="51" spans="1:4" ht="31.2">
      <c r="A51" s="523">
        <v>46</v>
      </c>
      <c r="B51" s="113" t="s">
        <v>298</v>
      </c>
      <c r="C51" s="241">
        <v>1</v>
      </c>
      <c r="D51" s="525">
        <v>50</v>
      </c>
    </row>
    <row r="52" spans="1:4" ht="31.2">
      <c r="A52" s="523">
        <v>47</v>
      </c>
      <c r="B52" s="113" t="s">
        <v>374</v>
      </c>
      <c r="C52" s="241">
        <v>1</v>
      </c>
      <c r="D52" s="525">
        <v>50</v>
      </c>
    </row>
    <row r="53" spans="1:4">
      <c r="A53" s="523">
        <v>48</v>
      </c>
      <c r="B53" s="113" t="s">
        <v>361</v>
      </c>
      <c r="C53" s="241">
        <v>1</v>
      </c>
      <c r="D53" s="525">
        <v>50</v>
      </c>
    </row>
    <row r="54" spans="1:4" ht="31.2">
      <c r="A54" s="523">
        <v>49</v>
      </c>
      <c r="B54" s="113" t="s">
        <v>351</v>
      </c>
      <c r="C54" s="241">
        <v>1</v>
      </c>
      <c r="D54" s="525">
        <v>100</v>
      </c>
    </row>
    <row r="55" spans="1:4">
      <c r="A55" s="523">
        <v>50</v>
      </c>
      <c r="B55" s="113" t="s">
        <v>574</v>
      </c>
      <c r="C55" s="241">
        <v>1</v>
      </c>
      <c r="D55" s="525">
        <v>100</v>
      </c>
    </row>
  </sheetData>
  <mergeCells count="3">
    <mergeCell ref="B1:D1"/>
    <mergeCell ref="B2:D2"/>
    <mergeCell ref="B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5"/>
  <sheetViews>
    <sheetView view="pageBreakPreview" zoomScale="90" zoomScaleNormal="100" zoomScaleSheetLayoutView="90" workbookViewId="0">
      <selection activeCell="A35" sqref="A35:XFD35"/>
    </sheetView>
  </sheetViews>
  <sheetFormatPr defaultColWidth="9.109375" defaultRowHeight="15.6"/>
  <cols>
    <col min="1" max="1" width="3.109375" style="103" customWidth="1"/>
    <col min="2" max="2" width="42" style="114" customWidth="1"/>
    <col min="3" max="3" width="22.109375" style="104" customWidth="1"/>
    <col min="4" max="4" width="26.44140625" style="104" customWidth="1"/>
    <col min="5" max="5" width="9.109375" style="104"/>
    <col min="6" max="6" width="10.109375" style="104" hidden="1" customWidth="1"/>
    <col min="7" max="7" width="10.6640625" style="104" hidden="1" customWidth="1"/>
    <col min="8" max="16384" width="9.109375" style="104"/>
  </cols>
  <sheetData>
    <row r="1" spans="1:7" ht="45" customHeight="1">
      <c r="B1" s="390" t="s">
        <v>575</v>
      </c>
      <c r="C1" s="390"/>
      <c r="D1" s="390"/>
    </row>
    <row r="2" spans="1:7" ht="22.95" customHeight="1">
      <c r="B2" s="390" t="s">
        <v>189</v>
      </c>
      <c r="C2" s="390"/>
      <c r="D2" s="390"/>
    </row>
    <row r="3" spans="1:7" ht="20.25" customHeight="1">
      <c r="B3" s="390" t="s">
        <v>85</v>
      </c>
      <c r="C3" s="390"/>
      <c r="D3" s="390"/>
    </row>
    <row r="5" spans="1:7" s="105" customFormat="1" ht="66" customHeight="1">
      <c r="A5" s="369"/>
      <c r="B5" s="370" t="s">
        <v>86</v>
      </c>
      <c r="C5" s="371" t="s">
        <v>180</v>
      </c>
      <c r="D5" s="373" t="s">
        <v>179</v>
      </c>
    </row>
    <row r="6" spans="1:7">
      <c r="A6" s="106">
        <v>1</v>
      </c>
      <c r="B6" s="107" t="s">
        <v>284</v>
      </c>
      <c r="C6" s="130">
        <v>14</v>
      </c>
      <c r="D6" s="242">
        <v>100</v>
      </c>
      <c r="F6" s="126">
        <v>55</v>
      </c>
      <c r="G6" s="343">
        <f>C6/F6*100</f>
        <v>25.454545454545453</v>
      </c>
    </row>
    <row r="7" spans="1:7">
      <c r="A7" s="106">
        <v>2</v>
      </c>
      <c r="B7" s="107" t="s">
        <v>347</v>
      </c>
      <c r="C7" s="130">
        <v>11</v>
      </c>
      <c r="D7" s="242">
        <v>100</v>
      </c>
      <c r="F7" s="126">
        <v>55</v>
      </c>
      <c r="G7" s="343">
        <f t="shared" ref="G7:G55" si="0">C7/F7*100</f>
        <v>20</v>
      </c>
    </row>
    <row r="8" spans="1:7">
      <c r="A8" s="106">
        <v>3</v>
      </c>
      <c r="B8" s="107" t="s">
        <v>297</v>
      </c>
      <c r="C8" s="130">
        <v>9</v>
      </c>
      <c r="D8" s="242">
        <v>100</v>
      </c>
      <c r="F8" s="126">
        <v>24</v>
      </c>
      <c r="G8" s="343">
        <f t="shared" si="0"/>
        <v>37.5</v>
      </c>
    </row>
    <row r="9" spans="1:7" s="108" customFormat="1">
      <c r="A9" s="106">
        <v>4</v>
      </c>
      <c r="B9" s="107" t="s">
        <v>290</v>
      </c>
      <c r="C9" s="130">
        <v>5</v>
      </c>
      <c r="D9" s="242">
        <v>41.666666666666671</v>
      </c>
      <c r="F9" s="126">
        <v>20</v>
      </c>
      <c r="G9" s="343">
        <f t="shared" si="0"/>
        <v>25</v>
      </c>
    </row>
    <row r="10" spans="1:7" s="108" customFormat="1">
      <c r="A10" s="106">
        <v>5</v>
      </c>
      <c r="B10" s="107" t="s">
        <v>308</v>
      </c>
      <c r="C10" s="130">
        <v>5</v>
      </c>
      <c r="D10" s="242">
        <v>100</v>
      </c>
      <c r="F10" s="126">
        <v>15</v>
      </c>
      <c r="G10" s="343">
        <f t="shared" si="0"/>
        <v>33.333333333333329</v>
      </c>
    </row>
    <row r="11" spans="1:7" s="108" customFormat="1">
      <c r="A11" s="106">
        <v>6</v>
      </c>
      <c r="B11" s="107" t="s">
        <v>320</v>
      </c>
      <c r="C11" s="130">
        <v>4</v>
      </c>
      <c r="D11" s="242">
        <v>100</v>
      </c>
      <c r="F11" s="126">
        <v>12</v>
      </c>
      <c r="G11" s="343">
        <f t="shared" si="0"/>
        <v>33.333333333333329</v>
      </c>
    </row>
    <row r="12" spans="1:7" s="108" customFormat="1" ht="31.2">
      <c r="A12" s="106">
        <v>7</v>
      </c>
      <c r="B12" s="107" t="s">
        <v>288</v>
      </c>
      <c r="C12" s="130">
        <v>4</v>
      </c>
      <c r="D12" s="242">
        <v>100</v>
      </c>
      <c r="F12" s="126">
        <v>11</v>
      </c>
      <c r="G12" s="343">
        <f t="shared" si="0"/>
        <v>36.363636363636367</v>
      </c>
    </row>
    <row r="13" spans="1:7" s="108" customFormat="1">
      <c r="A13" s="106">
        <v>8</v>
      </c>
      <c r="B13" s="107" t="s">
        <v>316</v>
      </c>
      <c r="C13" s="130">
        <v>3</v>
      </c>
      <c r="D13" s="242">
        <v>100</v>
      </c>
      <c r="F13" s="126">
        <v>10</v>
      </c>
      <c r="G13" s="343">
        <f t="shared" si="0"/>
        <v>30</v>
      </c>
    </row>
    <row r="14" spans="1:7" s="108" customFormat="1" ht="31.2">
      <c r="A14" s="106">
        <v>9</v>
      </c>
      <c r="B14" s="107" t="s">
        <v>349</v>
      </c>
      <c r="C14" s="130">
        <v>3</v>
      </c>
      <c r="D14" s="242">
        <v>100</v>
      </c>
      <c r="F14" s="126">
        <v>8</v>
      </c>
      <c r="G14" s="343">
        <f t="shared" si="0"/>
        <v>37.5</v>
      </c>
    </row>
    <row r="15" spans="1:7" s="108" customFormat="1">
      <c r="A15" s="106">
        <v>10</v>
      </c>
      <c r="B15" s="107" t="s">
        <v>287</v>
      </c>
      <c r="C15" s="130">
        <v>3</v>
      </c>
      <c r="D15" s="242">
        <v>100</v>
      </c>
      <c r="F15" s="126">
        <v>14</v>
      </c>
      <c r="G15" s="343">
        <f t="shared" si="0"/>
        <v>21.428571428571427</v>
      </c>
    </row>
    <row r="16" spans="1:7" s="108" customFormat="1">
      <c r="A16" s="106">
        <v>11</v>
      </c>
      <c r="B16" s="107" t="s">
        <v>286</v>
      </c>
      <c r="C16" s="130">
        <v>2</v>
      </c>
      <c r="D16" s="242">
        <v>12.5</v>
      </c>
      <c r="F16" s="126">
        <v>7</v>
      </c>
      <c r="G16" s="343">
        <f t="shared" si="0"/>
        <v>28.571428571428569</v>
      </c>
    </row>
    <row r="17" spans="1:7" s="108" customFormat="1">
      <c r="A17" s="106">
        <v>12</v>
      </c>
      <c r="B17" s="107" t="s">
        <v>319</v>
      </c>
      <c r="C17" s="130">
        <v>2</v>
      </c>
      <c r="D17" s="242">
        <v>66.666666666666657</v>
      </c>
      <c r="F17" s="126">
        <v>7</v>
      </c>
      <c r="G17" s="343">
        <f t="shared" si="0"/>
        <v>28.571428571428569</v>
      </c>
    </row>
    <row r="18" spans="1:7" s="108" customFormat="1">
      <c r="A18" s="106">
        <v>13</v>
      </c>
      <c r="B18" s="107" t="s">
        <v>321</v>
      </c>
      <c r="C18" s="130">
        <v>2</v>
      </c>
      <c r="D18" s="242">
        <v>100</v>
      </c>
      <c r="F18" s="126">
        <v>6</v>
      </c>
      <c r="G18" s="343">
        <f t="shared" si="0"/>
        <v>33.333333333333329</v>
      </c>
    </row>
    <row r="19" spans="1:7" s="108" customFormat="1">
      <c r="A19" s="106">
        <v>14</v>
      </c>
      <c r="B19" s="107" t="s">
        <v>313</v>
      </c>
      <c r="C19" s="130">
        <v>2</v>
      </c>
      <c r="D19" s="242">
        <v>100</v>
      </c>
      <c r="F19" s="126">
        <v>11</v>
      </c>
      <c r="G19" s="343">
        <f t="shared" si="0"/>
        <v>18.181818181818183</v>
      </c>
    </row>
    <row r="20" spans="1:7" s="108" customFormat="1">
      <c r="A20" s="106">
        <v>15</v>
      </c>
      <c r="B20" s="107" t="s">
        <v>293</v>
      </c>
      <c r="C20" s="130">
        <v>2</v>
      </c>
      <c r="D20" s="242">
        <v>100</v>
      </c>
      <c r="F20" s="126">
        <v>5</v>
      </c>
      <c r="G20" s="343">
        <f t="shared" si="0"/>
        <v>40</v>
      </c>
    </row>
    <row r="21" spans="1:7" s="108" customFormat="1" ht="31.2">
      <c r="A21" s="106">
        <v>16</v>
      </c>
      <c r="B21" s="107" t="s">
        <v>483</v>
      </c>
      <c r="C21" s="130">
        <v>2</v>
      </c>
      <c r="D21" s="242">
        <v>100</v>
      </c>
      <c r="F21" s="126">
        <v>6</v>
      </c>
      <c r="G21" s="343">
        <f t="shared" si="0"/>
        <v>33.333333333333329</v>
      </c>
    </row>
    <row r="22" spans="1:7" s="108" customFormat="1" ht="31.2">
      <c r="A22" s="106">
        <v>17</v>
      </c>
      <c r="B22" s="107" t="s">
        <v>317</v>
      </c>
      <c r="C22" s="130">
        <v>2</v>
      </c>
      <c r="D22" s="242">
        <v>100</v>
      </c>
      <c r="F22" s="126">
        <v>4</v>
      </c>
      <c r="G22" s="343">
        <f t="shared" si="0"/>
        <v>50</v>
      </c>
    </row>
    <row r="23" spans="1:7" s="108" customFormat="1">
      <c r="A23" s="106">
        <v>18</v>
      </c>
      <c r="B23" s="107" t="s">
        <v>576</v>
      </c>
      <c r="C23" s="130">
        <v>2</v>
      </c>
      <c r="D23" s="242">
        <v>100</v>
      </c>
      <c r="F23" s="126">
        <v>4</v>
      </c>
      <c r="G23" s="343">
        <f t="shared" si="0"/>
        <v>50</v>
      </c>
    </row>
    <row r="24" spans="1:7" s="108" customFormat="1">
      <c r="A24" s="106">
        <v>19</v>
      </c>
      <c r="B24" s="107" t="s">
        <v>304</v>
      </c>
      <c r="C24" s="130">
        <v>2</v>
      </c>
      <c r="D24" s="242">
        <v>100</v>
      </c>
      <c r="F24" s="126">
        <v>4</v>
      </c>
      <c r="G24" s="343">
        <f t="shared" si="0"/>
        <v>50</v>
      </c>
    </row>
    <row r="25" spans="1:7" s="108" customFormat="1" ht="15.75" customHeight="1">
      <c r="A25" s="106">
        <v>20</v>
      </c>
      <c r="B25" s="107" t="s">
        <v>360</v>
      </c>
      <c r="C25" s="130">
        <v>2</v>
      </c>
      <c r="D25" s="242">
        <v>100</v>
      </c>
      <c r="F25" s="126">
        <v>4</v>
      </c>
      <c r="G25" s="343">
        <f t="shared" si="0"/>
        <v>50</v>
      </c>
    </row>
    <row r="26" spans="1:7" s="108" customFormat="1">
      <c r="A26" s="106">
        <v>21</v>
      </c>
      <c r="B26" s="107" t="s">
        <v>331</v>
      </c>
      <c r="C26" s="130">
        <v>2</v>
      </c>
      <c r="D26" s="242">
        <v>100</v>
      </c>
      <c r="F26" s="126">
        <v>11</v>
      </c>
      <c r="G26" s="343">
        <f t="shared" si="0"/>
        <v>18.181818181818183</v>
      </c>
    </row>
    <row r="27" spans="1:7" s="108" customFormat="1">
      <c r="A27" s="106">
        <v>22</v>
      </c>
      <c r="B27" s="107" t="s">
        <v>330</v>
      </c>
      <c r="C27" s="130">
        <v>2</v>
      </c>
      <c r="D27" s="242">
        <v>100</v>
      </c>
      <c r="F27" s="126">
        <v>10</v>
      </c>
      <c r="G27" s="343">
        <f t="shared" si="0"/>
        <v>20</v>
      </c>
    </row>
    <row r="28" spans="1:7" s="108" customFormat="1">
      <c r="A28" s="106">
        <v>23</v>
      </c>
      <c r="B28" s="107" t="s">
        <v>283</v>
      </c>
      <c r="C28" s="130">
        <v>1</v>
      </c>
      <c r="D28" s="242">
        <v>6.25</v>
      </c>
      <c r="F28" s="126">
        <v>4</v>
      </c>
      <c r="G28" s="343">
        <f t="shared" si="0"/>
        <v>25</v>
      </c>
    </row>
    <row r="29" spans="1:7" s="108" customFormat="1" ht="78">
      <c r="A29" s="106">
        <v>24</v>
      </c>
      <c r="B29" s="107" t="s">
        <v>469</v>
      </c>
      <c r="C29" s="130">
        <v>1</v>
      </c>
      <c r="D29" s="242">
        <v>10</v>
      </c>
      <c r="F29" s="126">
        <v>4</v>
      </c>
      <c r="G29" s="343">
        <f t="shared" si="0"/>
        <v>25</v>
      </c>
    </row>
    <row r="30" spans="1:7" s="108" customFormat="1" ht="31.2">
      <c r="A30" s="106">
        <v>25</v>
      </c>
      <c r="B30" s="107" t="s">
        <v>470</v>
      </c>
      <c r="C30" s="130">
        <v>1</v>
      </c>
      <c r="D30" s="242">
        <v>14.285714285714285</v>
      </c>
      <c r="F30" s="126">
        <v>4</v>
      </c>
      <c r="G30" s="343">
        <f t="shared" si="0"/>
        <v>25</v>
      </c>
    </row>
    <row r="31" spans="1:7" s="108" customFormat="1">
      <c r="A31" s="106">
        <v>26</v>
      </c>
      <c r="B31" s="107" t="s">
        <v>471</v>
      </c>
      <c r="C31" s="130">
        <v>1</v>
      </c>
      <c r="D31" s="242">
        <v>20</v>
      </c>
      <c r="F31" s="126">
        <v>4</v>
      </c>
      <c r="G31" s="343">
        <f t="shared" si="0"/>
        <v>25</v>
      </c>
    </row>
    <row r="32" spans="1:7" s="108" customFormat="1">
      <c r="A32" s="106">
        <v>27</v>
      </c>
      <c r="B32" s="107" t="s">
        <v>324</v>
      </c>
      <c r="C32" s="130">
        <v>1</v>
      </c>
      <c r="D32" s="242">
        <v>20</v>
      </c>
      <c r="F32" s="126">
        <v>3</v>
      </c>
      <c r="G32" s="343">
        <f t="shared" si="0"/>
        <v>33.333333333333329</v>
      </c>
    </row>
    <row r="33" spans="1:7" s="108" customFormat="1" ht="31.2">
      <c r="A33" s="106">
        <v>28</v>
      </c>
      <c r="B33" s="107" t="s">
        <v>377</v>
      </c>
      <c r="C33" s="130">
        <v>1</v>
      </c>
      <c r="D33" s="242">
        <v>25</v>
      </c>
      <c r="F33" s="126">
        <v>3</v>
      </c>
      <c r="G33" s="343">
        <f t="shared" si="0"/>
        <v>33.333333333333329</v>
      </c>
    </row>
    <row r="34" spans="1:7" s="108" customFormat="1" ht="15.75" customHeight="1">
      <c r="A34" s="106">
        <v>29</v>
      </c>
      <c r="B34" s="107" t="s">
        <v>306</v>
      </c>
      <c r="C34" s="130">
        <v>1</v>
      </c>
      <c r="D34" s="242">
        <v>25</v>
      </c>
      <c r="F34" s="126">
        <v>3</v>
      </c>
      <c r="G34" s="343">
        <f t="shared" si="0"/>
        <v>33.333333333333329</v>
      </c>
    </row>
    <row r="35" spans="1:7" s="108" customFormat="1">
      <c r="A35" s="106">
        <v>30</v>
      </c>
      <c r="B35" s="107" t="s">
        <v>312</v>
      </c>
      <c r="C35" s="130">
        <v>1</v>
      </c>
      <c r="D35" s="242">
        <v>33.333333333333329</v>
      </c>
      <c r="F35" s="126">
        <v>3</v>
      </c>
      <c r="G35" s="343">
        <f t="shared" si="0"/>
        <v>33.333333333333329</v>
      </c>
    </row>
    <row r="36" spans="1:7" s="108" customFormat="1">
      <c r="A36" s="106">
        <v>31</v>
      </c>
      <c r="B36" s="109" t="s">
        <v>571</v>
      </c>
      <c r="C36" s="130">
        <v>1</v>
      </c>
      <c r="D36" s="242">
        <v>50</v>
      </c>
      <c r="F36" s="126">
        <v>14</v>
      </c>
      <c r="G36" s="343">
        <f t="shared" si="0"/>
        <v>7.1428571428571423</v>
      </c>
    </row>
    <row r="37" spans="1:7" s="108" customFormat="1">
      <c r="A37" s="106">
        <v>32</v>
      </c>
      <c r="B37" s="107" t="s">
        <v>295</v>
      </c>
      <c r="C37" s="130">
        <v>1</v>
      </c>
      <c r="D37" s="242">
        <v>50</v>
      </c>
      <c r="F37" s="126">
        <v>8</v>
      </c>
      <c r="G37" s="343">
        <f t="shared" si="0"/>
        <v>12.5</v>
      </c>
    </row>
    <row r="38" spans="1:7" s="108" customFormat="1">
      <c r="A38" s="106">
        <v>33</v>
      </c>
      <c r="B38" s="107" t="s">
        <v>572</v>
      </c>
      <c r="C38" s="130">
        <v>1</v>
      </c>
      <c r="D38" s="242">
        <v>50</v>
      </c>
      <c r="F38" s="126">
        <v>8</v>
      </c>
      <c r="G38" s="343">
        <f t="shared" si="0"/>
        <v>12.5</v>
      </c>
    </row>
    <row r="39" spans="1:7" s="108" customFormat="1">
      <c r="A39" s="106">
        <v>34</v>
      </c>
      <c r="B39" s="107" t="s">
        <v>497</v>
      </c>
      <c r="C39" s="130">
        <v>1</v>
      </c>
      <c r="D39" s="242">
        <v>50</v>
      </c>
      <c r="F39" s="126">
        <v>5</v>
      </c>
      <c r="G39" s="343">
        <f t="shared" si="0"/>
        <v>20</v>
      </c>
    </row>
    <row r="40" spans="1:7" s="108" customFormat="1">
      <c r="A40" s="106">
        <v>35</v>
      </c>
      <c r="B40" s="107" t="s">
        <v>302</v>
      </c>
      <c r="C40" s="130">
        <v>1</v>
      </c>
      <c r="D40" s="242">
        <v>50</v>
      </c>
      <c r="F40" s="126">
        <v>5</v>
      </c>
      <c r="G40" s="343">
        <f t="shared" si="0"/>
        <v>20</v>
      </c>
    </row>
    <row r="41" spans="1:7" s="108" customFormat="1" ht="31.2">
      <c r="A41" s="106">
        <v>36</v>
      </c>
      <c r="B41" s="107" t="s">
        <v>298</v>
      </c>
      <c r="C41" s="130">
        <v>1</v>
      </c>
      <c r="D41" s="242">
        <v>50</v>
      </c>
      <c r="F41" s="126">
        <v>4</v>
      </c>
      <c r="G41" s="343">
        <f t="shared" si="0"/>
        <v>25</v>
      </c>
    </row>
    <row r="42" spans="1:7" ht="31.2">
      <c r="A42" s="106">
        <v>37</v>
      </c>
      <c r="B42" s="110" t="s">
        <v>374</v>
      </c>
      <c r="C42" s="111">
        <v>1</v>
      </c>
      <c r="D42" s="243">
        <v>50</v>
      </c>
      <c r="F42" s="126">
        <v>4</v>
      </c>
      <c r="G42" s="343">
        <f t="shared" si="0"/>
        <v>25</v>
      </c>
    </row>
    <row r="43" spans="1:7">
      <c r="A43" s="106">
        <v>38</v>
      </c>
      <c r="B43" s="112" t="s">
        <v>361</v>
      </c>
      <c r="C43" s="111">
        <v>1</v>
      </c>
      <c r="D43" s="243">
        <v>50</v>
      </c>
      <c r="F43" s="126">
        <v>3</v>
      </c>
      <c r="G43" s="343">
        <f t="shared" si="0"/>
        <v>33.333333333333329</v>
      </c>
    </row>
    <row r="44" spans="1:7">
      <c r="A44" s="106">
        <v>39</v>
      </c>
      <c r="B44" s="107" t="s">
        <v>357</v>
      </c>
      <c r="C44" s="111">
        <v>1</v>
      </c>
      <c r="D44" s="243">
        <v>100</v>
      </c>
      <c r="F44" s="126">
        <v>3</v>
      </c>
      <c r="G44" s="343">
        <f t="shared" si="0"/>
        <v>33.333333333333329</v>
      </c>
    </row>
    <row r="45" spans="1:7">
      <c r="A45" s="106">
        <v>40</v>
      </c>
      <c r="B45" s="107" t="s">
        <v>353</v>
      </c>
      <c r="C45" s="111">
        <v>1</v>
      </c>
      <c r="D45" s="243">
        <v>100</v>
      </c>
      <c r="F45" s="126">
        <v>2</v>
      </c>
      <c r="G45" s="343">
        <f t="shared" si="0"/>
        <v>50</v>
      </c>
    </row>
    <row r="46" spans="1:7">
      <c r="A46" s="106">
        <v>41</v>
      </c>
      <c r="B46" s="107" t="s">
        <v>370</v>
      </c>
      <c r="C46" s="111">
        <v>1</v>
      </c>
      <c r="D46" s="243">
        <v>100</v>
      </c>
      <c r="F46" s="126">
        <v>2</v>
      </c>
      <c r="G46" s="343">
        <f t="shared" si="0"/>
        <v>50</v>
      </c>
    </row>
    <row r="47" spans="1:7">
      <c r="A47" s="106">
        <v>42</v>
      </c>
      <c r="B47" s="107" t="s">
        <v>370</v>
      </c>
      <c r="C47" s="111">
        <v>1</v>
      </c>
      <c r="D47" s="243">
        <v>100</v>
      </c>
      <c r="F47" s="126">
        <v>2</v>
      </c>
      <c r="G47" s="343">
        <f t="shared" si="0"/>
        <v>50</v>
      </c>
    </row>
    <row r="48" spans="1:7" ht="31.2">
      <c r="A48" s="106">
        <v>43</v>
      </c>
      <c r="B48" s="113" t="s">
        <v>577</v>
      </c>
      <c r="C48" s="111">
        <v>1</v>
      </c>
      <c r="D48" s="243">
        <v>100</v>
      </c>
      <c r="F48" s="126">
        <v>2</v>
      </c>
      <c r="G48" s="343">
        <f t="shared" si="0"/>
        <v>50</v>
      </c>
    </row>
    <row r="49" spans="1:7">
      <c r="A49" s="106">
        <v>44</v>
      </c>
      <c r="B49" s="113" t="s">
        <v>578</v>
      </c>
      <c r="C49" s="111">
        <v>1</v>
      </c>
      <c r="D49" s="243">
        <v>100</v>
      </c>
      <c r="F49" s="126">
        <v>2</v>
      </c>
      <c r="G49" s="343">
        <f t="shared" si="0"/>
        <v>50</v>
      </c>
    </row>
    <row r="50" spans="1:7">
      <c r="A50" s="106">
        <v>45</v>
      </c>
      <c r="B50" s="113" t="s">
        <v>373</v>
      </c>
      <c r="C50" s="111">
        <v>1</v>
      </c>
      <c r="D50" s="243">
        <v>100</v>
      </c>
      <c r="F50" s="126">
        <v>2</v>
      </c>
      <c r="G50" s="343">
        <f t="shared" si="0"/>
        <v>50</v>
      </c>
    </row>
    <row r="51" spans="1:7" s="171" customFormat="1" ht="16.8" customHeight="1">
      <c r="A51" s="529">
        <v>46</v>
      </c>
      <c r="B51" s="113" t="s">
        <v>579</v>
      </c>
      <c r="C51" s="503">
        <v>1</v>
      </c>
      <c r="D51" s="530">
        <v>100</v>
      </c>
      <c r="F51" s="527">
        <v>2</v>
      </c>
      <c r="G51" s="528">
        <f t="shared" si="0"/>
        <v>50</v>
      </c>
    </row>
    <row r="52" spans="1:7" ht="31.2">
      <c r="A52" s="106">
        <v>47</v>
      </c>
      <c r="B52" s="113" t="s">
        <v>580</v>
      </c>
      <c r="C52" s="111">
        <v>1</v>
      </c>
      <c r="D52" s="243">
        <v>100</v>
      </c>
      <c r="F52" s="126">
        <v>2</v>
      </c>
      <c r="G52" s="343">
        <f t="shared" si="0"/>
        <v>50</v>
      </c>
    </row>
    <row r="53" spans="1:7">
      <c r="A53" s="106">
        <v>48</v>
      </c>
      <c r="B53" s="113" t="s">
        <v>368</v>
      </c>
      <c r="C53" s="111">
        <v>1</v>
      </c>
      <c r="D53" s="243">
        <v>100</v>
      </c>
      <c r="F53" s="126">
        <v>2</v>
      </c>
      <c r="G53" s="343">
        <f t="shared" si="0"/>
        <v>50</v>
      </c>
    </row>
    <row r="54" spans="1:7">
      <c r="A54" s="106">
        <v>49</v>
      </c>
      <c r="B54" s="113" t="s">
        <v>375</v>
      </c>
      <c r="C54" s="111">
        <v>1</v>
      </c>
      <c r="D54" s="243">
        <v>100</v>
      </c>
      <c r="F54" s="126">
        <v>2</v>
      </c>
      <c r="G54" s="343">
        <f t="shared" si="0"/>
        <v>50</v>
      </c>
    </row>
    <row r="55" spans="1:7" ht="31.2">
      <c r="A55" s="106">
        <v>50</v>
      </c>
      <c r="B55" s="112" t="s">
        <v>372</v>
      </c>
      <c r="C55" s="111">
        <v>1</v>
      </c>
      <c r="D55" s="243">
        <v>100</v>
      </c>
      <c r="F55" s="126">
        <v>2</v>
      </c>
      <c r="G55" s="343">
        <f t="shared" si="0"/>
        <v>50</v>
      </c>
    </row>
  </sheetData>
  <mergeCells count="3">
    <mergeCell ref="B1:D1"/>
    <mergeCell ref="B2:D2"/>
    <mergeCell ref="B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8"/>
  <sheetViews>
    <sheetView view="pageBreakPreview" zoomScale="70" zoomScaleNormal="75" zoomScaleSheetLayoutView="70" workbookViewId="0">
      <selection activeCell="E10" sqref="E10"/>
    </sheetView>
  </sheetViews>
  <sheetFormatPr defaultColWidth="8.88671875" defaultRowHeight="13.2"/>
  <cols>
    <col min="1" max="1" width="39.109375" style="50" customWidth="1"/>
    <col min="2" max="2" width="12.109375" style="50" customWidth="1"/>
    <col min="3" max="3" width="11.5546875" style="50" customWidth="1"/>
    <col min="4" max="4" width="13.88671875" style="50" customWidth="1"/>
    <col min="5" max="6" width="14.88671875" style="136" customWidth="1"/>
    <col min="7" max="7" width="12.44140625" style="50" customWidth="1"/>
    <col min="8" max="9" width="8.88671875" style="50"/>
    <col min="10" max="10" width="7.88671875" style="50" customWidth="1"/>
    <col min="11" max="256" width="8.88671875" style="50"/>
    <col min="257" max="257" width="37.109375" style="50" customWidth="1"/>
    <col min="258" max="259" width="10.5546875" style="50" customWidth="1"/>
    <col min="260" max="260" width="13" style="50" customWidth="1"/>
    <col min="261" max="262" width="10.33203125" style="50" customWidth="1"/>
    <col min="263" max="263" width="12.44140625" style="50" customWidth="1"/>
    <col min="264" max="265" width="8.88671875" style="50"/>
    <col min="266" max="266" width="7.88671875" style="50" customWidth="1"/>
    <col min="267" max="512" width="8.88671875" style="50"/>
    <col min="513" max="513" width="37.109375" style="50" customWidth="1"/>
    <col min="514" max="515" width="10.5546875" style="50" customWidth="1"/>
    <col min="516" max="516" width="13" style="50" customWidth="1"/>
    <col min="517" max="518" width="10.33203125" style="50" customWidth="1"/>
    <col min="519" max="519" width="12.44140625" style="50" customWidth="1"/>
    <col min="520" max="521" width="8.88671875" style="50"/>
    <col min="522" max="522" width="7.88671875" style="50" customWidth="1"/>
    <col min="523" max="768" width="8.88671875" style="50"/>
    <col min="769" max="769" width="37.109375" style="50" customWidth="1"/>
    <col min="770" max="771" width="10.5546875" style="50" customWidth="1"/>
    <col min="772" max="772" width="13" style="50" customWidth="1"/>
    <col min="773" max="774" width="10.33203125" style="50" customWidth="1"/>
    <col min="775" max="775" width="12.44140625" style="50" customWidth="1"/>
    <col min="776" max="777" width="8.88671875" style="50"/>
    <col min="778" max="778" width="7.88671875" style="50" customWidth="1"/>
    <col min="779" max="1024" width="8.88671875" style="50"/>
    <col min="1025" max="1025" width="37.109375" style="50" customWidth="1"/>
    <col min="1026" max="1027" width="10.5546875" style="50" customWidth="1"/>
    <col min="1028" max="1028" width="13" style="50" customWidth="1"/>
    <col min="1029" max="1030" width="10.33203125" style="50" customWidth="1"/>
    <col min="1031" max="1031" width="12.44140625" style="50" customWidth="1"/>
    <col min="1032" max="1033" width="8.88671875" style="50"/>
    <col min="1034" max="1034" width="7.88671875" style="50" customWidth="1"/>
    <col min="1035" max="1280" width="8.88671875" style="50"/>
    <col min="1281" max="1281" width="37.109375" style="50" customWidth="1"/>
    <col min="1282" max="1283" width="10.5546875" style="50" customWidth="1"/>
    <col min="1284" max="1284" width="13" style="50" customWidth="1"/>
    <col min="1285" max="1286" width="10.33203125" style="50" customWidth="1"/>
    <col min="1287" max="1287" width="12.44140625" style="50" customWidth="1"/>
    <col min="1288" max="1289" width="8.88671875" style="50"/>
    <col min="1290" max="1290" width="7.88671875" style="50" customWidth="1"/>
    <col min="1291" max="1536" width="8.88671875" style="50"/>
    <col min="1537" max="1537" width="37.109375" style="50" customWidth="1"/>
    <col min="1538" max="1539" width="10.5546875" style="50" customWidth="1"/>
    <col min="1540" max="1540" width="13" style="50" customWidth="1"/>
    <col min="1541" max="1542" width="10.33203125" style="50" customWidth="1"/>
    <col min="1543" max="1543" width="12.44140625" style="50" customWidth="1"/>
    <col min="1544" max="1545" width="8.88671875" style="50"/>
    <col min="1546" max="1546" width="7.88671875" style="50" customWidth="1"/>
    <col min="1547" max="1792" width="8.88671875" style="50"/>
    <col min="1793" max="1793" width="37.109375" style="50" customWidth="1"/>
    <col min="1794" max="1795" width="10.5546875" style="50" customWidth="1"/>
    <col min="1796" max="1796" width="13" style="50" customWidth="1"/>
    <col min="1797" max="1798" width="10.33203125" style="50" customWidth="1"/>
    <col min="1799" max="1799" width="12.44140625" style="50" customWidth="1"/>
    <col min="1800" max="1801" width="8.88671875" style="50"/>
    <col min="1802" max="1802" width="7.88671875" style="50" customWidth="1"/>
    <col min="1803" max="2048" width="8.88671875" style="50"/>
    <col min="2049" max="2049" width="37.109375" style="50" customWidth="1"/>
    <col min="2050" max="2051" width="10.5546875" style="50" customWidth="1"/>
    <col min="2052" max="2052" width="13" style="50" customWidth="1"/>
    <col min="2053" max="2054" width="10.33203125" style="50" customWidth="1"/>
    <col min="2055" max="2055" width="12.44140625" style="50" customWidth="1"/>
    <col min="2056" max="2057" width="8.88671875" style="50"/>
    <col min="2058" max="2058" width="7.88671875" style="50" customWidth="1"/>
    <col min="2059" max="2304" width="8.88671875" style="50"/>
    <col min="2305" max="2305" width="37.109375" style="50" customWidth="1"/>
    <col min="2306" max="2307" width="10.5546875" style="50" customWidth="1"/>
    <col min="2308" max="2308" width="13" style="50" customWidth="1"/>
    <col min="2309" max="2310" width="10.33203125" style="50" customWidth="1"/>
    <col min="2311" max="2311" width="12.44140625" style="50" customWidth="1"/>
    <col min="2312" max="2313" width="8.88671875" style="50"/>
    <col min="2314" max="2314" width="7.88671875" style="50" customWidth="1"/>
    <col min="2315" max="2560" width="8.88671875" style="50"/>
    <col min="2561" max="2561" width="37.109375" style="50" customWidth="1"/>
    <col min="2562" max="2563" width="10.5546875" style="50" customWidth="1"/>
    <col min="2564" max="2564" width="13" style="50" customWidth="1"/>
    <col min="2565" max="2566" width="10.33203125" style="50" customWidth="1"/>
    <col min="2567" max="2567" width="12.44140625" style="50" customWidth="1"/>
    <col min="2568" max="2569" width="8.88671875" style="50"/>
    <col min="2570" max="2570" width="7.88671875" style="50" customWidth="1"/>
    <col min="2571" max="2816" width="8.88671875" style="50"/>
    <col min="2817" max="2817" width="37.109375" style="50" customWidth="1"/>
    <col min="2818" max="2819" width="10.5546875" style="50" customWidth="1"/>
    <col min="2820" max="2820" width="13" style="50" customWidth="1"/>
    <col min="2821" max="2822" width="10.33203125" style="50" customWidth="1"/>
    <col min="2823" max="2823" width="12.44140625" style="50" customWidth="1"/>
    <col min="2824" max="2825" width="8.88671875" style="50"/>
    <col min="2826" max="2826" width="7.88671875" style="50" customWidth="1"/>
    <col min="2827" max="3072" width="8.88671875" style="50"/>
    <col min="3073" max="3073" width="37.109375" style="50" customWidth="1"/>
    <col min="3074" max="3075" width="10.5546875" style="50" customWidth="1"/>
    <col min="3076" max="3076" width="13" style="50" customWidth="1"/>
    <col min="3077" max="3078" width="10.33203125" style="50" customWidth="1"/>
    <col min="3079" max="3079" width="12.44140625" style="50" customWidth="1"/>
    <col min="3080" max="3081" width="8.88671875" style="50"/>
    <col min="3082" max="3082" width="7.88671875" style="50" customWidth="1"/>
    <col min="3083" max="3328" width="8.88671875" style="50"/>
    <col min="3329" max="3329" width="37.109375" style="50" customWidth="1"/>
    <col min="3330" max="3331" width="10.5546875" style="50" customWidth="1"/>
    <col min="3332" max="3332" width="13" style="50" customWidth="1"/>
    <col min="3333" max="3334" width="10.33203125" style="50" customWidth="1"/>
    <col min="3335" max="3335" width="12.44140625" style="50" customWidth="1"/>
    <col min="3336" max="3337" width="8.88671875" style="50"/>
    <col min="3338" max="3338" width="7.88671875" style="50" customWidth="1"/>
    <col min="3339" max="3584" width="8.88671875" style="50"/>
    <col min="3585" max="3585" width="37.109375" style="50" customWidth="1"/>
    <col min="3586" max="3587" width="10.5546875" style="50" customWidth="1"/>
    <col min="3588" max="3588" width="13" style="50" customWidth="1"/>
    <col min="3589" max="3590" width="10.33203125" style="50" customWidth="1"/>
    <col min="3591" max="3591" width="12.44140625" style="50" customWidth="1"/>
    <col min="3592" max="3593" width="8.88671875" style="50"/>
    <col min="3594" max="3594" width="7.88671875" style="50" customWidth="1"/>
    <col min="3595" max="3840" width="8.88671875" style="50"/>
    <col min="3841" max="3841" width="37.109375" style="50" customWidth="1"/>
    <col min="3842" max="3843" width="10.5546875" style="50" customWidth="1"/>
    <col min="3844" max="3844" width="13" style="50" customWidth="1"/>
    <col min="3845" max="3846" width="10.33203125" style="50" customWidth="1"/>
    <col min="3847" max="3847" width="12.44140625" style="50" customWidth="1"/>
    <col min="3848" max="3849" width="8.88671875" style="50"/>
    <col min="3850" max="3850" width="7.88671875" style="50" customWidth="1"/>
    <col min="3851" max="4096" width="8.88671875" style="50"/>
    <col min="4097" max="4097" width="37.109375" style="50" customWidth="1"/>
    <col min="4098" max="4099" width="10.5546875" style="50" customWidth="1"/>
    <col min="4100" max="4100" width="13" style="50" customWidth="1"/>
    <col min="4101" max="4102" width="10.33203125" style="50" customWidth="1"/>
    <col min="4103" max="4103" width="12.44140625" style="50" customWidth="1"/>
    <col min="4104" max="4105" width="8.88671875" style="50"/>
    <col min="4106" max="4106" width="7.88671875" style="50" customWidth="1"/>
    <col min="4107" max="4352" width="8.88671875" style="50"/>
    <col min="4353" max="4353" width="37.109375" style="50" customWidth="1"/>
    <col min="4354" max="4355" width="10.5546875" style="50" customWidth="1"/>
    <col min="4356" max="4356" width="13" style="50" customWidth="1"/>
    <col min="4357" max="4358" width="10.33203125" style="50" customWidth="1"/>
    <col min="4359" max="4359" width="12.44140625" style="50" customWidth="1"/>
    <col min="4360" max="4361" width="8.88671875" style="50"/>
    <col min="4362" max="4362" width="7.88671875" style="50" customWidth="1"/>
    <col min="4363" max="4608" width="8.88671875" style="50"/>
    <col min="4609" max="4609" width="37.109375" style="50" customWidth="1"/>
    <col min="4610" max="4611" width="10.5546875" style="50" customWidth="1"/>
    <col min="4612" max="4612" width="13" style="50" customWidth="1"/>
    <col min="4613" max="4614" width="10.33203125" style="50" customWidth="1"/>
    <col min="4615" max="4615" width="12.44140625" style="50" customWidth="1"/>
    <col min="4616" max="4617" width="8.88671875" style="50"/>
    <col min="4618" max="4618" width="7.88671875" style="50" customWidth="1"/>
    <col min="4619" max="4864" width="8.88671875" style="50"/>
    <col min="4865" max="4865" width="37.109375" style="50" customWidth="1"/>
    <col min="4866" max="4867" width="10.5546875" style="50" customWidth="1"/>
    <col min="4868" max="4868" width="13" style="50" customWidth="1"/>
    <col min="4869" max="4870" width="10.33203125" style="50" customWidth="1"/>
    <col min="4871" max="4871" width="12.44140625" style="50" customWidth="1"/>
    <col min="4872" max="4873" width="8.88671875" style="50"/>
    <col min="4874" max="4874" width="7.88671875" style="50" customWidth="1"/>
    <col min="4875" max="5120" width="8.88671875" style="50"/>
    <col min="5121" max="5121" width="37.109375" style="50" customWidth="1"/>
    <col min="5122" max="5123" width="10.5546875" style="50" customWidth="1"/>
    <col min="5124" max="5124" width="13" style="50" customWidth="1"/>
    <col min="5125" max="5126" width="10.33203125" style="50" customWidth="1"/>
    <col min="5127" max="5127" width="12.44140625" style="50" customWidth="1"/>
    <col min="5128" max="5129" width="8.88671875" style="50"/>
    <col min="5130" max="5130" width="7.88671875" style="50" customWidth="1"/>
    <col min="5131" max="5376" width="8.88671875" style="50"/>
    <col min="5377" max="5377" width="37.109375" style="50" customWidth="1"/>
    <col min="5378" max="5379" width="10.5546875" style="50" customWidth="1"/>
    <col min="5380" max="5380" width="13" style="50" customWidth="1"/>
    <col min="5381" max="5382" width="10.33203125" style="50" customWidth="1"/>
    <col min="5383" max="5383" width="12.44140625" style="50" customWidth="1"/>
    <col min="5384" max="5385" width="8.88671875" style="50"/>
    <col min="5386" max="5386" width="7.88671875" style="50" customWidth="1"/>
    <col min="5387" max="5632" width="8.88671875" style="50"/>
    <col min="5633" max="5633" width="37.109375" style="50" customWidth="1"/>
    <col min="5634" max="5635" width="10.5546875" style="50" customWidth="1"/>
    <col min="5636" max="5636" width="13" style="50" customWidth="1"/>
    <col min="5637" max="5638" width="10.33203125" style="50" customWidth="1"/>
    <col min="5639" max="5639" width="12.44140625" style="50" customWidth="1"/>
    <col min="5640" max="5641" width="8.88671875" style="50"/>
    <col min="5642" max="5642" width="7.88671875" style="50" customWidth="1"/>
    <col min="5643" max="5888" width="8.88671875" style="50"/>
    <col min="5889" max="5889" width="37.109375" style="50" customWidth="1"/>
    <col min="5890" max="5891" width="10.5546875" style="50" customWidth="1"/>
    <col min="5892" max="5892" width="13" style="50" customWidth="1"/>
    <col min="5893" max="5894" width="10.33203125" style="50" customWidth="1"/>
    <col min="5895" max="5895" width="12.44140625" style="50" customWidth="1"/>
    <col min="5896" max="5897" width="8.88671875" style="50"/>
    <col min="5898" max="5898" width="7.88671875" style="50" customWidth="1"/>
    <col min="5899" max="6144" width="8.88671875" style="50"/>
    <col min="6145" max="6145" width="37.109375" style="50" customWidth="1"/>
    <col min="6146" max="6147" width="10.5546875" style="50" customWidth="1"/>
    <col min="6148" max="6148" width="13" style="50" customWidth="1"/>
    <col min="6149" max="6150" width="10.33203125" style="50" customWidth="1"/>
    <col min="6151" max="6151" width="12.44140625" style="50" customWidth="1"/>
    <col min="6152" max="6153" width="8.88671875" style="50"/>
    <col min="6154" max="6154" width="7.88671875" style="50" customWidth="1"/>
    <col min="6155" max="6400" width="8.88671875" style="50"/>
    <col min="6401" max="6401" width="37.109375" style="50" customWidth="1"/>
    <col min="6402" max="6403" width="10.5546875" style="50" customWidth="1"/>
    <col min="6404" max="6404" width="13" style="50" customWidth="1"/>
    <col min="6405" max="6406" width="10.33203125" style="50" customWidth="1"/>
    <col min="6407" max="6407" width="12.44140625" style="50" customWidth="1"/>
    <col min="6408" max="6409" width="8.88671875" style="50"/>
    <col min="6410" max="6410" width="7.88671875" style="50" customWidth="1"/>
    <col min="6411" max="6656" width="8.88671875" style="50"/>
    <col min="6657" max="6657" width="37.109375" style="50" customWidth="1"/>
    <col min="6658" max="6659" width="10.5546875" style="50" customWidth="1"/>
    <col min="6660" max="6660" width="13" style="50" customWidth="1"/>
    <col min="6661" max="6662" width="10.33203125" style="50" customWidth="1"/>
    <col min="6663" max="6663" width="12.44140625" style="50" customWidth="1"/>
    <col min="6664" max="6665" width="8.88671875" style="50"/>
    <col min="6666" max="6666" width="7.88671875" style="50" customWidth="1"/>
    <col min="6667" max="6912" width="8.88671875" style="50"/>
    <col min="6913" max="6913" width="37.109375" style="50" customWidth="1"/>
    <col min="6914" max="6915" width="10.5546875" style="50" customWidth="1"/>
    <col min="6916" max="6916" width="13" style="50" customWidth="1"/>
    <col min="6917" max="6918" width="10.33203125" style="50" customWidth="1"/>
    <col min="6919" max="6919" width="12.44140625" style="50" customWidth="1"/>
    <col min="6920" max="6921" width="8.88671875" style="50"/>
    <col min="6922" max="6922" width="7.88671875" style="50" customWidth="1"/>
    <col min="6923" max="7168" width="8.88671875" style="50"/>
    <col min="7169" max="7169" width="37.109375" style="50" customWidth="1"/>
    <col min="7170" max="7171" width="10.5546875" style="50" customWidth="1"/>
    <col min="7172" max="7172" width="13" style="50" customWidth="1"/>
    <col min="7173" max="7174" width="10.33203125" style="50" customWidth="1"/>
    <col min="7175" max="7175" width="12.44140625" style="50" customWidth="1"/>
    <col min="7176" max="7177" width="8.88671875" style="50"/>
    <col min="7178" max="7178" width="7.88671875" style="50" customWidth="1"/>
    <col min="7179" max="7424" width="8.88671875" style="50"/>
    <col min="7425" max="7425" width="37.109375" style="50" customWidth="1"/>
    <col min="7426" max="7427" width="10.5546875" style="50" customWidth="1"/>
    <col min="7428" max="7428" width="13" style="50" customWidth="1"/>
    <col min="7429" max="7430" width="10.33203125" style="50" customWidth="1"/>
    <col min="7431" max="7431" width="12.44140625" style="50" customWidth="1"/>
    <col min="7432" max="7433" width="8.88671875" style="50"/>
    <col min="7434" max="7434" width="7.88671875" style="50" customWidth="1"/>
    <col min="7435" max="7680" width="8.88671875" style="50"/>
    <col min="7681" max="7681" width="37.109375" style="50" customWidth="1"/>
    <col min="7682" max="7683" width="10.5546875" style="50" customWidth="1"/>
    <col min="7684" max="7684" width="13" style="50" customWidth="1"/>
    <col min="7685" max="7686" width="10.33203125" style="50" customWidth="1"/>
    <col min="7687" max="7687" width="12.44140625" style="50" customWidth="1"/>
    <col min="7688" max="7689" width="8.88671875" style="50"/>
    <col min="7690" max="7690" width="7.88671875" style="50" customWidth="1"/>
    <col min="7691" max="7936" width="8.88671875" style="50"/>
    <col min="7937" max="7937" width="37.109375" style="50" customWidth="1"/>
    <col min="7938" max="7939" width="10.5546875" style="50" customWidth="1"/>
    <col min="7940" max="7940" width="13" style="50" customWidth="1"/>
    <col min="7941" max="7942" width="10.33203125" style="50" customWidth="1"/>
    <col min="7943" max="7943" width="12.44140625" style="50" customWidth="1"/>
    <col min="7944" max="7945" width="8.88671875" style="50"/>
    <col min="7946" max="7946" width="7.88671875" style="50" customWidth="1"/>
    <col min="7947" max="8192" width="8.88671875" style="50"/>
    <col min="8193" max="8193" width="37.109375" style="50" customWidth="1"/>
    <col min="8194" max="8195" width="10.5546875" style="50" customWidth="1"/>
    <col min="8196" max="8196" width="13" style="50" customWidth="1"/>
    <col min="8197" max="8198" width="10.33203125" style="50" customWidth="1"/>
    <col min="8199" max="8199" width="12.44140625" style="50" customWidth="1"/>
    <col min="8200" max="8201" width="8.88671875" style="50"/>
    <col min="8202" max="8202" width="7.88671875" style="50" customWidth="1"/>
    <col min="8203" max="8448" width="8.88671875" style="50"/>
    <col min="8449" max="8449" width="37.109375" style="50" customWidth="1"/>
    <col min="8450" max="8451" width="10.5546875" style="50" customWidth="1"/>
    <col min="8452" max="8452" width="13" style="50" customWidth="1"/>
    <col min="8453" max="8454" width="10.33203125" style="50" customWidth="1"/>
    <col min="8455" max="8455" width="12.44140625" style="50" customWidth="1"/>
    <col min="8456" max="8457" width="8.88671875" style="50"/>
    <col min="8458" max="8458" width="7.88671875" style="50" customWidth="1"/>
    <col min="8459" max="8704" width="8.88671875" style="50"/>
    <col min="8705" max="8705" width="37.109375" style="50" customWidth="1"/>
    <col min="8706" max="8707" width="10.5546875" style="50" customWidth="1"/>
    <col min="8708" max="8708" width="13" style="50" customWidth="1"/>
    <col min="8709" max="8710" width="10.33203125" style="50" customWidth="1"/>
    <col min="8711" max="8711" width="12.44140625" style="50" customWidth="1"/>
    <col min="8712" max="8713" width="8.88671875" style="50"/>
    <col min="8714" max="8714" width="7.88671875" style="50" customWidth="1"/>
    <col min="8715" max="8960" width="8.88671875" style="50"/>
    <col min="8961" max="8961" width="37.109375" style="50" customWidth="1"/>
    <col min="8962" max="8963" width="10.5546875" style="50" customWidth="1"/>
    <col min="8964" max="8964" width="13" style="50" customWidth="1"/>
    <col min="8965" max="8966" width="10.33203125" style="50" customWidth="1"/>
    <col min="8967" max="8967" width="12.44140625" style="50" customWidth="1"/>
    <col min="8968" max="8969" width="8.88671875" style="50"/>
    <col min="8970" max="8970" width="7.88671875" style="50" customWidth="1"/>
    <col min="8971" max="9216" width="8.88671875" style="50"/>
    <col min="9217" max="9217" width="37.109375" style="50" customWidth="1"/>
    <col min="9218" max="9219" width="10.5546875" style="50" customWidth="1"/>
    <col min="9220" max="9220" width="13" style="50" customWidth="1"/>
    <col min="9221" max="9222" width="10.33203125" style="50" customWidth="1"/>
    <col min="9223" max="9223" width="12.44140625" style="50" customWidth="1"/>
    <col min="9224" max="9225" width="8.88671875" style="50"/>
    <col min="9226" max="9226" width="7.88671875" style="50" customWidth="1"/>
    <col min="9227" max="9472" width="8.88671875" style="50"/>
    <col min="9473" max="9473" width="37.109375" style="50" customWidth="1"/>
    <col min="9474" max="9475" width="10.5546875" style="50" customWidth="1"/>
    <col min="9476" max="9476" width="13" style="50" customWidth="1"/>
    <col min="9477" max="9478" width="10.33203125" style="50" customWidth="1"/>
    <col min="9479" max="9479" width="12.44140625" style="50" customWidth="1"/>
    <col min="9480" max="9481" width="8.88671875" style="50"/>
    <col min="9482" max="9482" width="7.88671875" style="50" customWidth="1"/>
    <col min="9483" max="9728" width="8.88671875" style="50"/>
    <col min="9729" max="9729" width="37.109375" style="50" customWidth="1"/>
    <col min="9730" max="9731" width="10.5546875" style="50" customWidth="1"/>
    <col min="9732" max="9732" width="13" style="50" customWidth="1"/>
    <col min="9733" max="9734" width="10.33203125" style="50" customWidth="1"/>
    <col min="9735" max="9735" width="12.44140625" style="50" customWidth="1"/>
    <col min="9736" max="9737" width="8.88671875" style="50"/>
    <col min="9738" max="9738" width="7.88671875" style="50" customWidth="1"/>
    <col min="9739" max="9984" width="8.88671875" style="50"/>
    <col min="9985" max="9985" width="37.109375" style="50" customWidth="1"/>
    <col min="9986" max="9987" width="10.5546875" style="50" customWidth="1"/>
    <col min="9988" max="9988" width="13" style="50" customWidth="1"/>
    <col min="9989" max="9990" width="10.33203125" style="50" customWidth="1"/>
    <col min="9991" max="9991" width="12.44140625" style="50" customWidth="1"/>
    <col min="9992" max="9993" width="8.88671875" style="50"/>
    <col min="9994" max="9994" width="7.88671875" style="50" customWidth="1"/>
    <col min="9995" max="10240" width="8.88671875" style="50"/>
    <col min="10241" max="10241" width="37.109375" style="50" customWidth="1"/>
    <col min="10242" max="10243" width="10.5546875" style="50" customWidth="1"/>
    <col min="10244" max="10244" width="13" style="50" customWidth="1"/>
    <col min="10245" max="10246" width="10.33203125" style="50" customWidth="1"/>
    <col min="10247" max="10247" width="12.44140625" style="50" customWidth="1"/>
    <col min="10248" max="10249" width="8.88671875" style="50"/>
    <col min="10250" max="10250" width="7.88671875" style="50" customWidth="1"/>
    <col min="10251" max="10496" width="8.88671875" style="50"/>
    <col min="10497" max="10497" width="37.109375" style="50" customWidth="1"/>
    <col min="10498" max="10499" width="10.5546875" style="50" customWidth="1"/>
    <col min="10500" max="10500" width="13" style="50" customWidth="1"/>
    <col min="10501" max="10502" width="10.33203125" style="50" customWidth="1"/>
    <col min="10503" max="10503" width="12.44140625" style="50" customWidth="1"/>
    <col min="10504" max="10505" width="8.88671875" style="50"/>
    <col min="10506" max="10506" width="7.88671875" style="50" customWidth="1"/>
    <col min="10507" max="10752" width="8.88671875" style="50"/>
    <col min="10753" max="10753" width="37.109375" style="50" customWidth="1"/>
    <col min="10754" max="10755" width="10.5546875" style="50" customWidth="1"/>
    <col min="10756" max="10756" width="13" style="50" customWidth="1"/>
    <col min="10757" max="10758" width="10.33203125" style="50" customWidth="1"/>
    <col min="10759" max="10759" width="12.44140625" style="50" customWidth="1"/>
    <col min="10760" max="10761" width="8.88671875" style="50"/>
    <col min="10762" max="10762" width="7.88671875" style="50" customWidth="1"/>
    <col min="10763" max="11008" width="8.88671875" style="50"/>
    <col min="11009" max="11009" width="37.109375" style="50" customWidth="1"/>
    <col min="11010" max="11011" width="10.5546875" style="50" customWidth="1"/>
    <col min="11012" max="11012" width="13" style="50" customWidth="1"/>
    <col min="11013" max="11014" width="10.33203125" style="50" customWidth="1"/>
    <col min="11015" max="11015" width="12.44140625" style="50" customWidth="1"/>
    <col min="11016" max="11017" width="8.88671875" style="50"/>
    <col min="11018" max="11018" width="7.88671875" style="50" customWidth="1"/>
    <col min="11019" max="11264" width="8.88671875" style="50"/>
    <col min="11265" max="11265" width="37.109375" style="50" customWidth="1"/>
    <col min="11266" max="11267" width="10.5546875" style="50" customWidth="1"/>
    <col min="11268" max="11268" width="13" style="50" customWidth="1"/>
    <col min="11269" max="11270" width="10.33203125" style="50" customWidth="1"/>
    <col min="11271" max="11271" width="12.44140625" style="50" customWidth="1"/>
    <col min="11272" max="11273" width="8.88671875" style="50"/>
    <col min="11274" max="11274" width="7.88671875" style="50" customWidth="1"/>
    <col min="11275" max="11520" width="8.88671875" style="50"/>
    <col min="11521" max="11521" width="37.109375" style="50" customWidth="1"/>
    <col min="11522" max="11523" width="10.5546875" style="50" customWidth="1"/>
    <col min="11524" max="11524" width="13" style="50" customWidth="1"/>
    <col min="11525" max="11526" width="10.33203125" style="50" customWidth="1"/>
    <col min="11527" max="11527" width="12.44140625" style="50" customWidth="1"/>
    <col min="11528" max="11529" width="8.88671875" style="50"/>
    <col min="11530" max="11530" width="7.88671875" style="50" customWidth="1"/>
    <col min="11531" max="11776" width="8.88671875" style="50"/>
    <col min="11777" max="11777" width="37.109375" style="50" customWidth="1"/>
    <col min="11778" max="11779" width="10.5546875" style="50" customWidth="1"/>
    <col min="11780" max="11780" width="13" style="50" customWidth="1"/>
    <col min="11781" max="11782" width="10.33203125" style="50" customWidth="1"/>
    <col min="11783" max="11783" width="12.44140625" style="50" customWidth="1"/>
    <col min="11784" max="11785" width="8.88671875" style="50"/>
    <col min="11786" max="11786" width="7.88671875" style="50" customWidth="1"/>
    <col min="11787" max="12032" width="8.88671875" style="50"/>
    <col min="12033" max="12033" width="37.109375" style="50" customWidth="1"/>
    <col min="12034" max="12035" width="10.5546875" style="50" customWidth="1"/>
    <col min="12036" max="12036" width="13" style="50" customWidth="1"/>
    <col min="12037" max="12038" width="10.33203125" style="50" customWidth="1"/>
    <col min="12039" max="12039" width="12.44140625" style="50" customWidth="1"/>
    <col min="12040" max="12041" width="8.88671875" style="50"/>
    <col min="12042" max="12042" width="7.88671875" style="50" customWidth="1"/>
    <col min="12043" max="12288" width="8.88671875" style="50"/>
    <col min="12289" max="12289" width="37.109375" style="50" customWidth="1"/>
    <col min="12290" max="12291" width="10.5546875" style="50" customWidth="1"/>
    <col min="12292" max="12292" width="13" style="50" customWidth="1"/>
    <col min="12293" max="12294" width="10.33203125" style="50" customWidth="1"/>
    <col min="12295" max="12295" width="12.44140625" style="50" customWidth="1"/>
    <col min="12296" max="12297" width="8.88671875" style="50"/>
    <col min="12298" max="12298" width="7.88671875" style="50" customWidth="1"/>
    <col min="12299" max="12544" width="8.88671875" style="50"/>
    <col min="12545" max="12545" width="37.109375" style="50" customWidth="1"/>
    <col min="12546" max="12547" width="10.5546875" style="50" customWidth="1"/>
    <col min="12548" max="12548" width="13" style="50" customWidth="1"/>
    <col min="12549" max="12550" width="10.33203125" style="50" customWidth="1"/>
    <col min="12551" max="12551" width="12.44140625" style="50" customWidth="1"/>
    <col min="12552" max="12553" width="8.88671875" style="50"/>
    <col min="12554" max="12554" width="7.88671875" style="50" customWidth="1"/>
    <col min="12555" max="12800" width="8.88671875" style="50"/>
    <col min="12801" max="12801" width="37.109375" style="50" customWidth="1"/>
    <col min="12802" max="12803" width="10.5546875" style="50" customWidth="1"/>
    <col min="12804" max="12804" width="13" style="50" customWidth="1"/>
    <col min="12805" max="12806" width="10.33203125" style="50" customWidth="1"/>
    <col min="12807" max="12807" width="12.44140625" style="50" customWidth="1"/>
    <col min="12808" max="12809" width="8.88671875" style="50"/>
    <col min="12810" max="12810" width="7.88671875" style="50" customWidth="1"/>
    <col min="12811" max="13056" width="8.88671875" style="50"/>
    <col min="13057" max="13057" width="37.109375" style="50" customWidth="1"/>
    <col min="13058" max="13059" width="10.5546875" style="50" customWidth="1"/>
    <col min="13060" max="13060" width="13" style="50" customWidth="1"/>
    <col min="13061" max="13062" width="10.33203125" style="50" customWidth="1"/>
    <col min="13063" max="13063" width="12.44140625" style="50" customWidth="1"/>
    <col min="13064" max="13065" width="8.88671875" style="50"/>
    <col min="13066" max="13066" width="7.88671875" style="50" customWidth="1"/>
    <col min="13067" max="13312" width="8.88671875" style="50"/>
    <col min="13313" max="13313" width="37.109375" style="50" customWidth="1"/>
    <col min="13314" max="13315" width="10.5546875" style="50" customWidth="1"/>
    <col min="13316" max="13316" width="13" style="50" customWidth="1"/>
    <col min="13317" max="13318" width="10.33203125" style="50" customWidth="1"/>
    <col min="13319" max="13319" width="12.44140625" style="50" customWidth="1"/>
    <col min="13320" max="13321" width="8.88671875" style="50"/>
    <col min="13322" max="13322" width="7.88671875" style="50" customWidth="1"/>
    <col min="13323" max="13568" width="8.88671875" style="50"/>
    <col min="13569" max="13569" width="37.109375" style="50" customWidth="1"/>
    <col min="13570" max="13571" width="10.5546875" style="50" customWidth="1"/>
    <col min="13572" max="13572" width="13" style="50" customWidth="1"/>
    <col min="13573" max="13574" width="10.33203125" style="50" customWidth="1"/>
    <col min="13575" max="13575" width="12.44140625" style="50" customWidth="1"/>
    <col min="13576" max="13577" width="8.88671875" style="50"/>
    <col min="13578" max="13578" width="7.88671875" style="50" customWidth="1"/>
    <col min="13579" max="13824" width="8.88671875" style="50"/>
    <col min="13825" max="13825" width="37.109375" style="50" customWidth="1"/>
    <col min="13826" max="13827" width="10.5546875" style="50" customWidth="1"/>
    <col min="13828" max="13828" width="13" style="50" customWidth="1"/>
    <col min="13829" max="13830" width="10.33203125" style="50" customWidth="1"/>
    <col min="13831" max="13831" width="12.44140625" style="50" customWidth="1"/>
    <col min="13832" max="13833" width="8.88671875" style="50"/>
    <col min="13834" max="13834" width="7.88671875" style="50" customWidth="1"/>
    <col min="13835" max="14080" width="8.88671875" style="50"/>
    <col min="14081" max="14081" width="37.109375" style="50" customWidth="1"/>
    <col min="14082" max="14083" width="10.5546875" style="50" customWidth="1"/>
    <col min="14084" max="14084" width="13" style="50" customWidth="1"/>
    <col min="14085" max="14086" width="10.33203125" style="50" customWidth="1"/>
    <col min="14087" max="14087" width="12.44140625" style="50" customWidth="1"/>
    <col min="14088" max="14089" width="8.88671875" style="50"/>
    <col min="14090" max="14090" width="7.88671875" style="50" customWidth="1"/>
    <col min="14091" max="14336" width="8.88671875" style="50"/>
    <col min="14337" max="14337" width="37.109375" style="50" customWidth="1"/>
    <col min="14338" max="14339" width="10.5546875" style="50" customWidth="1"/>
    <col min="14340" max="14340" width="13" style="50" customWidth="1"/>
    <col min="14341" max="14342" width="10.33203125" style="50" customWidth="1"/>
    <col min="14343" max="14343" width="12.44140625" style="50" customWidth="1"/>
    <col min="14344" max="14345" width="8.88671875" style="50"/>
    <col min="14346" max="14346" width="7.88671875" style="50" customWidth="1"/>
    <col min="14347" max="14592" width="8.88671875" style="50"/>
    <col min="14593" max="14593" width="37.109375" style="50" customWidth="1"/>
    <col min="14594" max="14595" width="10.5546875" style="50" customWidth="1"/>
    <col min="14596" max="14596" width="13" style="50" customWidth="1"/>
    <col min="14597" max="14598" width="10.33203125" style="50" customWidth="1"/>
    <col min="14599" max="14599" width="12.44140625" style="50" customWidth="1"/>
    <col min="14600" max="14601" width="8.88671875" style="50"/>
    <col min="14602" max="14602" width="7.88671875" style="50" customWidth="1"/>
    <col min="14603" max="14848" width="8.88671875" style="50"/>
    <col min="14849" max="14849" width="37.109375" style="50" customWidth="1"/>
    <col min="14850" max="14851" width="10.5546875" style="50" customWidth="1"/>
    <col min="14852" max="14852" width="13" style="50" customWidth="1"/>
    <col min="14853" max="14854" width="10.33203125" style="50" customWidth="1"/>
    <col min="14855" max="14855" width="12.44140625" style="50" customWidth="1"/>
    <col min="14856" max="14857" width="8.88671875" style="50"/>
    <col min="14858" max="14858" width="7.88671875" style="50" customWidth="1"/>
    <col min="14859" max="15104" width="8.88671875" style="50"/>
    <col min="15105" max="15105" width="37.109375" style="50" customWidth="1"/>
    <col min="15106" max="15107" width="10.5546875" style="50" customWidth="1"/>
    <col min="15108" max="15108" width="13" style="50" customWidth="1"/>
    <col min="15109" max="15110" width="10.33203125" style="50" customWidth="1"/>
    <col min="15111" max="15111" width="12.44140625" style="50" customWidth="1"/>
    <col min="15112" max="15113" width="8.88671875" style="50"/>
    <col min="15114" max="15114" width="7.88671875" style="50" customWidth="1"/>
    <col min="15115" max="15360" width="8.88671875" style="50"/>
    <col min="15361" max="15361" width="37.109375" style="50" customWidth="1"/>
    <col min="15362" max="15363" width="10.5546875" style="50" customWidth="1"/>
    <col min="15364" max="15364" width="13" style="50" customWidth="1"/>
    <col min="15365" max="15366" width="10.33203125" style="50" customWidth="1"/>
    <col min="15367" max="15367" width="12.44140625" style="50" customWidth="1"/>
    <col min="15368" max="15369" width="8.88671875" style="50"/>
    <col min="15370" max="15370" width="7.88671875" style="50" customWidth="1"/>
    <col min="15371" max="15616" width="8.88671875" style="50"/>
    <col min="15617" max="15617" width="37.109375" style="50" customWidth="1"/>
    <col min="15618" max="15619" width="10.5546875" style="50" customWidth="1"/>
    <col min="15620" max="15620" width="13" style="50" customWidth="1"/>
    <col min="15621" max="15622" width="10.33203125" style="50" customWidth="1"/>
    <col min="15623" max="15623" width="12.44140625" style="50" customWidth="1"/>
    <col min="15624" max="15625" width="8.88671875" style="50"/>
    <col min="15626" max="15626" width="7.88671875" style="50" customWidth="1"/>
    <col min="15627" max="15872" width="8.88671875" style="50"/>
    <col min="15873" max="15873" width="37.109375" style="50" customWidth="1"/>
    <col min="15874" max="15875" width="10.5546875" style="50" customWidth="1"/>
    <col min="15876" max="15876" width="13" style="50" customWidth="1"/>
    <col min="15877" max="15878" width="10.33203125" style="50" customWidth="1"/>
    <col min="15879" max="15879" width="12.44140625" style="50" customWidth="1"/>
    <col min="15880" max="15881" width="8.88671875" style="50"/>
    <col min="15882" max="15882" width="7.88671875" style="50" customWidth="1"/>
    <col min="15883" max="16128" width="8.88671875" style="50"/>
    <col min="16129" max="16129" width="37.109375" style="50" customWidth="1"/>
    <col min="16130" max="16131" width="10.5546875" style="50" customWidth="1"/>
    <col min="16132" max="16132" width="13" style="50" customWidth="1"/>
    <col min="16133" max="16134" width="10.33203125" style="50" customWidth="1"/>
    <col min="16135" max="16135" width="12.44140625" style="50" customWidth="1"/>
    <col min="16136" max="16137" width="8.88671875" style="50"/>
    <col min="16138" max="16138" width="7.88671875" style="50" customWidth="1"/>
    <col min="16139" max="16384" width="8.88671875" style="50"/>
  </cols>
  <sheetData>
    <row r="1" spans="1:13" s="33" customFormat="1" ht="40.5" customHeight="1">
      <c r="A1" s="383" t="s">
        <v>237</v>
      </c>
      <c r="B1" s="383"/>
      <c r="C1" s="383"/>
      <c r="D1" s="383"/>
      <c r="E1" s="383"/>
      <c r="F1" s="383"/>
      <c r="G1" s="383"/>
    </row>
    <row r="2" spans="1:13" s="33" customFormat="1" ht="19.5" customHeight="1">
      <c r="A2" s="384" t="s">
        <v>44</v>
      </c>
      <c r="B2" s="384"/>
      <c r="C2" s="384"/>
      <c r="D2" s="384"/>
      <c r="E2" s="384"/>
      <c r="F2" s="384"/>
      <c r="G2" s="384"/>
    </row>
    <row r="3" spans="1:13" s="36" customFormat="1" ht="20.25" customHeight="1">
      <c r="A3" s="34"/>
      <c r="B3" s="34"/>
      <c r="C3" s="34"/>
      <c r="D3" s="34"/>
      <c r="E3" s="133"/>
      <c r="F3" s="133"/>
      <c r="G3" s="138" t="s">
        <v>45</v>
      </c>
    </row>
    <row r="4" spans="1:13" s="36" customFormat="1" ht="81" customHeight="1">
      <c r="A4" s="131"/>
      <c r="B4" s="134" t="s">
        <v>530</v>
      </c>
      <c r="C4" s="134" t="s">
        <v>531</v>
      </c>
      <c r="D4" s="93" t="s">
        <v>46</v>
      </c>
      <c r="E4" s="137" t="s">
        <v>532</v>
      </c>
      <c r="F4" s="137" t="s">
        <v>533</v>
      </c>
      <c r="G4" s="93" t="s">
        <v>46</v>
      </c>
    </row>
    <row r="5" spans="1:13" s="40" customFormat="1" ht="34.5" customHeight="1">
      <c r="A5" s="37" t="s">
        <v>203</v>
      </c>
      <c r="B5" s="38">
        <f>SUM(B7:B25)</f>
        <v>3831</v>
      </c>
      <c r="C5" s="38">
        <f>SUM(C7:C25)</f>
        <v>828</v>
      </c>
      <c r="D5" s="132">
        <f>ROUND(C5/B5*100,1)</f>
        <v>21.6</v>
      </c>
      <c r="E5" s="38">
        <f>SUM(E7:E25)</f>
        <v>1458</v>
      </c>
      <c r="F5" s="38">
        <f>SUM(F7:F25)</f>
        <v>465</v>
      </c>
      <c r="G5" s="39">
        <f>ROUND(F5/E5*100,1)</f>
        <v>31.9</v>
      </c>
      <c r="J5" s="228"/>
      <c r="L5" s="269"/>
    </row>
    <row r="6" spans="1:13" s="40" customFormat="1" ht="15.6">
      <c r="A6" s="41" t="s">
        <v>13</v>
      </c>
      <c r="B6" s="42"/>
      <c r="C6" s="42"/>
      <c r="D6" s="44"/>
      <c r="E6" s="43"/>
      <c r="F6" s="43"/>
      <c r="G6" s="44"/>
      <c r="J6" s="228"/>
    </row>
    <row r="7" spans="1:13" ht="34.200000000000003" customHeight="1">
      <c r="A7" s="45" t="s">
        <v>14</v>
      </c>
      <c r="B7" s="47">
        <v>641</v>
      </c>
      <c r="C7" s="47">
        <v>30</v>
      </c>
      <c r="D7" s="48">
        <f t="shared" ref="D7:D25" si="0">ROUND(C7/B7*100,1)</f>
        <v>4.7</v>
      </c>
      <c r="E7" s="47">
        <v>167</v>
      </c>
      <c r="F7" s="47">
        <v>15</v>
      </c>
      <c r="G7" s="48">
        <f>ROUND(F7/E7*100,1)</f>
        <v>9</v>
      </c>
      <c r="H7" s="49"/>
      <c r="J7" s="228"/>
      <c r="K7" s="52"/>
      <c r="L7" s="52"/>
      <c r="M7" s="270"/>
    </row>
    <row r="8" spans="1:13" ht="34.200000000000003" customHeight="1">
      <c r="A8" s="45" t="s">
        <v>15</v>
      </c>
      <c r="B8" s="47">
        <v>49</v>
      </c>
      <c r="C8" s="47">
        <v>2</v>
      </c>
      <c r="D8" s="48">
        <f t="shared" si="0"/>
        <v>4.0999999999999996</v>
      </c>
      <c r="E8" s="47">
        <v>16</v>
      </c>
      <c r="F8" s="47">
        <v>1</v>
      </c>
      <c r="G8" s="48">
        <f t="shared" ref="G8:G25" si="1">ROUND(F8/E8*100,1)</f>
        <v>6.3</v>
      </c>
      <c r="H8" s="49"/>
      <c r="J8" s="228"/>
      <c r="K8" s="52"/>
      <c r="L8" s="52"/>
      <c r="M8" s="270"/>
    </row>
    <row r="9" spans="1:13" s="53" customFormat="1" ht="34.200000000000003" customHeight="1">
      <c r="A9" s="45" t="s">
        <v>16</v>
      </c>
      <c r="B9" s="47">
        <v>836</v>
      </c>
      <c r="C9" s="47">
        <v>302</v>
      </c>
      <c r="D9" s="48">
        <f t="shared" si="0"/>
        <v>36.1</v>
      </c>
      <c r="E9" s="47">
        <v>394</v>
      </c>
      <c r="F9" s="47">
        <v>188</v>
      </c>
      <c r="G9" s="48">
        <f t="shared" si="1"/>
        <v>47.7</v>
      </c>
      <c r="H9" s="49"/>
      <c r="I9" s="323"/>
      <c r="J9" s="228"/>
      <c r="K9" s="52"/>
      <c r="L9" s="52"/>
      <c r="M9" s="270"/>
    </row>
    <row r="10" spans="1:13" ht="34.200000000000003" customHeight="1">
      <c r="A10" s="45" t="s">
        <v>17</v>
      </c>
      <c r="B10" s="47">
        <v>198</v>
      </c>
      <c r="C10" s="47">
        <v>28</v>
      </c>
      <c r="D10" s="48">
        <f t="shared" si="0"/>
        <v>14.1</v>
      </c>
      <c r="E10" s="47">
        <v>82</v>
      </c>
      <c r="F10" s="47">
        <v>13</v>
      </c>
      <c r="G10" s="48">
        <f t="shared" si="1"/>
        <v>15.9</v>
      </c>
      <c r="H10" s="49"/>
      <c r="J10" s="228"/>
      <c r="K10" s="52"/>
      <c r="L10" s="52"/>
      <c r="M10" s="270"/>
    </row>
    <row r="11" spans="1:13" ht="34.200000000000003" customHeight="1">
      <c r="A11" s="45" t="s">
        <v>18</v>
      </c>
      <c r="B11" s="47">
        <v>102</v>
      </c>
      <c r="C11" s="47">
        <v>17</v>
      </c>
      <c r="D11" s="48">
        <f t="shared" si="0"/>
        <v>16.7</v>
      </c>
      <c r="E11" s="47">
        <v>40</v>
      </c>
      <c r="F11" s="47">
        <v>12</v>
      </c>
      <c r="G11" s="48">
        <f t="shared" si="1"/>
        <v>30</v>
      </c>
      <c r="H11" s="49"/>
      <c r="J11" s="228"/>
      <c r="K11" s="52"/>
      <c r="L11" s="52"/>
      <c r="M11" s="270"/>
    </row>
    <row r="12" spans="1:13" ht="25.95" customHeight="1">
      <c r="A12" s="45" t="s">
        <v>19</v>
      </c>
      <c r="B12" s="47">
        <v>101</v>
      </c>
      <c r="C12" s="47">
        <v>12</v>
      </c>
      <c r="D12" s="48">
        <f t="shared" si="0"/>
        <v>11.9</v>
      </c>
      <c r="E12" s="47">
        <v>55</v>
      </c>
      <c r="F12" s="47">
        <v>5</v>
      </c>
      <c r="G12" s="48">
        <f t="shared" si="1"/>
        <v>9.1</v>
      </c>
      <c r="H12" s="49"/>
      <c r="J12" s="228"/>
      <c r="K12" s="52"/>
      <c r="L12" s="52"/>
      <c r="M12" s="270"/>
    </row>
    <row r="13" spans="1:13" ht="46.8">
      <c r="A13" s="45" t="s">
        <v>20</v>
      </c>
      <c r="B13" s="47">
        <v>463</v>
      </c>
      <c r="C13" s="47">
        <v>99</v>
      </c>
      <c r="D13" s="48">
        <f t="shared" si="0"/>
        <v>21.4</v>
      </c>
      <c r="E13" s="47">
        <v>176</v>
      </c>
      <c r="F13" s="47">
        <v>49</v>
      </c>
      <c r="G13" s="48">
        <f t="shared" si="1"/>
        <v>27.8</v>
      </c>
      <c r="H13" s="49"/>
      <c r="J13" s="228"/>
      <c r="K13" s="52"/>
      <c r="L13" s="52"/>
      <c r="M13" s="270"/>
    </row>
    <row r="14" spans="1:13" ht="34.200000000000003" customHeight="1">
      <c r="A14" s="45" t="s">
        <v>21</v>
      </c>
      <c r="B14" s="47">
        <v>197</v>
      </c>
      <c r="C14" s="47">
        <v>51</v>
      </c>
      <c r="D14" s="48">
        <f t="shared" si="0"/>
        <v>25.9</v>
      </c>
      <c r="E14" s="47">
        <v>77</v>
      </c>
      <c r="F14" s="47">
        <v>34</v>
      </c>
      <c r="G14" s="48">
        <f t="shared" si="1"/>
        <v>44.2</v>
      </c>
      <c r="H14" s="49"/>
      <c r="J14" s="228"/>
      <c r="K14" s="52"/>
      <c r="L14" s="52"/>
      <c r="M14" s="270"/>
    </row>
    <row r="15" spans="1:13" ht="34.200000000000003" customHeight="1">
      <c r="A15" s="45" t="s">
        <v>22</v>
      </c>
      <c r="B15" s="47">
        <v>71</v>
      </c>
      <c r="C15" s="47">
        <v>4</v>
      </c>
      <c r="D15" s="48">
        <f t="shared" si="0"/>
        <v>5.6</v>
      </c>
      <c r="E15" s="47">
        <v>21</v>
      </c>
      <c r="F15" s="47">
        <v>3</v>
      </c>
      <c r="G15" s="48">
        <f t="shared" si="1"/>
        <v>14.3</v>
      </c>
      <c r="H15" s="49"/>
      <c r="J15" s="228"/>
      <c r="K15" s="52"/>
      <c r="L15" s="52"/>
      <c r="M15" s="270"/>
    </row>
    <row r="16" spans="1:13" ht="34.200000000000003" customHeight="1">
      <c r="A16" s="45" t="s">
        <v>23</v>
      </c>
      <c r="B16" s="47">
        <v>27</v>
      </c>
      <c r="C16" s="47">
        <v>2</v>
      </c>
      <c r="D16" s="48">
        <f t="shared" si="0"/>
        <v>7.4</v>
      </c>
      <c r="E16" s="47">
        <v>16</v>
      </c>
      <c r="F16" s="47">
        <v>1</v>
      </c>
      <c r="G16" s="48">
        <f t="shared" si="1"/>
        <v>6.3</v>
      </c>
      <c r="H16" s="49"/>
      <c r="J16" s="228"/>
      <c r="K16" s="52"/>
      <c r="L16" s="52"/>
      <c r="M16" s="270"/>
    </row>
    <row r="17" spans="1:13" ht="34.200000000000003" customHeight="1">
      <c r="A17" s="45" t="s">
        <v>24</v>
      </c>
      <c r="B17" s="47">
        <v>46</v>
      </c>
      <c r="C17" s="47">
        <v>6</v>
      </c>
      <c r="D17" s="48">
        <f t="shared" si="0"/>
        <v>13</v>
      </c>
      <c r="E17" s="47">
        <v>24</v>
      </c>
      <c r="F17" s="47">
        <v>3</v>
      </c>
      <c r="G17" s="48">
        <f t="shared" si="1"/>
        <v>12.5</v>
      </c>
      <c r="H17" s="49"/>
      <c r="J17" s="228"/>
      <c r="K17" s="52"/>
      <c r="L17" s="52"/>
      <c r="M17" s="270"/>
    </row>
    <row r="18" spans="1:13" ht="34.200000000000003" customHeight="1">
      <c r="A18" s="45" t="s">
        <v>25</v>
      </c>
      <c r="B18" s="47">
        <v>41</v>
      </c>
      <c r="C18" s="47">
        <v>18</v>
      </c>
      <c r="D18" s="48">
        <f t="shared" si="0"/>
        <v>43.9</v>
      </c>
      <c r="E18" s="47">
        <v>30</v>
      </c>
      <c r="F18" s="47">
        <v>13</v>
      </c>
      <c r="G18" s="48">
        <f t="shared" si="1"/>
        <v>43.3</v>
      </c>
      <c r="H18" s="49"/>
      <c r="J18" s="228"/>
      <c r="K18" s="52"/>
      <c r="L18" s="52"/>
      <c r="M18" s="270"/>
    </row>
    <row r="19" spans="1:13" ht="34.200000000000003" customHeight="1">
      <c r="A19" s="45" t="s">
        <v>26</v>
      </c>
      <c r="B19" s="47">
        <v>53</v>
      </c>
      <c r="C19" s="47">
        <v>11</v>
      </c>
      <c r="D19" s="48">
        <f t="shared" si="0"/>
        <v>20.8</v>
      </c>
      <c r="E19" s="47">
        <v>25</v>
      </c>
      <c r="F19" s="47">
        <v>4</v>
      </c>
      <c r="G19" s="48">
        <f t="shared" si="1"/>
        <v>16</v>
      </c>
      <c r="H19" s="49"/>
      <c r="J19" s="228"/>
      <c r="K19" s="52"/>
      <c r="L19" s="52"/>
      <c r="M19" s="270"/>
    </row>
    <row r="20" spans="1:13" ht="34.200000000000003" customHeight="1">
      <c r="A20" s="45" t="s">
        <v>27</v>
      </c>
      <c r="B20" s="47">
        <v>114</v>
      </c>
      <c r="C20" s="47">
        <v>25</v>
      </c>
      <c r="D20" s="48">
        <f t="shared" si="0"/>
        <v>21.9</v>
      </c>
      <c r="E20" s="47">
        <v>43</v>
      </c>
      <c r="F20" s="47">
        <v>15</v>
      </c>
      <c r="G20" s="48">
        <f t="shared" si="1"/>
        <v>34.9</v>
      </c>
      <c r="H20" s="49"/>
      <c r="J20" s="228"/>
      <c r="K20" s="52"/>
      <c r="L20" s="52"/>
      <c r="M20" s="270"/>
    </row>
    <row r="21" spans="1:13" ht="34.200000000000003" customHeight="1">
      <c r="A21" s="45" t="s">
        <v>28</v>
      </c>
      <c r="B21" s="47">
        <v>174</v>
      </c>
      <c r="C21" s="47">
        <v>64</v>
      </c>
      <c r="D21" s="48">
        <f t="shared" si="0"/>
        <v>36.799999999999997</v>
      </c>
      <c r="E21" s="47">
        <v>49</v>
      </c>
      <c r="F21" s="47">
        <v>30</v>
      </c>
      <c r="G21" s="48">
        <f t="shared" si="1"/>
        <v>61.2</v>
      </c>
      <c r="H21" s="49"/>
      <c r="J21" s="228"/>
      <c r="K21" s="52"/>
      <c r="L21" s="52"/>
      <c r="M21" s="270"/>
    </row>
    <row r="22" spans="1:13" ht="34.200000000000003" customHeight="1">
      <c r="A22" s="45" t="s">
        <v>29</v>
      </c>
      <c r="B22" s="47">
        <v>369</v>
      </c>
      <c r="C22" s="47">
        <v>65</v>
      </c>
      <c r="D22" s="48">
        <f t="shared" si="0"/>
        <v>17.600000000000001</v>
      </c>
      <c r="E22" s="47">
        <v>123</v>
      </c>
      <c r="F22" s="47">
        <v>37</v>
      </c>
      <c r="G22" s="48">
        <f t="shared" si="1"/>
        <v>30.1</v>
      </c>
      <c r="H22" s="49"/>
      <c r="J22" s="228"/>
      <c r="K22" s="52"/>
      <c r="L22" s="52"/>
      <c r="M22" s="270"/>
    </row>
    <row r="23" spans="1:13" ht="34.200000000000003" customHeight="1">
      <c r="A23" s="45" t="s">
        <v>30</v>
      </c>
      <c r="B23" s="47">
        <v>282</v>
      </c>
      <c r="C23" s="47">
        <v>75</v>
      </c>
      <c r="D23" s="48">
        <f t="shared" si="0"/>
        <v>26.6</v>
      </c>
      <c r="E23" s="47">
        <v>97</v>
      </c>
      <c r="F23" s="47">
        <v>33</v>
      </c>
      <c r="G23" s="48">
        <f t="shared" si="1"/>
        <v>34</v>
      </c>
      <c r="H23" s="49"/>
      <c r="J23" s="228"/>
      <c r="K23" s="52"/>
      <c r="L23" s="52"/>
      <c r="M23" s="270"/>
    </row>
    <row r="24" spans="1:13" ht="34.200000000000003" customHeight="1">
      <c r="A24" s="45" t="s">
        <v>31</v>
      </c>
      <c r="B24" s="47">
        <v>51</v>
      </c>
      <c r="C24" s="47">
        <v>10</v>
      </c>
      <c r="D24" s="48">
        <f t="shared" si="0"/>
        <v>19.600000000000001</v>
      </c>
      <c r="E24" s="47">
        <v>19</v>
      </c>
      <c r="F24" s="47">
        <v>4</v>
      </c>
      <c r="G24" s="48">
        <f t="shared" si="1"/>
        <v>21.1</v>
      </c>
      <c r="H24" s="49"/>
      <c r="J24" s="228"/>
      <c r="K24" s="52"/>
      <c r="L24" s="52"/>
      <c r="M24" s="270"/>
    </row>
    <row r="25" spans="1:13" ht="34.200000000000003" customHeight="1">
      <c r="A25" s="45" t="s">
        <v>32</v>
      </c>
      <c r="B25" s="47">
        <v>16</v>
      </c>
      <c r="C25" s="47">
        <v>7</v>
      </c>
      <c r="D25" s="48">
        <f t="shared" si="0"/>
        <v>43.8</v>
      </c>
      <c r="E25" s="47">
        <v>4</v>
      </c>
      <c r="F25" s="47">
        <v>5</v>
      </c>
      <c r="G25" s="48">
        <f t="shared" si="1"/>
        <v>125</v>
      </c>
      <c r="H25" s="49"/>
      <c r="J25" s="228"/>
      <c r="K25" s="52"/>
      <c r="L25" s="52"/>
      <c r="M25" s="270"/>
    </row>
    <row r="26" spans="1:13" ht="15.6">
      <c r="A26" s="54"/>
      <c r="B26" s="54"/>
      <c r="C26" s="54"/>
      <c r="D26" s="54"/>
      <c r="E26" s="135"/>
      <c r="F26" s="135"/>
      <c r="G26" s="54"/>
      <c r="J26" s="51"/>
    </row>
    <row r="27" spans="1:13" ht="15.6">
      <c r="A27" s="54"/>
      <c r="B27" s="54"/>
      <c r="C27" s="55"/>
      <c r="D27" s="54"/>
      <c r="E27" s="135"/>
      <c r="F27" s="135"/>
      <c r="G27" s="54"/>
      <c r="J27" s="51"/>
    </row>
    <row r="28" spans="1:13">
      <c r="A28" s="54"/>
      <c r="B28" s="54"/>
      <c r="C28" s="54"/>
      <c r="D28" s="54"/>
      <c r="E28" s="135"/>
      <c r="F28" s="135"/>
      <c r="G28" s="54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"/>
  <sheetViews>
    <sheetView view="pageBreakPreview" zoomScale="80" zoomScaleNormal="75" zoomScaleSheetLayoutView="80" workbookViewId="0">
      <selection activeCell="B10" sqref="B10"/>
    </sheetView>
  </sheetViews>
  <sheetFormatPr defaultColWidth="8.88671875" defaultRowHeight="13.2"/>
  <cols>
    <col min="1" max="1" width="34.88671875" style="50" customWidth="1"/>
    <col min="2" max="2" width="10.5546875" style="50" customWidth="1"/>
    <col min="3" max="3" width="9.6640625" style="50" customWidth="1"/>
    <col min="4" max="4" width="13" style="50" customWidth="1"/>
    <col min="5" max="6" width="14.109375" style="50" customWidth="1"/>
    <col min="7" max="7" width="13.33203125" style="50" customWidth="1"/>
    <col min="8" max="9" width="8.88671875" style="50"/>
    <col min="10" max="10" width="11.5546875" style="50" customWidth="1"/>
    <col min="11" max="256" width="8.88671875" style="50"/>
    <col min="257" max="257" width="37.109375" style="50" customWidth="1"/>
    <col min="258" max="258" width="12.109375" style="50" customWidth="1"/>
    <col min="259" max="259" width="12.5546875" style="50" customWidth="1"/>
    <col min="260" max="260" width="13" style="50" customWidth="1"/>
    <col min="261" max="262" width="13.5546875" style="50" customWidth="1"/>
    <col min="263" max="263" width="12.44140625" style="50" customWidth="1"/>
    <col min="264" max="265" width="8.88671875" style="50"/>
    <col min="266" max="266" width="11.5546875" style="50" customWidth="1"/>
    <col min="267" max="512" width="8.88671875" style="50"/>
    <col min="513" max="513" width="37.109375" style="50" customWidth="1"/>
    <col min="514" max="514" width="12.109375" style="50" customWidth="1"/>
    <col min="515" max="515" width="12.5546875" style="50" customWidth="1"/>
    <col min="516" max="516" width="13" style="50" customWidth="1"/>
    <col min="517" max="518" width="13.5546875" style="50" customWidth="1"/>
    <col min="519" max="519" width="12.44140625" style="50" customWidth="1"/>
    <col min="520" max="521" width="8.88671875" style="50"/>
    <col min="522" max="522" width="11.5546875" style="50" customWidth="1"/>
    <col min="523" max="768" width="8.88671875" style="50"/>
    <col min="769" max="769" width="37.109375" style="50" customWidth="1"/>
    <col min="770" max="770" width="12.109375" style="50" customWidth="1"/>
    <col min="771" max="771" width="12.5546875" style="50" customWidth="1"/>
    <col min="772" max="772" width="13" style="50" customWidth="1"/>
    <col min="773" max="774" width="13.5546875" style="50" customWidth="1"/>
    <col min="775" max="775" width="12.44140625" style="50" customWidth="1"/>
    <col min="776" max="777" width="8.88671875" style="50"/>
    <col min="778" max="778" width="11.5546875" style="50" customWidth="1"/>
    <col min="779" max="1024" width="8.88671875" style="50"/>
    <col min="1025" max="1025" width="37.109375" style="50" customWidth="1"/>
    <col min="1026" max="1026" width="12.109375" style="50" customWidth="1"/>
    <col min="1027" max="1027" width="12.5546875" style="50" customWidth="1"/>
    <col min="1028" max="1028" width="13" style="50" customWidth="1"/>
    <col min="1029" max="1030" width="13.5546875" style="50" customWidth="1"/>
    <col min="1031" max="1031" width="12.44140625" style="50" customWidth="1"/>
    <col min="1032" max="1033" width="8.88671875" style="50"/>
    <col min="1034" max="1034" width="11.5546875" style="50" customWidth="1"/>
    <col min="1035" max="1280" width="8.88671875" style="50"/>
    <col min="1281" max="1281" width="37.109375" style="50" customWidth="1"/>
    <col min="1282" max="1282" width="12.109375" style="50" customWidth="1"/>
    <col min="1283" max="1283" width="12.5546875" style="50" customWidth="1"/>
    <col min="1284" max="1284" width="13" style="50" customWidth="1"/>
    <col min="1285" max="1286" width="13.5546875" style="50" customWidth="1"/>
    <col min="1287" max="1287" width="12.44140625" style="50" customWidth="1"/>
    <col min="1288" max="1289" width="8.88671875" style="50"/>
    <col min="1290" max="1290" width="11.5546875" style="50" customWidth="1"/>
    <col min="1291" max="1536" width="8.88671875" style="50"/>
    <col min="1537" max="1537" width="37.109375" style="50" customWidth="1"/>
    <col min="1538" max="1538" width="12.109375" style="50" customWidth="1"/>
    <col min="1539" max="1539" width="12.5546875" style="50" customWidth="1"/>
    <col min="1540" max="1540" width="13" style="50" customWidth="1"/>
    <col min="1541" max="1542" width="13.5546875" style="50" customWidth="1"/>
    <col min="1543" max="1543" width="12.44140625" style="50" customWidth="1"/>
    <col min="1544" max="1545" width="8.88671875" style="50"/>
    <col min="1546" max="1546" width="11.5546875" style="50" customWidth="1"/>
    <col min="1547" max="1792" width="8.88671875" style="50"/>
    <col min="1793" max="1793" width="37.109375" style="50" customWidth="1"/>
    <col min="1794" max="1794" width="12.109375" style="50" customWidth="1"/>
    <col min="1795" max="1795" width="12.5546875" style="50" customWidth="1"/>
    <col min="1796" max="1796" width="13" style="50" customWidth="1"/>
    <col min="1797" max="1798" width="13.5546875" style="50" customWidth="1"/>
    <col min="1799" max="1799" width="12.44140625" style="50" customWidth="1"/>
    <col min="1800" max="1801" width="8.88671875" style="50"/>
    <col min="1802" max="1802" width="11.5546875" style="50" customWidth="1"/>
    <col min="1803" max="2048" width="8.88671875" style="50"/>
    <col min="2049" max="2049" width="37.109375" style="50" customWidth="1"/>
    <col min="2050" max="2050" width="12.109375" style="50" customWidth="1"/>
    <col min="2051" max="2051" width="12.5546875" style="50" customWidth="1"/>
    <col min="2052" max="2052" width="13" style="50" customWidth="1"/>
    <col min="2053" max="2054" width="13.5546875" style="50" customWidth="1"/>
    <col min="2055" max="2055" width="12.44140625" style="50" customWidth="1"/>
    <col min="2056" max="2057" width="8.88671875" style="50"/>
    <col min="2058" max="2058" width="11.5546875" style="50" customWidth="1"/>
    <col min="2059" max="2304" width="8.88671875" style="50"/>
    <col min="2305" max="2305" width="37.109375" style="50" customWidth="1"/>
    <col min="2306" max="2306" width="12.109375" style="50" customWidth="1"/>
    <col min="2307" max="2307" width="12.5546875" style="50" customWidth="1"/>
    <col min="2308" max="2308" width="13" style="50" customWidth="1"/>
    <col min="2309" max="2310" width="13.5546875" style="50" customWidth="1"/>
    <col min="2311" max="2311" width="12.44140625" style="50" customWidth="1"/>
    <col min="2312" max="2313" width="8.88671875" style="50"/>
    <col min="2314" max="2314" width="11.5546875" style="50" customWidth="1"/>
    <col min="2315" max="2560" width="8.88671875" style="50"/>
    <col min="2561" max="2561" width="37.109375" style="50" customWidth="1"/>
    <col min="2562" max="2562" width="12.109375" style="50" customWidth="1"/>
    <col min="2563" max="2563" width="12.5546875" style="50" customWidth="1"/>
    <col min="2564" max="2564" width="13" style="50" customWidth="1"/>
    <col min="2565" max="2566" width="13.5546875" style="50" customWidth="1"/>
    <col min="2567" max="2567" width="12.44140625" style="50" customWidth="1"/>
    <col min="2568" max="2569" width="8.88671875" style="50"/>
    <col min="2570" max="2570" width="11.5546875" style="50" customWidth="1"/>
    <col min="2571" max="2816" width="8.88671875" style="50"/>
    <col min="2817" max="2817" width="37.109375" style="50" customWidth="1"/>
    <col min="2818" max="2818" width="12.109375" style="50" customWidth="1"/>
    <col min="2819" max="2819" width="12.5546875" style="50" customWidth="1"/>
    <col min="2820" max="2820" width="13" style="50" customWidth="1"/>
    <col min="2821" max="2822" width="13.5546875" style="50" customWidth="1"/>
    <col min="2823" max="2823" width="12.44140625" style="50" customWidth="1"/>
    <col min="2824" max="2825" width="8.88671875" style="50"/>
    <col min="2826" max="2826" width="11.5546875" style="50" customWidth="1"/>
    <col min="2827" max="3072" width="8.88671875" style="50"/>
    <col min="3073" max="3073" width="37.109375" style="50" customWidth="1"/>
    <col min="3074" max="3074" width="12.109375" style="50" customWidth="1"/>
    <col min="3075" max="3075" width="12.5546875" style="50" customWidth="1"/>
    <col min="3076" max="3076" width="13" style="50" customWidth="1"/>
    <col min="3077" max="3078" width="13.5546875" style="50" customWidth="1"/>
    <col min="3079" max="3079" width="12.44140625" style="50" customWidth="1"/>
    <col min="3080" max="3081" width="8.88671875" style="50"/>
    <col min="3082" max="3082" width="11.5546875" style="50" customWidth="1"/>
    <col min="3083" max="3328" width="8.88671875" style="50"/>
    <col min="3329" max="3329" width="37.109375" style="50" customWidth="1"/>
    <col min="3330" max="3330" width="12.109375" style="50" customWidth="1"/>
    <col min="3331" max="3331" width="12.5546875" style="50" customWidth="1"/>
    <col min="3332" max="3332" width="13" style="50" customWidth="1"/>
    <col min="3333" max="3334" width="13.5546875" style="50" customWidth="1"/>
    <col min="3335" max="3335" width="12.44140625" style="50" customWidth="1"/>
    <col min="3336" max="3337" width="8.88671875" style="50"/>
    <col min="3338" max="3338" width="11.5546875" style="50" customWidth="1"/>
    <col min="3339" max="3584" width="8.88671875" style="50"/>
    <col min="3585" max="3585" width="37.109375" style="50" customWidth="1"/>
    <col min="3586" max="3586" width="12.109375" style="50" customWidth="1"/>
    <col min="3587" max="3587" width="12.5546875" style="50" customWidth="1"/>
    <col min="3588" max="3588" width="13" style="50" customWidth="1"/>
    <col min="3589" max="3590" width="13.5546875" style="50" customWidth="1"/>
    <col min="3591" max="3591" width="12.44140625" style="50" customWidth="1"/>
    <col min="3592" max="3593" width="8.88671875" style="50"/>
    <col min="3594" max="3594" width="11.5546875" style="50" customWidth="1"/>
    <col min="3595" max="3840" width="8.88671875" style="50"/>
    <col min="3841" max="3841" width="37.109375" style="50" customWidth="1"/>
    <col min="3842" max="3842" width="12.109375" style="50" customWidth="1"/>
    <col min="3843" max="3843" width="12.5546875" style="50" customWidth="1"/>
    <col min="3844" max="3844" width="13" style="50" customWidth="1"/>
    <col min="3845" max="3846" width="13.5546875" style="50" customWidth="1"/>
    <col min="3847" max="3847" width="12.44140625" style="50" customWidth="1"/>
    <col min="3848" max="3849" width="8.88671875" style="50"/>
    <col min="3850" max="3850" width="11.5546875" style="50" customWidth="1"/>
    <col min="3851" max="4096" width="8.88671875" style="50"/>
    <col min="4097" max="4097" width="37.109375" style="50" customWidth="1"/>
    <col min="4098" max="4098" width="12.109375" style="50" customWidth="1"/>
    <col min="4099" max="4099" width="12.5546875" style="50" customWidth="1"/>
    <col min="4100" max="4100" width="13" style="50" customWidth="1"/>
    <col min="4101" max="4102" width="13.5546875" style="50" customWidth="1"/>
    <col min="4103" max="4103" width="12.44140625" style="50" customWidth="1"/>
    <col min="4104" max="4105" width="8.88671875" style="50"/>
    <col min="4106" max="4106" width="11.5546875" style="50" customWidth="1"/>
    <col min="4107" max="4352" width="8.88671875" style="50"/>
    <col min="4353" max="4353" width="37.109375" style="50" customWidth="1"/>
    <col min="4354" max="4354" width="12.109375" style="50" customWidth="1"/>
    <col min="4355" max="4355" width="12.5546875" style="50" customWidth="1"/>
    <col min="4356" max="4356" width="13" style="50" customWidth="1"/>
    <col min="4357" max="4358" width="13.5546875" style="50" customWidth="1"/>
    <col min="4359" max="4359" width="12.44140625" style="50" customWidth="1"/>
    <col min="4360" max="4361" width="8.88671875" style="50"/>
    <col min="4362" max="4362" width="11.5546875" style="50" customWidth="1"/>
    <col min="4363" max="4608" width="8.88671875" style="50"/>
    <col min="4609" max="4609" width="37.109375" style="50" customWidth="1"/>
    <col min="4610" max="4610" width="12.109375" style="50" customWidth="1"/>
    <col min="4611" max="4611" width="12.5546875" style="50" customWidth="1"/>
    <col min="4612" max="4612" width="13" style="50" customWidth="1"/>
    <col min="4613" max="4614" width="13.5546875" style="50" customWidth="1"/>
    <col min="4615" max="4615" width="12.44140625" style="50" customWidth="1"/>
    <col min="4616" max="4617" width="8.88671875" style="50"/>
    <col min="4618" max="4618" width="11.5546875" style="50" customWidth="1"/>
    <col min="4619" max="4864" width="8.88671875" style="50"/>
    <col min="4865" max="4865" width="37.109375" style="50" customWidth="1"/>
    <col min="4866" max="4866" width="12.109375" style="50" customWidth="1"/>
    <col min="4867" max="4867" width="12.5546875" style="50" customWidth="1"/>
    <col min="4868" max="4868" width="13" style="50" customWidth="1"/>
    <col min="4869" max="4870" width="13.5546875" style="50" customWidth="1"/>
    <col min="4871" max="4871" width="12.44140625" style="50" customWidth="1"/>
    <col min="4872" max="4873" width="8.88671875" style="50"/>
    <col min="4874" max="4874" width="11.5546875" style="50" customWidth="1"/>
    <col min="4875" max="5120" width="8.88671875" style="50"/>
    <col min="5121" max="5121" width="37.109375" style="50" customWidth="1"/>
    <col min="5122" max="5122" width="12.109375" style="50" customWidth="1"/>
    <col min="5123" max="5123" width="12.5546875" style="50" customWidth="1"/>
    <col min="5124" max="5124" width="13" style="50" customWidth="1"/>
    <col min="5125" max="5126" width="13.5546875" style="50" customWidth="1"/>
    <col min="5127" max="5127" width="12.44140625" style="50" customWidth="1"/>
    <col min="5128" max="5129" width="8.88671875" style="50"/>
    <col min="5130" max="5130" width="11.5546875" style="50" customWidth="1"/>
    <col min="5131" max="5376" width="8.88671875" style="50"/>
    <col min="5377" max="5377" width="37.109375" style="50" customWidth="1"/>
    <col min="5378" max="5378" width="12.109375" style="50" customWidth="1"/>
    <col min="5379" max="5379" width="12.5546875" style="50" customWidth="1"/>
    <col min="5380" max="5380" width="13" style="50" customWidth="1"/>
    <col min="5381" max="5382" width="13.5546875" style="50" customWidth="1"/>
    <col min="5383" max="5383" width="12.44140625" style="50" customWidth="1"/>
    <col min="5384" max="5385" width="8.88671875" style="50"/>
    <col min="5386" max="5386" width="11.5546875" style="50" customWidth="1"/>
    <col min="5387" max="5632" width="8.88671875" style="50"/>
    <col min="5633" max="5633" width="37.109375" style="50" customWidth="1"/>
    <col min="5634" max="5634" width="12.109375" style="50" customWidth="1"/>
    <col min="5635" max="5635" width="12.5546875" style="50" customWidth="1"/>
    <col min="5636" max="5636" width="13" style="50" customWidth="1"/>
    <col min="5637" max="5638" width="13.5546875" style="50" customWidth="1"/>
    <col min="5639" max="5639" width="12.44140625" style="50" customWidth="1"/>
    <col min="5640" max="5641" width="8.88671875" style="50"/>
    <col min="5642" max="5642" width="11.5546875" style="50" customWidth="1"/>
    <col min="5643" max="5888" width="8.88671875" style="50"/>
    <col min="5889" max="5889" width="37.109375" style="50" customWidth="1"/>
    <col min="5890" max="5890" width="12.109375" style="50" customWidth="1"/>
    <col min="5891" max="5891" width="12.5546875" style="50" customWidth="1"/>
    <col min="5892" max="5892" width="13" style="50" customWidth="1"/>
    <col min="5893" max="5894" width="13.5546875" style="50" customWidth="1"/>
    <col min="5895" max="5895" width="12.44140625" style="50" customWidth="1"/>
    <col min="5896" max="5897" width="8.88671875" style="50"/>
    <col min="5898" max="5898" width="11.5546875" style="50" customWidth="1"/>
    <col min="5899" max="6144" width="8.88671875" style="50"/>
    <col min="6145" max="6145" width="37.109375" style="50" customWidth="1"/>
    <col min="6146" max="6146" width="12.109375" style="50" customWidth="1"/>
    <col min="6147" max="6147" width="12.5546875" style="50" customWidth="1"/>
    <col min="6148" max="6148" width="13" style="50" customWidth="1"/>
    <col min="6149" max="6150" width="13.5546875" style="50" customWidth="1"/>
    <col min="6151" max="6151" width="12.44140625" style="50" customWidth="1"/>
    <col min="6152" max="6153" width="8.88671875" style="50"/>
    <col min="6154" max="6154" width="11.5546875" style="50" customWidth="1"/>
    <col min="6155" max="6400" width="8.88671875" style="50"/>
    <col min="6401" max="6401" width="37.109375" style="50" customWidth="1"/>
    <col min="6402" max="6402" width="12.109375" style="50" customWidth="1"/>
    <col min="6403" max="6403" width="12.5546875" style="50" customWidth="1"/>
    <col min="6404" max="6404" width="13" style="50" customWidth="1"/>
    <col min="6405" max="6406" width="13.5546875" style="50" customWidth="1"/>
    <col min="6407" max="6407" width="12.44140625" style="50" customWidth="1"/>
    <col min="6408" max="6409" width="8.88671875" style="50"/>
    <col min="6410" max="6410" width="11.5546875" style="50" customWidth="1"/>
    <col min="6411" max="6656" width="8.88671875" style="50"/>
    <col min="6657" max="6657" width="37.109375" style="50" customWidth="1"/>
    <col min="6658" max="6658" width="12.109375" style="50" customWidth="1"/>
    <col min="6659" max="6659" width="12.5546875" style="50" customWidth="1"/>
    <col min="6660" max="6660" width="13" style="50" customWidth="1"/>
    <col min="6661" max="6662" width="13.5546875" style="50" customWidth="1"/>
    <col min="6663" max="6663" width="12.44140625" style="50" customWidth="1"/>
    <col min="6664" max="6665" width="8.88671875" style="50"/>
    <col min="6666" max="6666" width="11.5546875" style="50" customWidth="1"/>
    <col min="6667" max="6912" width="8.88671875" style="50"/>
    <col min="6913" max="6913" width="37.109375" style="50" customWidth="1"/>
    <col min="6914" max="6914" width="12.109375" style="50" customWidth="1"/>
    <col min="6915" max="6915" width="12.5546875" style="50" customWidth="1"/>
    <col min="6916" max="6916" width="13" style="50" customWidth="1"/>
    <col min="6917" max="6918" width="13.5546875" style="50" customWidth="1"/>
    <col min="6919" max="6919" width="12.44140625" style="50" customWidth="1"/>
    <col min="6920" max="6921" width="8.88671875" style="50"/>
    <col min="6922" max="6922" width="11.5546875" style="50" customWidth="1"/>
    <col min="6923" max="7168" width="8.88671875" style="50"/>
    <col min="7169" max="7169" width="37.109375" style="50" customWidth="1"/>
    <col min="7170" max="7170" width="12.109375" style="50" customWidth="1"/>
    <col min="7171" max="7171" width="12.5546875" style="50" customWidth="1"/>
    <col min="7172" max="7172" width="13" style="50" customWidth="1"/>
    <col min="7173" max="7174" width="13.5546875" style="50" customWidth="1"/>
    <col min="7175" max="7175" width="12.44140625" style="50" customWidth="1"/>
    <col min="7176" max="7177" width="8.88671875" style="50"/>
    <col min="7178" max="7178" width="11.5546875" style="50" customWidth="1"/>
    <col min="7179" max="7424" width="8.88671875" style="50"/>
    <col min="7425" max="7425" width="37.109375" style="50" customWidth="1"/>
    <col min="7426" max="7426" width="12.109375" style="50" customWidth="1"/>
    <col min="7427" max="7427" width="12.5546875" style="50" customWidth="1"/>
    <col min="7428" max="7428" width="13" style="50" customWidth="1"/>
    <col min="7429" max="7430" width="13.5546875" style="50" customWidth="1"/>
    <col min="7431" max="7431" width="12.44140625" style="50" customWidth="1"/>
    <col min="7432" max="7433" width="8.88671875" style="50"/>
    <col min="7434" max="7434" width="11.5546875" style="50" customWidth="1"/>
    <col min="7435" max="7680" width="8.88671875" style="50"/>
    <col min="7681" max="7681" width="37.109375" style="50" customWidth="1"/>
    <col min="7682" max="7682" width="12.109375" style="50" customWidth="1"/>
    <col min="7683" max="7683" width="12.5546875" style="50" customWidth="1"/>
    <col min="7684" max="7684" width="13" style="50" customWidth="1"/>
    <col min="7685" max="7686" width="13.5546875" style="50" customWidth="1"/>
    <col min="7687" max="7687" width="12.44140625" style="50" customWidth="1"/>
    <col min="7688" max="7689" width="8.88671875" style="50"/>
    <col min="7690" max="7690" width="11.5546875" style="50" customWidth="1"/>
    <col min="7691" max="7936" width="8.88671875" style="50"/>
    <col min="7937" max="7937" width="37.109375" style="50" customWidth="1"/>
    <col min="7938" max="7938" width="12.109375" style="50" customWidth="1"/>
    <col min="7939" max="7939" width="12.5546875" style="50" customWidth="1"/>
    <col min="7940" max="7940" width="13" style="50" customWidth="1"/>
    <col min="7941" max="7942" width="13.5546875" style="50" customWidth="1"/>
    <col min="7943" max="7943" width="12.44140625" style="50" customWidth="1"/>
    <col min="7944" max="7945" width="8.88671875" style="50"/>
    <col min="7946" max="7946" width="11.5546875" style="50" customWidth="1"/>
    <col min="7947" max="8192" width="8.88671875" style="50"/>
    <col min="8193" max="8193" width="37.109375" style="50" customWidth="1"/>
    <col min="8194" max="8194" width="12.109375" style="50" customWidth="1"/>
    <col min="8195" max="8195" width="12.5546875" style="50" customWidth="1"/>
    <col min="8196" max="8196" width="13" style="50" customWidth="1"/>
    <col min="8197" max="8198" width="13.5546875" style="50" customWidth="1"/>
    <col min="8199" max="8199" width="12.44140625" style="50" customWidth="1"/>
    <col min="8200" max="8201" width="8.88671875" style="50"/>
    <col min="8202" max="8202" width="11.5546875" style="50" customWidth="1"/>
    <col min="8203" max="8448" width="8.88671875" style="50"/>
    <col min="8449" max="8449" width="37.109375" style="50" customWidth="1"/>
    <col min="8450" max="8450" width="12.109375" style="50" customWidth="1"/>
    <col min="8451" max="8451" width="12.5546875" style="50" customWidth="1"/>
    <col min="8452" max="8452" width="13" style="50" customWidth="1"/>
    <col min="8453" max="8454" width="13.5546875" style="50" customWidth="1"/>
    <col min="8455" max="8455" width="12.44140625" style="50" customWidth="1"/>
    <col min="8456" max="8457" width="8.88671875" style="50"/>
    <col min="8458" max="8458" width="11.5546875" style="50" customWidth="1"/>
    <col min="8459" max="8704" width="8.88671875" style="50"/>
    <col min="8705" max="8705" width="37.109375" style="50" customWidth="1"/>
    <col min="8706" max="8706" width="12.109375" style="50" customWidth="1"/>
    <col min="8707" max="8707" width="12.5546875" style="50" customWidth="1"/>
    <col min="8708" max="8708" width="13" style="50" customWidth="1"/>
    <col min="8709" max="8710" width="13.5546875" style="50" customWidth="1"/>
    <col min="8711" max="8711" width="12.44140625" style="50" customWidth="1"/>
    <col min="8712" max="8713" width="8.88671875" style="50"/>
    <col min="8714" max="8714" width="11.5546875" style="50" customWidth="1"/>
    <col min="8715" max="8960" width="8.88671875" style="50"/>
    <col min="8961" max="8961" width="37.109375" style="50" customWidth="1"/>
    <col min="8962" max="8962" width="12.109375" style="50" customWidth="1"/>
    <col min="8963" max="8963" width="12.5546875" style="50" customWidth="1"/>
    <col min="8964" max="8964" width="13" style="50" customWidth="1"/>
    <col min="8965" max="8966" width="13.5546875" style="50" customWidth="1"/>
    <col min="8967" max="8967" width="12.44140625" style="50" customWidth="1"/>
    <col min="8968" max="8969" width="8.88671875" style="50"/>
    <col min="8970" max="8970" width="11.5546875" style="50" customWidth="1"/>
    <col min="8971" max="9216" width="8.88671875" style="50"/>
    <col min="9217" max="9217" width="37.109375" style="50" customWidth="1"/>
    <col min="9218" max="9218" width="12.109375" style="50" customWidth="1"/>
    <col min="9219" max="9219" width="12.5546875" style="50" customWidth="1"/>
    <col min="9220" max="9220" width="13" style="50" customWidth="1"/>
    <col min="9221" max="9222" width="13.5546875" style="50" customWidth="1"/>
    <col min="9223" max="9223" width="12.44140625" style="50" customWidth="1"/>
    <col min="9224" max="9225" width="8.88671875" style="50"/>
    <col min="9226" max="9226" width="11.5546875" style="50" customWidth="1"/>
    <col min="9227" max="9472" width="8.88671875" style="50"/>
    <col min="9473" max="9473" width="37.109375" style="50" customWidth="1"/>
    <col min="9474" max="9474" width="12.109375" style="50" customWidth="1"/>
    <col min="9475" max="9475" width="12.5546875" style="50" customWidth="1"/>
    <col min="9476" max="9476" width="13" style="50" customWidth="1"/>
    <col min="9477" max="9478" width="13.5546875" style="50" customWidth="1"/>
    <col min="9479" max="9479" width="12.44140625" style="50" customWidth="1"/>
    <col min="9480" max="9481" width="8.88671875" style="50"/>
    <col min="9482" max="9482" width="11.5546875" style="50" customWidth="1"/>
    <col min="9483" max="9728" width="8.88671875" style="50"/>
    <col min="9729" max="9729" width="37.109375" style="50" customWidth="1"/>
    <col min="9730" max="9730" width="12.109375" style="50" customWidth="1"/>
    <col min="9731" max="9731" width="12.5546875" style="50" customWidth="1"/>
    <col min="9732" max="9732" width="13" style="50" customWidth="1"/>
    <col min="9733" max="9734" width="13.5546875" style="50" customWidth="1"/>
    <col min="9735" max="9735" width="12.44140625" style="50" customWidth="1"/>
    <col min="9736" max="9737" width="8.88671875" style="50"/>
    <col min="9738" max="9738" width="11.5546875" style="50" customWidth="1"/>
    <col min="9739" max="9984" width="8.88671875" style="50"/>
    <col min="9985" max="9985" width="37.109375" style="50" customWidth="1"/>
    <col min="9986" max="9986" width="12.109375" style="50" customWidth="1"/>
    <col min="9987" max="9987" width="12.5546875" style="50" customWidth="1"/>
    <col min="9988" max="9988" width="13" style="50" customWidth="1"/>
    <col min="9989" max="9990" width="13.5546875" style="50" customWidth="1"/>
    <col min="9991" max="9991" width="12.44140625" style="50" customWidth="1"/>
    <col min="9992" max="9993" width="8.88671875" style="50"/>
    <col min="9994" max="9994" width="11.5546875" style="50" customWidth="1"/>
    <col min="9995" max="10240" width="8.88671875" style="50"/>
    <col min="10241" max="10241" width="37.109375" style="50" customWidth="1"/>
    <col min="10242" max="10242" width="12.109375" style="50" customWidth="1"/>
    <col min="10243" max="10243" width="12.5546875" style="50" customWidth="1"/>
    <col min="10244" max="10244" width="13" style="50" customWidth="1"/>
    <col min="10245" max="10246" width="13.5546875" style="50" customWidth="1"/>
    <col min="10247" max="10247" width="12.44140625" style="50" customWidth="1"/>
    <col min="10248" max="10249" width="8.88671875" style="50"/>
    <col min="10250" max="10250" width="11.5546875" style="50" customWidth="1"/>
    <col min="10251" max="10496" width="8.88671875" style="50"/>
    <col min="10497" max="10497" width="37.109375" style="50" customWidth="1"/>
    <col min="10498" max="10498" width="12.109375" style="50" customWidth="1"/>
    <col min="10499" max="10499" width="12.5546875" style="50" customWidth="1"/>
    <col min="10500" max="10500" width="13" style="50" customWidth="1"/>
    <col min="10501" max="10502" width="13.5546875" style="50" customWidth="1"/>
    <col min="10503" max="10503" width="12.44140625" style="50" customWidth="1"/>
    <col min="10504" max="10505" width="8.88671875" style="50"/>
    <col min="10506" max="10506" width="11.5546875" style="50" customWidth="1"/>
    <col min="10507" max="10752" width="8.88671875" style="50"/>
    <col min="10753" max="10753" width="37.109375" style="50" customWidth="1"/>
    <col min="10754" max="10754" width="12.109375" style="50" customWidth="1"/>
    <col min="10755" max="10755" width="12.5546875" style="50" customWidth="1"/>
    <col min="10756" max="10756" width="13" style="50" customWidth="1"/>
    <col min="10757" max="10758" width="13.5546875" style="50" customWidth="1"/>
    <col min="10759" max="10759" width="12.44140625" style="50" customWidth="1"/>
    <col min="10760" max="10761" width="8.88671875" style="50"/>
    <col min="10762" max="10762" width="11.5546875" style="50" customWidth="1"/>
    <col min="10763" max="11008" width="8.88671875" style="50"/>
    <col min="11009" max="11009" width="37.109375" style="50" customWidth="1"/>
    <col min="11010" max="11010" width="12.109375" style="50" customWidth="1"/>
    <col min="11011" max="11011" width="12.5546875" style="50" customWidth="1"/>
    <col min="11012" max="11012" width="13" style="50" customWidth="1"/>
    <col min="11013" max="11014" width="13.5546875" style="50" customWidth="1"/>
    <col min="11015" max="11015" width="12.44140625" style="50" customWidth="1"/>
    <col min="11016" max="11017" width="8.88671875" style="50"/>
    <col min="11018" max="11018" width="11.5546875" style="50" customWidth="1"/>
    <col min="11019" max="11264" width="8.88671875" style="50"/>
    <col min="11265" max="11265" width="37.109375" style="50" customWidth="1"/>
    <col min="11266" max="11266" width="12.109375" style="50" customWidth="1"/>
    <col min="11267" max="11267" width="12.5546875" style="50" customWidth="1"/>
    <col min="11268" max="11268" width="13" style="50" customWidth="1"/>
    <col min="11269" max="11270" width="13.5546875" style="50" customWidth="1"/>
    <col min="11271" max="11271" width="12.44140625" style="50" customWidth="1"/>
    <col min="11272" max="11273" width="8.88671875" style="50"/>
    <col min="11274" max="11274" width="11.5546875" style="50" customWidth="1"/>
    <col min="11275" max="11520" width="8.88671875" style="50"/>
    <col min="11521" max="11521" width="37.109375" style="50" customWidth="1"/>
    <col min="11522" max="11522" width="12.109375" style="50" customWidth="1"/>
    <col min="11523" max="11523" width="12.5546875" style="50" customWidth="1"/>
    <col min="11524" max="11524" width="13" style="50" customWidth="1"/>
    <col min="11525" max="11526" width="13.5546875" style="50" customWidth="1"/>
    <col min="11527" max="11527" width="12.44140625" style="50" customWidth="1"/>
    <col min="11528" max="11529" width="8.88671875" style="50"/>
    <col min="11530" max="11530" width="11.5546875" style="50" customWidth="1"/>
    <col min="11531" max="11776" width="8.88671875" style="50"/>
    <col min="11777" max="11777" width="37.109375" style="50" customWidth="1"/>
    <col min="11778" max="11778" width="12.109375" style="50" customWidth="1"/>
    <col min="11779" max="11779" width="12.5546875" style="50" customWidth="1"/>
    <col min="11780" max="11780" width="13" style="50" customWidth="1"/>
    <col min="11781" max="11782" width="13.5546875" style="50" customWidth="1"/>
    <col min="11783" max="11783" width="12.44140625" style="50" customWidth="1"/>
    <col min="11784" max="11785" width="8.88671875" style="50"/>
    <col min="11786" max="11786" width="11.5546875" style="50" customWidth="1"/>
    <col min="11787" max="12032" width="8.88671875" style="50"/>
    <col min="12033" max="12033" width="37.109375" style="50" customWidth="1"/>
    <col min="12034" max="12034" width="12.109375" style="50" customWidth="1"/>
    <col min="12035" max="12035" width="12.5546875" style="50" customWidth="1"/>
    <col min="12036" max="12036" width="13" style="50" customWidth="1"/>
    <col min="12037" max="12038" width="13.5546875" style="50" customWidth="1"/>
    <col min="12039" max="12039" width="12.44140625" style="50" customWidth="1"/>
    <col min="12040" max="12041" width="8.88671875" style="50"/>
    <col min="12042" max="12042" width="11.5546875" style="50" customWidth="1"/>
    <col min="12043" max="12288" width="8.88671875" style="50"/>
    <col min="12289" max="12289" width="37.109375" style="50" customWidth="1"/>
    <col min="12290" max="12290" width="12.109375" style="50" customWidth="1"/>
    <col min="12291" max="12291" width="12.5546875" style="50" customWidth="1"/>
    <col min="12292" max="12292" width="13" style="50" customWidth="1"/>
    <col min="12293" max="12294" width="13.5546875" style="50" customWidth="1"/>
    <col min="12295" max="12295" width="12.44140625" style="50" customWidth="1"/>
    <col min="12296" max="12297" width="8.88671875" style="50"/>
    <col min="12298" max="12298" width="11.5546875" style="50" customWidth="1"/>
    <col min="12299" max="12544" width="8.88671875" style="50"/>
    <col min="12545" max="12545" width="37.109375" style="50" customWidth="1"/>
    <col min="12546" max="12546" width="12.109375" style="50" customWidth="1"/>
    <col min="12547" max="12547" width="12.5546875" style="50" customWidth="1"/>
    <col min="12548" max="12548" width="13" style="50" customWidth="1"/>
    <col min="12549" max="12550" width="13.5546875" style="50" customWidth="1"/>
    <col min="12551" max="12551" width="12.44140625" style="50" customWidth="1"/>
    <col min="12552" max="12553" width="8.88671875" style="50"/>
    <col min="12554" max="12554" width="11.5546875" style="50" customWidth="1"/>
    <col min="12555" max="12800" width="8.88671875" style="50"/>
    <col min="12801" max="12801" width="37.109375" style="50" customWidth="1"/>
    <col min="12802" max="12802" width="12.109375" style="50" customWidth="1"/>
    <col min="12803" max="12803" width="12.5546875" style="50" customWidth="1"/>
    <col min="12804" max="12804" width="13" style="50" customWidth="1"/>
    <col min="12805" max="12806" width="13.5546875" style="50" customWidth="1"/>
    <col min="12807" max="12807" width="12.44140625" style="50" customWidth="1"/>
    <col min="12808" max="12809" width="8.88671875" style="50"/>
    <col min="12810" max="12810" width="11.5546875" style="50" customWidth="1"/>
    <col min="12811" max="13056" width="8.88671875" style="50"/>
    <col min="13057" max="13057" width="37.109375" style="50" customWidth="1"/>
    <col min="13058" max="13058" width="12.109375" style="50" customWidth="1"/>
    <col min="13059" max="13059" width="12.5546875" style="50" customWidth="1"/>
    <col min="13060" max="13060" width="13" style="50" customWidth="1"/>
    <col min="13061" max="13062" width="13.5546875" style="50" customWidth="1"/>
    <col min="13063" max="13063" width="12.44140625" style="50" customWidth="1"/>
    <col min="13064" max="13065" width="8.88671875" style="50"/>
    <col min="13066" max="13066" width="11.5546875" style="50" customWidth="1"/>
    <col min="13067" max="13312" width="8.88671875" style="50"/>
    <col min="13313" max="13313" width="37.109375" style="50" customWidth="1"/>
    <col min="13314" max="13314" width="12.109375" style="50" customWidth="1"/>
    <col min="13315" max="13315" width="12.5546875" style="50" customWidth="1"/>
    <col min="13316" max="13316" width="13" style="50" customWidth="1"/>
    <col min="13317" max="13318" width="13.5546875" style="50" customWidth="1"/>
    <col min="13319" max="13319" width="12.44140625" style="50" customWidth="1"/>
    <col min="13320" max="13321" width="8.88671875" style="50"/>
    <col min="13322" max="13322" width="11.5546875" style="50" customWidth="1"/>
    <col min="13323" max="13568" width="8.88671875" style="50"/>
    <col min="13569" max="13569" width="37.109375" style="50" customWidth="1"/>
    <col min="13570" max="13570" width="12.109375" style="50" customWidth="1"/>
    <col min="13571" max="13571" width="12.5546875" style="50" customWidth="1"/>
    <col min="13572" max="13572" width="13" style="50" customWidth="1"/>
    <col min="13573" max="13574" width="13.5546875" style="50" customWidth="1"/>
    <col min="13575" max="13575" width="12.44140625" style="50" customWidth="1"/>
    <col min="13576" max="13577" width="8.88671875" style="50"/>
    <col min="13578" max="13578" width="11.5546875" style="50" customWidth="1"/>
    <col min="13579" max="13824" width="8.88671875" style="50"/>
    <col min="13825" max="13825" width="37.109375" style="50" customWidth="1"/>
    <col min="13826" max="13826" width="12.109375" style="50" customWidth="1"/>
    <col min="13827" max="13827" width="12.5546875" style="50" customWidth="1"/>
    <col min="13828" max="13828" width="13" style="50" customWidth="1"/>
    <col min="13829" max="13830" width="13.5546875" style="50" customWidth="1"/>
    <col min="13831" max="13831" width="12.44140625" style="50" customWidth="1"/>
    <col min="13832" max="13833" width="8.88671875" style="50"/>
    <col min="13834" max="13834" width="11.5546875" style="50" customWidth="1"/>
    <col min="13835" max="14080" width="8.88671875" style="50"/>
    <col min="14081" max="14081" width="37.109375" style="50" customWidth="1"/>
    <col min="14082" max="14082" width="12.109375" style="50" customWidth="1"/>
    <col min="14083" max="14083" width="12.5546875" style="50" customWidth="1"/>
    <col min="14084" max="14084" width="13" style="50" customWidth="1"/>
    <col min="14085" max="14086" width="13.5546875" style="50" customWidth="1"/>
    <col min="14087" max="14087" width="12.44140625" style="50" customWidth="1"/>
    <col min="14088" max="14089" width="8.88671875" style="50"/>
    <col min="14090" max="14090" width="11.5546875" style="50" customWidth="1"/>
    <col min="14091" max="14336" width="8.88671875" style="50"/>
    <col min="14337" max="14337" width="37.109375" style="50" customWidth="1"/>
    <col min="14338" max="14338" width="12.109375" style="50" customWidth="1"/>
    <col min="14339" max="14339" width="12.5546875" style="50" customWidth="1"/>
    <col min="14340" max="14340" width="13" style="50" customWidth="1"/>
    <col min="14341" max="14342" width="13.5546875" style="50" customWidth="1"/>
    <col min="14343" max="14343" width="12.44140625" style="50" customWidth="1"/>
    <col min="14344" max="14345" width="8.88671875" style="50"/>
    <col min="14346" max="14346" width="11.5546875" style="50" customWidth="1"/>
    <col min="14347" max="14592" width="8.88671875" style="50"/>
    <col min="14593" max="14593" width="37.109375" style="50" customWidth="1"/>
    <col min="14594" max="14594" width="12.109375" style="50" customWidth="1"/>
    <col min="14595" max="14595" width="12.5546875" style="50" customWidth="1"/>
    <col min="14596" max="14596" width="13" style="50" customWidth="1"/>
    <col min="14597" max="14598" width="13.5546875" style="50" customWidth="1"/>
    <col min="14599" max="14599" width="12.44140625" style="50" customWidth="1"/>
    <col min="14600" max="14601" width="8.88671875" style="50"/>
    <col min="14602" max="14602" width="11.5546875" style="50" customWidth="1"/>
    <col min="14603" max="14848" width="8.88671875" style="50"/>
    <col min="14849" max="14849" width="37.109375" style="50" customWidth="1"/>
    <col min="14850" max="14850" width="12.109375" style="50" customWidth="1"/>
    <col min="14851" max="14851" width="12.5546875" style="50" customWidth="1"/>
    <col min="14852" max="14852" width="13" style="50" customWidth="1"/>
    <col min="14853" max="14854" width="13.5546875" style="50" customWidth="1"/>
    <col min="14855" max="14855" width="12.44140625" style="50" customWidth="1"/>
    <col min="14856" max="14857" width="8.88671875" style="50"/>
    <col min="14858" max="14858" width="11.5546875" style="50" customWidth="1"/>
    <col min="14859" max="15104" width="8.88671875" style="50"/>
    <col min="15105" max="15105" width="37.109375" style="50" customWidth="1"/>
    <col min="15106" max="15106" width="12.109375" style="50" customWidth="1"/>
    <col min="15107" max="15107" width="12.5546875" style="50" customWidth="1"/>
    <col min="15108" max="15108" width="13" style="50" customWidth="1"/>
    <col min="15109" max="15110" width="13.5546875" style="50" customWidth="1"/>
    <col min="15111" max="15111" width="12.44140625" style="50" customWidth="1"/>
    <col min="15112" max="15113" width="8.88671875" style="50"/>
    <col min="15114" max="15114" width="11.5546875" style="50" customWidth="1"/>
    <col min="15115" max="15360" width="8.88671875" style="50"/>
    <col min="15361" max="15361" width="37.109375" style="50" customWidth="1"/>
    <col min="15362" max="15362" width="12.109375" style="50" customWidth="1"/>
    <col min="15363" max="15363" width="12.5546875" style="50" customWidth="1"/>
    <col min="15364" max="15364" width="13" style="50" customWidth="1"/>
    <col min="15365" max="15366" width="13.5546875" style="50" customWidth="1"/>
    <col min="15367" max="15367" width="12.44140625" style="50" customWidth="1"/>
    <col min="15368" max="15369" width="8.88671875" style="50"/>
    <col min="15370" max="15370" width="11.5546875" style="50" customWidth="1"/>
    <col min="15371" max="15616" width="8.88671875" style="50"/>
    <col min="15617" max="15617" width="37.109375" style="50" customWidth="1"/>
    <col min="15618" max="15618" width="12.109375" style="50" customWidth="1"/>
    <col min="15619" max="15619" width="12.5546875" style="50" customWidth="1"/>
    <col min="15620" max="15620" width="13" style="50" customWidth="1"/>
    <col min="15621" max="15622" width="13.5546875" style="50" customWidth="1"/>
    <col min="15623" max="15623" width="12.44140625" style="50" customWidth="1"/>
    <col min="15624" max="15625" width="8.88671875" style="50"/>
    <col min="15626" max="15626" width="11.5546875" style="50" customWidth="1"/>
    <col min="15627" max="15872" width="8.88671875" style="50"/>
    <col min="15873" max="15873" width="37.109375" style="50" customWidth="1"/>
    <col min="15874" max="15874" width="12.109375" style="50" customWidth="1"/>
    <col min="15875" max="15875" width="12.5546875" style="50" customWidth="1"/>
    <col min="15876" max="15876" width="13" style="50" customWidth="1"/>
    <col min="15877" max="15878" width="13.5546875" style="50" customWidth="1"/>
    <col min="15879" max="15879" width="12.44140625" style="50" customWidth="1"/>
    <col min="15880" max="15881" width="8.88671875" style="50"/>
    <col min="15882" max="15882" width="11.5546875" style="50" customWidth="1"/>
    <col min="15883" max="16128" width="8.88671875" style="50"/>
    <col min="16129" max="16129" width="37.109375" style="50" customWidth="1"/>
    <col min="16130" max="16130" width="12.109375" style="50" customWidth="1"/>
    <col min="16131" max="16131" width="12.5546875" style="50" customWidth="1"/>
    <col min="16132" max="16132" width="13" style="50" customWidth="1"/>
    <col min="16133" max="16134" width="13.5546875" style="50" customWidth="1"/>
    <col min="16135" max="16135" width="12.44140625" style="50" customWidth="1"/>
    <col min="16136" max="16137" width="8.88671875" style="50"/>
    <col min="16138" max="16138" width="11.5546875" style="50" customWidth="1"/>
    <col min="16139" max="16384" width="8.88671875" style="50"/>
  </cols>
  <sheetData>
    <row r="1" spans="1:14" s="33" customFormat="1" ht="20.399999999999999" customHeight="1">
      <c r="A1" s="383" t="s">
        <v>204</v>
      </c>
      <c r="B1" s="385"/>
      <c r="C1" s="385"/>
      <c r="D1" s="385"/>
      <c r="E1" s="385"/>
      <c r="F1" s="385"/>
      <c r="G1" s="385"/>
    </row>
    <row r="2" spans="1:14" s="33" customFormat="1" ht="20.399999999999999">
      <c r="A2" s="383" t="s">
        <v>189</v>
      </c>
      <c r="B2" s="383"/>
      <c r="C2" s="383"/>
      <c r="D2" s="383"/>
      <c r="E2" s="383"/>
      <c r="F2" s="383"/>
      <c r="G2" s="383"/>
    </row>
    <row r="3" spans="1:14" s="33" customFormat="1" ht="21">
      <c r="A3" s="384" t="s">
        <v>47</v>
      </c>
      <c r="B3" s="384"/>
      <c r="C3" s="384"/>
      <c r="D3" s="384"/>
      <c r="E3" s="384"/>
      <c r="F3" s="384"/>
      <c r="G3" s="384"/>
    </row>
    <row r="4" spans="1:14" s="36" customFormat="1" ht="15.6">
      <c r="A4" s="34"/>
      <c r="B4" s="34"/>
      <c r="C4" s="34"/>
      <c r="D4" s="34"/>
      <c r="E4" s="34"/>
      <c r="F4" s="34"/>
      <c r="G4" s="138" t="s">
        <v>45</v>
      </c>
    </row>
    <row r="5" spans="1:14" s="36" customFormat="1" ht="54.75" customHeight="1">
      <c r="A5" s="131"/>
      <c r="B5" s="137" t="s">
        <v>534</v>
      </c>
      <c r="C5" s="489" t="s">
        <v>531</v>
      </c>
      <c r="D5" s="93" t="s">
        <v>46</v>
      </c>
      <c r="E5" s="137" t="s">
        <v>532</v>
      </c>
      <c r="F5" s="489" t="s">
        <v>533</v>
      </c>
      <c r="G5" s="93" t="s">
        <v>46</v>
      </c>
    </row>
    <row r="6" spans="1:14" s="40" customFormat="1" ht="28.2" customHeight="1">
      <c r="A6" s="56" t="s">
        <v>16</v>
      </c>
      <c r="B6" s="38">
        <f>SUM(B7:B30)</f>
        <v>836</v>
      </c>
      <c r="C6" s="38">
        <f>SUM(C7:C30)</f>
        <v>302</v>
      </c>
      <c r="D6" s="48">
        <f>ROUND(C6/B6*100,1)</f>
        <v>36.1</v>
      </c>
      <c r="E6" s="38">
        <f>SUM(E7:E30)</f>
        <v>394</v>
      </c>
      <c r="F6" s="38">
        <f>SUM(F7:F30)</f>
        <v>188</v>
      </c>
      <c r="G6" s="48">
        <f>ROUND(F6/E6*100,1)</f>
        <v>47.7</v>
      </c>
    </row>
    <row r="7" spans="1:14" ht="18.600000000000001" customHeight="1">
      <c r="A7" s="45" t="s">
        <v>48</v>
      </c>
      <c r="B7" s="490">
        <v>138</v>
      </c>
      <c r="C7" s="47">
        <v>30</v>
      </c>
      <c r="D7" s="48">
        <f t="shared" ref="D7:D30" si="0">ROUND(C7/B7*100,1)</f>
        <v>21.7</v>
      </c>
      <c r="E7" s="490">
        <v>54</v>
      </c>
      <c r="F7" s="47">
        <v>16</v>
      </c>
      <c r="G7" s="48">
        <f t="shared" ref="G7:G30" si="1">ROUND(F7/E7*100,1)</f>
        <v>29.6</v>
      </c>
      <c r="H7" s="49"/>
      <c r="I7" s="57"/>
      <c r="J7" s="57"/>
      <c r="K7" s="57"/>
      <c r="L7" s="57"/>
      <c r="M7" s="57"/>
      <c r="N7" s="57"/>
    </row>
    <row r="8" spans="1:14" ht="18.600000000000001" customHeight="1">
      <c r="A8" s="45" t="s">
        <v>49</v>
      </c>
      <c r="B8" s="490">
        <v>27</v>
      </c>
      <c r="C8" s="47">
        <v>4</v>
      </c>
      <c r="D8" s="48">
        <f t="shared" si="0"/>
        <v>14.8</v>
      </c>
      <c r="E8" s="490">
        <v>3</v>
      </c>
      <c r="F8" s="47">
        <v>1</v>
      </c>
      <c r="G8" s="48">
        <f t="shared" si="1"/>
        <v>33.299999999999997</v>
      </c>
      <c r="H8" s="49"/>
      <c r="I8" s="57"/>
      <c r="J8" s="57"/>
      <c r="K8" s="57"/>
      <c r="L8" s="57"/>
      <c r="M8" s="57"/>
      <c r="N8" s="57"/>
    </row>
    <row r="9" spans="1:14" s="53" customFormat="1" ht="18.600000000000001" customHeight="1">
      <c r="A9" s="45" t="s">
        <v>50</v>
      </c>
      <c r="B9" s="490">
        <v>1</v>
      </c>
      <c r="C9" s="47">
        <v>0</v>
      </c>
      <c r="D9" s="48">
        <f t="shared" si="0"/>
        <v>0</v>
      </c>
      <c r="E9" s="490">
        <v>0</v>
      </c>
      <c r="F9" s="47">
        <v>0</v>
      </c>
      <c r="G9" s="271" t="e">
        <f t="shared" si="1"/>
        <v>#DIV/0!</v>
      </c>
      <c r="H9" s="49"/>
      <c r="I9" s="50"/>
      <c r="J9" s="51"/>
    </row>
    <row r="10" spans="1:14" ht="18.600000000000001" customHeight="1">
      <c r="A10" s="45" t="s">
        <v>51</v>
      </c>
      <c r="B10" s="490">
        <v>5</v>
      </c>
      <c r="C10" s="47">
        <v>5</v>
      </c>
      <c r="D10" s="48">
        <f t="shared" si="0"/>
        <v>100</v>
      </c>
      <c r="E10" s="490">
        <v>2</v>
      </c>
      <c r="F10" s="47">
        <v>5</v>
      </c>
      <c r="G10" s="48">
        <f t="shared" si="1"/>
        <v>250</v>
      </c>
      <c r="H10" s="49"/>
      <c r="J10" s="51"/>
      <c r="L10" s="58"/>
    </row>
    <row r="11" spans="1:14" ht="18.600000000000001" customHeight="1">
      <c r="A11" s="45" t="s">
        <v>52</v>
      </c>
      <c r="B11" s="490">
        <v>11</v>
      </c>
      <c r="C11" s="47">
        <v>10</v>
      </c>
      <c r="D11" s="48">
        <f t="shared" si="0"/>
        <v>90.9</v>
      </c>
      <c r="E11" s="490">
        <v>9</v>
      </c>
      <c r="F11" s="47">
        <v>6</v>
      </c>
      <c r="G11" s="48">
        <f t="shared" si="1"/>
        <v>66.7</v>
      </c>
      <c r="H11" s="49"/>
      <c r="J11" s="51"/>
    </row>
    <row r="12" spans="1:14" ht="31.2">
      <c r="A12" s="45" t="s">
        <v>53</v>
      </c>
      <c r="B12" s="490">
        <v>11</v>
      </c>
      <c r="C12" s="47">
        <v>0</v>
      </c>
      <c r="D12" s="48">
        <f t="shared" si="0"/>
        <v>0</v>
      </c>
      <c r="E12" s="490">
        <v>4</v>
      </c>
      <c r="F12" s="47">
        <v>0</v>
      </c>
      <c r="G12" s="48">
        <f t="shared" si="1"/>
        <v>0</v>
      </c>
      <c r="H12" s="49"/>
      <c r="J12" s="51"/>
    </row>
    <row r="13" spans="1:14" ht="84.6" customHeight="1">
      <c r="A13" s="45" t="s">
        <v>54</v>
      </c>
      <c r="B13" s="490">
        <v>0</v>
      </c>
      <c r="C13" s="47">
        <v>1</v>
      </c>
      <c r="D13" s="271" t="e">
        <f t="shared" si="0"/>
        <v>#DIV/0!</v>
      </c>
      <c r="E13" s="490">
        <v>0</v>
      </c>
      <c r="F13" s="47">
        <v>0</v>
      </c>
      <c r="G13" s="271" t="e">
        <f t="shared" si="1"/>
        <v>#DIV/0!</v>
      </c>
      <c r="H13" s="49"/>
      <c r="J13" s="51"/>
    </row>
    <row r="14" spans="1:14" ht="31.2">
      <c r="A14" s="45" t="s">
        <v>55</v>
      </c>
      <c r="B14" s="490">
        <v>2</v>
      </c>
      <c r="C14" s="47">
        <v>4</v>
      </c>
      <c r="D14" s="48">
        <f t="shared" si="0"/>
        <v>200</v>
      </c>
      <c r="E14" s="490">
        <v>2</v>
      </c>
      <c r="F14" s="47">
        <v>3</v>
      </c>
      <c r="G14" s="48">
        <f t="shared" si="1"/>
        <v>150</v>
      </c>
      <c r="H14" s="49"/>
      <c r="J14" s="51"/>
    </row>
    <row r="15" spans="1:14" ht="46.8">
      <c r="A15" s="45" t="s">
        <v>56</v>
      </c>
      <c r="B15" s="490">
        <v>4</v>
      </c>
      <c r="C15" s="47">
        <v>3</v>
      </c>
      <c r="D15" s="48">
        <f t="shared" si="0"/>
        <v>75</v>
      </c>
      <c r="E15" s="490">
        <v>3</v>
      </c>
      <c r="F15" s="47">
        <v>3</v>
      </c>
      <c r="G15" s="48">
        <f t="shared" si="1"/>
        <v>100</v>
      </c>
      <c r="H15" s="49"/>
      <c r="J15" s="51"/>
    </row>
    <row r="16" spans="1:14" ht="31.2">
      <c r="A16" s="45" t="s">
        <v>57</v>
      </c>
      <c r="B16" s="490">
        <v>12</v>
      </c>
      <c r="C16" s="47">
        <v>1</v>
      </c>
      <c r="D16" s="48">
        <f t="shared" si="0"/>
        <v>8.3000000000000007</v>
      </c>
      <c r="E16" s="490">
        <v>8</v>
      </c>
      <c r="F16" s="47">
        <v>1</v>
      </c>
      <c r="G16" s="48">
        <f t="shared" si="1"/>
        <v>12.5</v>
      </c>
      <c r="H16" s="49"/>
      <c r="J16" s="51"/>
    </row>
    <row r="17" spans="1:14" ht="31.2">
      <c r="A17" s="45" t="s">
        <v>58</v>
      </c>
      <c r="B17" s="490">
        <v>33</v>
      </c>
      <c r="C17" s="47">
        <v>7</v>
      </c>
      <c r="D17" s="48">
        <f t="shared" si="0"/>
        <v>21.2</v>
      </c>
      <c r="E17" s="490">
        <v>21</v>
      </c>
      <c r="F17" s="47">
        <v>7</v>
      </c>
      <c r="G17" s="48">
        <f t="shared" si="1"/>
        <v>33.299999999999997</v>
      </c>
      <c r="H17" s="49"/>
      <c r="J17" s="51"/>
    </row>
    <row r="18" spans="1:14" ht="46.8">
      <c r="A18" s="45" t="s">
        <v>59</v>
      </c>
      <c r="B18" s="490">
        <v>1</v>
      </c>
      <c r="C18" s="47">
        <v>0</v>
      </c>
      <c r="D18" s="271">
        <f t="shared" si="0"/>
        <v>0</v>
      </c>
      <c r="E18" s="490">
        <v>0</v>
      </c>
      <c r="F18" s="47">
        <v>0</v>
      </c>
      <c r="G18" s="271" t="e">
        <f t="shared" si="1"/>
        <v>#DIV/0!</v>
      </c>
      <c r="H18" s="49"/>
      <c r="J18" s="51"/>
    </row>
    <row r="19" spans="1:14" ht="31.2">
      <c r="A19" s="45" t="s">
        <v>60</v>
      </c>
      <c r="B19" s="490">
        <v>16</v>
      </c>
      <c r="C19" s="47">
        <v>5</v>
      </c>
      <c r="D19" s="48">
        <f t="shared" si="0"/>
        <v>31.3</v>
      </c>
      <c r="E19" s="490">
        <v>7</v>
      </c>
      <c r="F19" s="47">
        <v>4</v>
      </c>
      <c r="G19" s="48">
        <f t="shared" si="1"/>
        <v>57.1</v>
      </c>
      <c r="H19" s="49"/>
      <c r="J19" s="51"/>
    </row>
    <row r="20" spans="1:14" ht="31.2">
      <c r="A20" s="45" t="s">
        <v>61</v>
      </c>
      <c r="B20" s="490">
        <v>45</v>
      </c>
      <c r="C20" s="47">
        <v>7</v>
      </c>
      <c r="D20" s="48">
        <f t="shared" si="0"/>
        <v>15.6</v>
      </c>
      <c r="E20" s="490">
        <v>23</v>
      </c>
      <c r="F20" s="47">
        <v>2</v>
      </c>
      <c r="G20" s="48">
        <f t="shared" si="1"/>
        <v>8.6999999999999993</v>
      </c>
      <c r="H20" s="49"/>
      <c r="J20" s="51"/>
    </row>
    <row r="21" spans="1:14" ht="18.600000000000001" customHeight="1">
      <c r="A21" s="45" t="s">
        <v>62</v>
      </c>
      <c r="B21" s="490">
        <v>56</v>
      </c>
      <c r="C21" s="47">
        <v>19</v>
      </c>
      <c r="D21" s="48">
        <f t="shared" si="0"/>
        <v>33.9</v>
      </c>
      <c r="E21" s="490">
        <v>38</v>
      </c>
      <c r="F21" s="47">
        <v>6</v>
      </c>
      <c r="G21" s="48">
        <f t="shared" si="1"/>
        <v>15.8</v>
      </c>
      <c r="H21" s="49"/>
      <c r="J21" s="51"/>
    </row>
    <row r="22" spans="1:14" ht="35.4" customHeight="1">
      <c r="A22" s="45" t="s">
        <v>63</v>
      </c>
      <c r="B22" s="490">
        <v>56</v>
      </c>
      <c r="C22" s="47">
        <v>3</v>
      </c>
      <c r="D22" s="48">
        <f t="shared" si="0"/>
        <v>5.4</v>
      </c>
      <c r="E22" s="490">
        <v>19</v>
      </c>
      <c r="F22" s="47">
        <v>1</v>
      </c>
      <c r="G22" s="48">
        <f t="shared" si="1"/>
        <v>5.3</v>
      </c>
      <c r="H22" s="49"/>
      <c r="J22" s="51"/>
    </row>
    <row r="23" spans="1:14" ht="31.2">
      <c r="A23" s="45" t="s">
        <v>64</v>
      </c>
      <c r="B23" s="490">
        <v>30</v>
      </c>
      <c r="C23" s="47">
        <v>65</v>
      </c>
      <c r="D23" s="48">
        <f t="shared" si="0"/>
        <v>216.7</v>
      </c>
      <c r="E23" s="490">
        <v>21</v>
      </c>
      <c r="F23" s="47">
        <v>42</v>
      </c>
      <c r="G23" s="48">
        <f t="shared" si="1"/>
        <v>200</v>
      </c>
      <c r="H23" s="49"/>
      <c r="J23" s="54"/>
    </row>
    <row r="24" spans="1:14" ht="31.2">
      <c r="A24" s="45" t="s">
        <v>65</v>
      </c>
      <c r="B24" s="490">
        <v>59</v>
      </c>
      <c r="C24" s="47">
        <v>41</v>
      </c>
      <c r="D24" s="48">
        <f t="shared" si="0"/>
        <v>69.5</v>
      </c>
      <c r="E24" s="490">
        <v>36</v>
      </c>
      <c r="F24" s="47">
        <v>32</v>
      </c>
      <c r="G24" s="48">
        <f t="shared" si="1"/>
        <v>88.9</v>
      </c>
      <c r="H24" s="49"/>
      <c r="J24" s="54"/>
    </row>
    <row r="25" spans="1:14" ht="31.2">
      <c r="A25" s="45" t="s">
        <v>66</v>
      </c>
      <c r="B25" s="490">
        <v>71</v>
      </c>
      <c r="C25" s="47">
        <v>11</v>
      </c>
      <c r="D25" s="48">
        <f t="shared" si="0"/>
        <v>15.5</v>
      </c>
      <c r="E25" s="490">
        <v>34</v>
      </c>
      <c r="F25" s="47">
        <v>8</v>
      </c>
      <c r="G25" s="48">
        <f t="shared" si="1"/>
        <v>23.5</v>
      </c>
      <c r="H25" s="49"/>
      <c r="J25" s="54"/>
    </row>
    <row r="26" spans="1:14" ht="31.2">
      <c r="A26" s="45" t="s">
        <v>67</v>
      </c>
      <c r="B26" s="490">
        <v>17</v>
      </c>
      <c r="C26" s="47">
        <v>3</v>
      </c>
      <c r="D26" s="48">
        <f t="shared" si="0"/>
        <v>17.600000000000001</v>
      </c>
      <c r="E26" s="490">
        <v>14</v>
      </c>
      <c r="F26" s="47">
        <v>2</v>
      </c>
      <c r="G26" s="48">
        <f t="shared" si="1"/>
        <v>14.3</v>
      </c>
    </row>
    <row r="27" spans="1:14" ht="31.2">
      <c r="A27" s="45" t="s">
        <v>68</v>
      </c>
      <c r="B27" s="490">
        <v>162</v>
      </c>
      <c r="C27" s="47">
        <v>48</v>
      </c>
      <c r="D27" s="48">
        <f t="shared" si="0"/>
        <v>29.6</v>
      </c>
      <c r="E27" s="490">
        <v>36</v>
      </c>
      <c r="F27" s="47">
        <v>24</v>
      </c>
      <c r="G27" s="48">
        <f t="shared" si="1"/>
        <v>66.7</v>
      </c>
    </row>
    <row r="28" spans="1:14" ht="18.600000000000001" customHeight="1">
      <c r="A28" s="45" t="s">
        <v>69</v>
      </c>
      <c r="B28" s="490">
        <v>11</v>
      </c>
      <c r="C28" s="47">
        <v>0</v>
      </c>
      <c r="D28" s="48">
        <f t="shared" si="0"/>
        <v>0</v>
      </c>
      <c r="E28" s="490">
        <v>8</v>
      </c>
      <c r="F28" s="47">
        <v>0</v>
      </c>
      <c r="G28" s="48">
        <f t="shared" si="1"/>
        <v>0</v>
      </c>
    </row>
    <row r="29" spans="1:14" ht="18.600000000000001" customHeight="1">
      <c r="A29" s="45" t="s">
        <v>70</v>
      </c>
      <c r="B29" s="490">
        <v>5</v>
      </c>
      <c r="C29" s="47">
        <v>0</v>
      </c>
      <c r="D29" s="48">
        <f t="shared" si="0"/>
        <v>0</v>
      </c>
      <c r="E29" s="490">
        <v>5</v>
      </c>
      <c r="F29" s="47">
        <v>0</v>
      </c>
      <c r="G29" s="48">
        <f t="shared" si="1"/>
        <v>0</v>
      </c>
    </row>
    <row r="30" spans="1:14" ht="31.2">
      <c r="A30" s="45" t="s">
        <v>71</v>
      </c>
      <c r="B30" s="490">
        <v>63</v>
      </c>
      <c r="C30" s="47">
        <v>35</v>
      </c>
      <c r="D30" s="48">
        <f t="shared" si="0"/>
        <v>55.6</v>
      </c>
      <c r="E30" s="490">
        <v>47</v>
      </c>
      <c r="F30" s="47">
        <v>25</v>
      </c>
      <c r="G30" s="48">
        <f t="shared" si="1"/>
        <v>53.2</v>
      </c>
      <c r="N30" s="48"/>
    </row>
  </sheetData>
  <mergeCells count="3">
    <mergeCell ref="A1:G1"/>
    <mergeCell ref="A3:G3"/>
    <mergeCell ref="A2:G2"/>
  </mergeCells>
  <printOptions horizontalCentered="1"/>
  <pageMargins left="0" right="0" top="0.62992125984251968" bottom="0.19685039370078741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1"/>
  <sheetViews>
    <sheetView view="pageBreakPreview" zoomScale="80" zoomScaleNormal="75" zoomScaleSheetLayoutView="80" workbookViewId="0">
      <selection activeCell="A7" sqref="A7"/>
    </sheetView>
  </sheetViews>
  <sheetFormatPr defaultColWidth="8.88671875" defaultRowHeight="13.2"/>
  <cols>
    <col min="1" max="1" width="55" style="50" customWidth="1"/>
    <col min="2" max="2" width="13" style="50" customWidth="1"/>
    <col min="3" max="3" width="12.5546875" style="50" customWidth="1"/>
    <col min="4" max="4" width="14" style="50" customWidth="1"/>
    <col min="5" max="6" width="15.6640625" style="50" customWidth="1"/>
    <col min="7" max="7" width="14.5546875" style="50" customWidth="1"/>
    <col min="8" max="8" width="8.88671875" style="50"/>
    <col min="9" max="9" width="13.6640625" style="50" bestFit="1" customWidth="1"/>
    <col min="10" max="10" width="6" style="50" bestFit="1" customWidth="1"/>
    <col min="11" max="11" width="3.6640625" style="50" bestFit="1" customWidth="1"/>
    <col min="12" max="13" width="8.33203125" style="50" bestFit="1" customWidth="1"/>
    <col min="14" max="14" width="3.6640625" style="50" bestFit="1" customWidth="1"/>
    <col min="15" max="256" width="8.88671875" style="50"/>
    <col min="257" max="257" width="55" style="50" customWidth="1"/>
    <col min="258" max="259" width="15.6640625" style="50" customWidth="1"/>
    <col min="260" max="260" width="14" style="50" customWidth="1"/>
    <col min="261" max="262" width="15.6640625" style="50" customWidth="1"/>
    <col min="263" max="263" width="14.5546875" style="50" customWidth="1"/>
    <col min="264" max="264" width="8.88671875" style="50"/>
    <col min="265" max="265" width="13.6640625" style="50" bestFit="1" customWidth="1"/>
    <col min="266" max="266" width="6" style="50" bestFit="1" customWidth="1"/>
    <col min="267" max="267" width="3.6640625" style="50" bestFit="1" customWidth="1"/>
    <col min="268" max="269" width="8.33203125" style="50" bestFit="1" customWidth="1"/>
    <col min="270" max="270" width="3.6640625" style="50" bestFit="1" customWidth="1"/>
    <col min="271" max="512" width="8.88671875" style="50"/>
    <col min="513" max="513" width="55" style="50" customWidth="1"/>
    <col min="514" max="515" width="15.6640625" style="50" customWidth="1"/>
    <col min="516" max="516" width="14" style="50" customWidth="1"/>
    <col min="517" max="518" width="15.6640625" style="50" customWidth="1"/>
    <col min="519" max="519" width="14.5546875" style="50" customWidth="1"/>
    <col min="520" max="520" width="8.88671875" style="50"/>
    <col min="521" max="521" width="13.6640625" style="50" bestFit="1" customWidth="1"/>
    <col min="522" max="522" width="6" style="50" bestFit="1" customWidth="1"/>
    <col min="523" max="523" width="3.6640625" style="50" bestFit="1" customWidth="1"/>
    <col min="524" max="525" width="8.33203125" style="50" bestFit="1" customWidth="1"/>
    <col min="526" max="526" width="3.6640625" style="50" bestFit="1" customWidth="1"/>
    <col min="527" max="768" width="8.88671875" style="50"/>
    <col min="769" max="769" width="55" style="50" customWidth="1"/>
    <col min="770" max="771" width="15.6640625" style="50" customWidth="1"/>
    <col min="772" max="772" width="14" style="50" customWidth="1"/>
    <col min="773" max="774" width="15.6640625" style="50" customWidth="1"/>
    <col min="775" max="775" width="14.5546875" style="50" customWidth="1"/>
    <col min="776" max="776" width="8.88671875" style="50"/>
    <col min="777" max="777" width="13.6640625" style="50" bestFit="1" customWidth="1"/>
    <col min="778" max="778" width="6" style="50" bestFit="1" customWidth="1"/>
    <col min="779" max="779" width="3.6640625" style="50" bestFit="1" customWidth="1"/>
    <col min="780" max="781" width="8.33203125" style="50" bestFit="1" customWidth="1"/>
    <col min="782" max="782" width="3.6640625" style="50" bestFit="1" customWidth="1"/>
    <col min="783" max="1024" width="8.88671875" style="50"/>
    <col min="1025" max="1025" width="55" style="50" customWidth="1"/>
    <col min="1026" max="1027" width="15.6640625" style="50" customWidth="1"/>
    <col min="1028" max="1028" width="14" style="50" customWidth="1"/>
    <col min="1029" max="1030" width="15.6640625" style="50" customWidth="1"/>
    <col min="1031" max="1031" width="14.5546875" style="50" customWidth="1"/>
    <col min="1032" max="1032" width="8.88671875" style="50"/>
    <col min="1033" max="1033" width="13.6640625" style="50" bestFit="1" customWidth="1"/>
    <col min="1034" max="1034" width="6" style="50" bestFit="1" customWidth="1"/>
    <col min="1035" max="1035" width="3.6640625" style="50" bestFit="1" customWidth="1"/>
    <col min="1036" max="1037" width="8.33203125" style="50" bestFit="1" customWidth="1"/>
    <col min="1038" max="1038" width="3.6640625" style="50" bestFit="1" customWidth="1"/>
    <col min="1039" max="1280" width="8.88671875" style="50"/>
    <col min="1281" max="1281" width="55" style="50" customWidth="1"/>
    <col min="1282" max="1283" width="15.6640625" style="50" customWidth="1"/>
    <col min="1284" max="1284" width="14" style="50" customWidth="1"/>
    <col min="1285" max="1286" width="15.6640625" style="50" customWidth="1"/>
    <col min="1287" max="1287" width="14.5546875" style="50" customWidth="1"/>
    <col min="1288" max="1288" width="8.88671875" style="50"/>
    <col min="1289" max="1289" width="13.6640625" style="50" bestFit="1" customWidth="1"/>
    <col min="1290" max="1290" width="6" style="50" bestFit="1" customWidth="1"/>
    <col min="1291" max="1291" width="3.6640625" style="50" bestFit="1" customWidth="1"/>
    <col min="1292" max="1293" width="8.33203125" style="50" bestFit="1" customWidth="1"/>
    <col min="1294" max="1294" width="3.6640625" style="50" bestFit="1" customWidth="1"/>
    <col min="1295" max="1536" width="8.88671875" style="50"/>
    <col min="1537" max="1537" width="55" style="50" customWidth="1"/>
    <col min="1538" max="1539" width="15.6640625" style="50" customWidth="1"/>
    <col min="1540" max="1540" width="14" style="50" customWidth="1"/>
    <col min="1541" max="1542" width="15.6640625" style="50" customWidth="1"/>
    <col min="1543" max="1543" width="14.5546875" style="50" customWidth="1"/>
    <col min="1544" max="1544" width="8.88671875" style="50"/>
    <col min="1545" max="1545" width="13.6640625" style="50" bestFit="1" customWidth="1"/>
    <col min="1546" max="1546" width="6" style="50" bestFit="1" customWidth="1"/>
    <col min="1547" max="1547" width="3.6640625" style="50" bestFit="1" customWidth="1"/>
    <col min="1548" max="1549" width="8.33203125" style="50" bestFit="1" customWidth="1"/>
    <col min="1550" max="1550" width="3.6640625" style="50" bestFit="1" customWidth="1"/>
    <col min="1551" max="1792" width="8.88671875" style="50"/>
    <col min="1793" max="1793" width="55" style="50" customWidth="1"/>
    <col min="1794" max="1795" width="15.6640625" style="50" customWidth="1"/>
    <col min="1796" max="1796" width="14" style="50" customWidth="1"/>
    <col min="1797" max="1798" width="15.6640625" style="50" customWidth="1"/>
    <col min="1799" max="1799" width="14.5546875" style="50" customWidth="1"/>
    <col min="1800" max="1800" width="8.88671875" style="50"/>
    <col min="1801" max="1801" width="13.6640625" style="50" bestFit="1" customWidth="1"/>
    <col min="1802" max="1802" width="6" style="50" bestFit="1" customWidth="1"/>
    <col min="1803" max="1803" width="3.6640625" style="50" bestFit="1" customWidth="1"/>
    <col min="1804" max="1805" width="8.33203125" style="50" bestFit="1" customWidth="1"/>
    <col min="1806" max="1806" width="3.6640625" style="50" bestFit="1" customWidth="1"/>
    <col min="1807" max="2048" width="8.88671875" style="50"/>
    <col min="2049" max="2049" width="55" style="50" customWidth="1"/>
    <col min="2050" max="2051" width="15.6640625" style="50" customWidth="1"/>
    <col min="2052" max="2052" width="14" style="50" customWidth="1"/>
    <col min="2053" max="2054" width="15.6640625" style="50" customWidth="1"/>
    <col min="2055" max="2055" width="14.5546875" style="50" customWidth="1"/>
    <col min="2056" max="2056" width="8.88671875" style="50"/>
    <col min="2057" max="2057" width="13.6640625" style="50" bestFit="1" customWidth="1"/>
    <col min="2058" max="2058" width="6" style="50" bestFit="1" customWidth="1"/>
    <col min="2059" max="2059" width="3.6640625" style="50" bestFit="1" customWidth="1"/>
    <col min="2060" max="2061" width="8.33203125" style="50" bestFit="1" customWidth="1"/>
    <col min="2062" max="2062" width="3.6640625" style="50" bestFit="1" customWidth="1"/>
    <col min="2063" max="2304" width="8.88671875" style="50"/>
    <col min="2305" max="2305" width="55" style="50" customWidth="1"/>
    <col min="2306" max="2307" width="15.6640625" style="50" customWidth="1"/>
    <col min="2308" max="2308" width="14" style="50" customWidth="1"/>
    <col min="2309" max="2310" width="15.6640625" style="50" customWidth="1"/>
    <col min="2311" max="2311" width="14.5546875" style="50" customWidth="1"/>
    <col min="2312" max="2312" width="8.88671875" style="50"/>
    <col min="2313" max="2313" width="13.6640625" style="50" bestFit="1" customWidth="1"/>
    <col min="2314" max="2314" width="6" style="50" bestFit="1" customWidth="1"/>
    <col min="2315" max="2315" width="3.6640625" style="50" bestFit="1" customWidth="1"/>
    <col min="2316" max="2317" width="8.33203125" style="50" bestFit="1" customWidth="1"/>
    <col min="2318" max="2318" width="3.6640625" style="50" bestFit="1" customWidth="1"/>
    <col min="2319" max="2560" width="8.88671875" style="50"/>
    <col min="2561" max="2561" width="55" style="50" customWidth="1"/>
    <col min="2562" max="2563" width="15.6640625" style="50" customWidth="1"/>
    <col min="2564" max="2564" width="14" style="50" customWidth="1"/>
    <col min="2565" max="2566" width="15.6640625" style="50" customWidth="1"/>
    <col min="2567" max="2567" width="14.5546875" style="50" customWidth="1"/>
    <col min="2568" max="2568" width="8.88671875" style="50"/>
    <col min="2569" max="2569" width="13.6640625" style="50" bestFit="1" customWidth="1"/>
    <col min="2570" max="2570" width="6" style="50" bestFit="1" customWidth="1"/>
    <col min="2571" max="2571" width="3.6640625" style="50" bestFit="1" customWidth="1"/>
    <col min="2572" max="2573" width="8.33203125" style="50" bestFit="1" customWidth="1"/>
    <col min="2574" max="2574" width="3.6640625" style="50" bestFit="1" customWidth="1"/>
    <col min="2575" max="2816" width="8.88671875" style="50"/>
    <col min="2817" max="2817" width="55" style="50" customWidth="1"/>
    <col min="2818" max="2819" width="15.6640625" style="50" customWidth="1"/>
    <col min="2820" max="2820" width="14" style="50" customWidth="1"/>
    <col min="2821" max="2822" width="15.6640625" style="50" customWidth="1"/>
    <col min="2823" max="2823" width="14.5546875" style="50" customWidth="1"/>
    <col min="2824" max="2824" width="8.88671875" style="50"/>
    <col min="2825" max="2825" width="13.6640625" style="50" bestFit="1" customWidth="1"/>
    <col min="2826" max="2826" width="6" style="50" bestFit="1" customWidth="1"/>
    <col min="2827" max="2827" width="3.6640625" style="50" bestFit="1" customWidth="1"/>
    <col min="2828" max="2829" width="8.33203125" style="50" bestFit="1" customWidth="1"/>
    <col min="2830" max="2830" width="3.6640625" style="50" bestFit="1" customWidth="1"/>
    <col min="2831" max="3072" width="8.88671875" style="50"/>
    <col min="3073" max="3073" width="55" style="50" customWidth="1"/>
    <col min="3074" max="3075" width="15.6640625" style="50" customWidth="1"/>
    <col min="3076" max="3076" width="14" style="50" customWidth="1"/>
    <col min="3077" max="3078" width="15.6640625" style="50" customWidth="1"/>
    <col min="3079" max="3079" width="14.5546875" style="50" customWidth="1"/>
    <col min="3080" max="3080" width="8.88671875" style="50"/>
    <col min="3081" max="3081" width="13.6640625" style="50" bestFit="1" customWidth="1"/>
    <col min="3082" max="3082" width="6" style="50" bestFit="1" customWidth="1"/>
    <col min="3083" max="3083" width="3.6640625" style="50" bestFit="1" customWidth="1"/>
    <col min="3084" max="3085" width="8.33203125" style="50" bestFit="1" customWidth="1"/>
    <col min="3086" max="3086" width="3.6640625" style="50" bestFit="1" customWidth="1"/>
    <col min="3087" max="3328" width="8.88671875" style="50"/>
    <col min="3329" max="3329" width="55" style="50" customWidth="1"/>
    <col min="3330" max="3331" width="15.6640625" style="50" customWidth="1"/>
    <col min="3332" max="3332" width="14" style="50" customWidth="1"/>
    <col min="3333" max="3334" width="15.6640625" style="50" customWidth="1"/>
    <col min="3335" max="3335" width="14.5546875" style="50" customWidth="1"/>
    <col min="3336" max="3336" width="8.88671875" style="50"/>
    <col min="3337" max="3337" width="13.6640625" style="50" bestFit="1" customWidth="1"/>
    <col min="3338" max="3338" width="6" style="50" bestFit="1" customWidth="1"/>
    <col min="3339" max="3339" width="3.6640625" style="50" bestFit="1" customWidth="1"/>
    <col min="3340" max="3341" width="8.33203125" style="50" bestFit="1" customWidth="1"/>
    <col min="3342" max="3342" width="3.6640625" style="50" bestFit="1" customWidth="1"/>
    <col min="3343" max="3584" width="8.88671875" style="50"/>
    <col min="3585" max="3585" width="55" style="50" customWidth="1"/>
    <col min="3586" max="3587" width="15.6640625" style="50" customWidth="1"/>
    <col min="3588" max="3588" width="14" style="50" customWidth="1"/>
    <col min="3589" max="3590" width="15.6640625" style="50" customWidth="1"/>
    <col min="3591" max="3591" width="14.5546875" style="50" customWidth="1"/>
    <col min="3592" max="3592" width="8.88671875" style="50"/>
    <col min="3593" max="3593" width="13.6640625" style="50" bestFit="1" customWidth="1"/>
    <col min="3594" max="3594" width="6" style="50" bestFit="1" customWidth="1"/>
    <col min="3595" max="3595" width="3.6640625" style="50" bestFit="1" customWidth="1"/>
    <col min="3596" max="3597" width="8.33203125" style="50" bestFit="1" customWidth="1"/>
    <col min="3598" max="3598" width="3.6640625" style="50" bestFit="1" customWidth="1"/>
    <col min="3599" max="3840" width="8.88671875" style="50"/>
    <col min="3841" max="3841" width="55" style="50" customWidth="1"/>
    <col min="3842" max="3843" width="15.6640625" style="50" customWidth="1"/>
    <col min="3844" max="3844" width="14" style="50" customWidth="1"/>
    <col min="3845" max="3846" width="15.6640625" style="50" customWidth="1"/>
    <col min="3847" max="3847" width="14.5546875" style="50" customWidth="1"/>
    <col min="3848" max="3848" width="8.88671875" style="50"/>
    <col min="3849" max="3849" width="13.6640625" style="50" bestFit="1" customWidth="1"/>
    <col min="3850" max="3850" width="6" style="50" bestFit="1" customWidth="1"/>
    <col min="3851" max="3851" width="3.6640625" style="50" bestFit="1" customWidth="1"/>
    <col min="3852" max="3853" width="8.33203125" style="50" bestFit="1" customWidth="1"/>
    <col min="3854" max="3854" width="3.6640625" style="50" bestFit="1" customWidth="1"/>
    <col min="3855" max="4096" width="8.88671875" style="50"/>
    <col min="4097" max="4097" width="55" style="50" customWidth="1"/>
    <col min="4098" max="4099" width="15.6640625" style="50" customWidth="1"/>
    <col min="4100" max="4100" width="14" style="50" customWidth="1"/>
    <col min="4101" max="4102" width="15.6640625" style="50" customWidth="1"/>
    <col min="4103" max="4103" width="14.5546875" style="50" customWidth="1"/>
    <col min="4104" max="4104" width="8.88671875" style="50"/>
    <col min="4105" max="4105" width="13.6640625" style="50" bestFit="1" customWidth="1"/>
    <col min="4106" max="4106" width="6" style="50" bestFit="1" customWidth="1"/>
    <col min="4107" max="4107" width="3.6640625" style="50" bestFit="1" customWidth="1"/>
    <col min="4108" max="4109" width="8.33203125" style="50" bestFit="1" customWidth="1"/>
    <col min="4110" max="4110" width="3.6640625" style="50" bestFit="1" customWidth="1"/>
    <col min="4111" max="4352" width="8.88671875" style="50"/>
    <col min="4353" max="4353" width="55" style="50" customWidth="1"/>
    <col min="4354" max="4355" width="15.6640625" style="50" customWidth="1"/>
    <col min="4356" max="4356" width="14" style="50" customWidth="1"/>
    <col min="4357" max="4358" width="15.6640625" style="50" customWidth="1"/>
    <col min="4359" max="4359" width="14.5546875" style="50" customWidth="1"/>
    <col min="4360" max="4360" width="8.88671875" style="50"/>
    <col min="4361" max="4361" width="13.6640625" style="50" bestFit="1" customWidth="1"/>
    <col min="4362" max="4362" width="6" style="50" bestFit="1" customWidth="1"/>
    <col min="4363" max="4363" width="3.6640625" style="50" bestFit="1" customWidth="1"/>
    <col min="4364" max="4365" width="8.33203125" style="50" bestFit="1" customWidth="1"/>
    <col min="4366" max="4366" width="3.6640625" style="50" bestFit="1" customWidth="1"/>
    <col min="4367" max="4608" width="8.88671875" style="50"/>
    <col min="4609" max="4609" width="55" style="50" customWidth="1"/>
    <col min="4610" max="4611" width="15.6640625" style="50" customWidth="1"/>
    <col min="4612" max="4612" width="14" style="50" customWidth="1"/>
    <col min="4613" max="4614" width="15.6640625" style="50" customWidth="1"/>
    <col min="4615" max="4615" width="14.5546875" style="50" customWidth="1"/>
    <col min="4616" max="4616" width="8.88671875" style="50"/>
    <col min="4617" max="4617" width="13.6640625" style="50" bestFit="1" customWidth="1"/>
    <col min="4618" max="4618" width="6" style="50" bestFit="1" customWidth="1"/>
    <col min="4619" max="4619" width="3.6640625" style="50" bestFit="1" customWidth="1"/>
    <col min="4620" max="4621" width="8.33203125" style="50" bestFit="1" customWidth="1"/>
    <col min="4622" max="4622" width="3.6640625" style="50" bestFit="1" customWidth="1"/>
    <col min="4623" max="4864" width="8.88671875" style="50"/>
    <col min="4865" max="4865" width="55" style="50" customWidth="1"/>
    <col min="4866" max="4867" width="15.6640625" style="50" customWidth="1"/>
    <col min="4868" max="4868" width="14" style="50" customWidth="1"/>
    <col min="4869" max="4870" width="15.6640625" style="50" customWidth="1"/>
    <col min="4871" max="4871" width="14.5546875" style="50" customWidth="1"/>
    <col min="4872" max="4872" width="8.88671875" style="50"/>
    <col min="4873" max="4873" width="13.6640625" style="50" bestFit="1" customWidth="1"/>
    <col min="4874" max="4874" width="6" style="50" bestFit="1" customWidth="1"/>
    <col min="4875" max="4875" width="3.6640625" style="50" bestFit="1" customWidth="1"/>
    <col min="4876" max="4877" width="8.33203125" style="50" bestFit="1" customWidth="1"/>
    <col min="4878" max="4878" width="3.6640625" style="50" bestFit="1" customWidth="1"/>
    <col min="4879" max="5120" width="8.88671875" style="50"/>
    <col min="5121" max="5121" width="55" style="50" customWidth="1"/>
    <col min="5122" max="5123" width="15.6640625" style="50" customWidth="1"/>
    <col min="5124" max="5124" width="14" style="50" customWidth="1"/>
    <col min="5125" max="5126" width="15.6640625" style="50" customWidth="1"/>
    <col min="5127" max="5127" width="14.5546875" style="50" customWidth="1"/>
    <col min="5128" max="5128" width="8.88671875" style="50"/>
    <col min="5129" max="5129" width="13.6640625" style="50" bestFit="1" customWidth="1"/>
    <col min="5130" max="5130" width="6" style="50" bestFit="1" customWidth="1"/>
    <col min="5131" max="5131" width="3.6640625" style="50" bestFit="1" customWidth="1"/>
    <col min="5132" max="5133" width="8.33203125" style="50" bestFit="1" customWidth="1"/>
    <col min="5134" max="5134" width="3.6640625" style="50" bestFit="1" customWidth="1"/>
    <col min="5135" max="5376" width="8.88671875" style="50"/>
    <col min="5377" max="5377" width="55" style="50" customWidth="1"/>
    <col min="5378" max="5379" width="15.6640625" style="50" customWidth="1"/>
    <col min="5380" max="5380" width="14" style="50" customWidth="1"/>
    <col min="5381" max="5382" width="15.6640625" style="50" customWidth="1"/>
    <col min="5383" max="5383" width="14.5546875" style="50" customWidth="1"/>
    <col min="5384" max="5384" width="8.88671875" style="50"/>
    <col min="5385" max="5385" width="13.6640625" style="50" bestFit="1" customWidth="1"/>
    <col min="5386" max="5386" width="6" style="50" bestFit="1" customWidth="1"/>
    <col min="5387" max="5387" width="3.6640625" style="50" bestFit="1" customWidth="1"/>
    <col min="5388" max="5389" width="8.33203125" style="50" bestFit="1" customWidth="1"/>
    <col min="5390" max="5390" width="3.6640625" style="50" bestFit="1" customWidth="1"/>
    <col min="5391" max="5632" width="8.88671875" style="50"/>
    <col min="5633" max="5633" width="55" style="50" customWidth="1"/>
    <col min="5634" max="5635" width="15.6640625" style="50" customWidth="1"/>
    <col min="5636" max="5636" width="14" style="50" customWidth="1"/>
    <col min="5637" max="5638" width="15.6640625" style="50" customWidth="1"/>
    <col min="5639" max="5639" width="14.5546875" style="50" customWidth="1"/>
    <col min="5640" max="5640" width="8.88671875" style="50"/>
    <col min="5641" max="5641" width="13.6640625" style="50" bestFit="1" customWidth="1"/>
    <col min="5642" max="5642" width="6" style="50" bestFit="1" customWidth="1"/>
    <col min="5643" max="5643" width="3.6640625" style="50" bestFit="1" customWidth="1"/>
    <col min="5644" max="5645" width="8.33203125" style="50" bestFit="1" customWidth="1"/>
    <col min="5646" max="5646" width="3.6640625" style="50" bestFit="1" customWidth="1"/>
    <col min="5647" max="5888" width="8.88671875" style="50"/>
    <col min="5889" max="5889" width="55" style="50" customWidth="1"/>
    <col min="5890" max="5891" width="15.6640625" style="50" customWidth="1"/>
    <col min="5892" max="5892" width="14" style="50" customWidth="1"/>
    <col min="5893" max="5894" width="15.6640625" style="50" customWidth="1"/>
    <col min="5895" max="5895" width="14.5546875" style="50" customWidth="1"/>
    <col min="5896" max="5896" width="8.88671875" style="50"/>
    <col min="5897" max="5897" width="13.6640625" style="50" bestFit="1" customWidth="1"/>
    <col min="5898" max="5898" width="6" style="50" bestFit="1" customWidth="1"/>
    <col min="5899" max="5899" width="3.6640625" style="50" bestFit="1" customWidth="1"/>
    <col min="5900" max="5901" width="8.33203125" style="50" bestFit="1" customWidth="1"/>
    <col min="5902" max="5902" width="3.6640625" style="50" bestFit="1" customWidth="1"/>
    <col min="5903" max="6144" width="8.88671875" style="50"/>
    <col min="6145" max="6145" width="55" style="50" customWidth="1"/>
    <col min="6146" max="6147" width="15.6640625" style="50" customWidth="1"/>
    <col min="6148" max="6148" width="14" style="50" customWidth="1"/>
    <col min="6149" max="6150" width="15.6640625" style="50" customWidth="1"/>
    <col min="6151" max="6151" width="14.5546875" style="50" customWidth="1"/>
    <col min="6152" max="6152" width="8.88671875" style="50"/>
    <col min="6153" max="6153" width="13.6640625" style="50" bestFit="1" customWidth="1"/>
    <col min="6154" max="6154" width="6" style="50" bestFit="1" customWidth="1"/>
    <col min="6155" max="6155" width="3.6640625" style="50" bestFit="1" customWidth="1"/>
    <col min="6156" max="6157" width="8.33203125" style="50" bestFit="1" customWidth="1"/>
    <col min="6158" max="6158" width="3.6640625" style="50" bestFit="1" customWidth="1"/>
    <col min="6159" max="6400" width="8.88671875" style="50"/>
    <col min="6401" max="6401" width="55" style="50" customWidth="1"/>
    <col min="6402" max="6403" width="15.6640625" style="50" customWidth="1"/>
    <col min="6404" max="6404" width="14" style="50" customWidth="1"/>
    <col min="6405" max="6406" width="15.6640625" style="50" customWidth="1"/>
    <col min="6407" max="6407" width="14.5546875" style="50" customWidth="1"/>
    <col min="6408" max="6408" width="8.88671875" style="50"/>
    <col min="6409" max="6409" width="13.6640625" style="50" bestFit="1" customWidth="1"/>
    <col min="6410" max="6410" width="6" style="50" bestFit="1" customWidth="1"/>
    <col min="6411" max="6411" width="3.6640625" style="50" bestFit="1" customWidth="1"/>
    <col min="6412" max="6413" width="8.33203125" style="50" bestFit="1" customWidth="1"/>
    <col min="6414" max="6414" width="3.6640625" style="50" bestFit="1" customWidth="1"/>
    <col min="6415" max="6656" width="8.88671875" style="50"/>
    <col min="6657" max="6657" width="55" style="50" customWidth="1"/>
    <col min="6658" max="6659" width="15.6640625" style="50" customWidth="1"/>
    <col min="6660" max="6660" width="14" style="50" customWidth="1"/>
    <col min="6661" max="6662" width="15.6640625" style="50" customWidth="1"/>
    <col min="6663" max="6663" width="14.5546875" style="50" customWidth="1"/>
    <col min="6664" max="6664" width="8.88671875" style="50"/>
    <col min="6665" max="6665" width="13.6640625" style="50" bestFit="1" customWidth="1"/>
    <col min="6666" max="6666" width="6" style="50" bestFit="1" customWidth="1"/>
    <col min="6667" max="6667" width="3.6640625" style="50" bestFit="1" customWidth="1"/>
    <col min="6668" max="6669" width="8.33203125" style="50" bestFit="1" customWidth="1"/>
    <col min="6670" max="6670" width="3.6640625" style="50" bestFit="1" customWidth="1"/>
    <col min="6671" max="6912" width="8.88671875" style="50"/>
    <col min="6913" max="6913" width="55" style="50" customWidth="1"/>
    <col min="6914" max="6915" width="15.6640625" style="50" customWidth="1"/>
    <col min="6916" max="6916" width="14" style="50" customWidth="1"/>
    <col min="6917" max="6918" width="15.6640625" style="50" customWidth="1"/>
    <col min="6919" max="6919" width="14.5546875" style="50" customWidth="1"/>
    <col min="6920" max="6920" width="8.88671875" style="50"/>
    <col min="6921" max="6921" width="13.6640625" style="50" bestFit="1" customWidth="1"/>
    <col min="6922" max="6922" width="6" style="50" bestFit="1" customWidth="1"/>
    <col min="6923" max="6923" width="3.6640625" style="50" bestFit="1" customWidth="1"/>
    <col min="6924" max="6925" width="8.33203125" style="50" bestFit="1" customWidth="1"/>
    <col min="6926" max="6926" width="3.6640625" style="50" bestFit="1" customWidth="1"/>
    <col min="6927" max="7168" width="8.88671875" style="50"/>
    <col min="7169" max="7169" width="55" style="50" customWidth="1"/>
    <col min="7170" max="7171" width="15.6640625" style="50" customWidth="1"/>
    <col min="7172" max="7172" width="14" style="50" customWidth="1"/>
    <col min="7173" max="7174" width="15.6640625" style="50" customWidth="1"/>
    <col min="7175" max="7175" width="14.5546875" style="50" customWidth="1"/>
    <col min="7176" max="7176" width="8.88671875" style="50"/>
    <col min="7177" max="7177" width="13.6640625" style="50" bestFit="1" customWidth="1"/>
    <col min="7178" max="7178" width="6" style="50" bestFit="1" customWidth="1"/>
    <col min="7179" max="7179" width="3.6640625" style="50" bestFit="1" customWidth="1"/>
    <col min="7180" max="7181" width="8.33203125" style="50" bestFit="1" customWidth="1"/>
    <col min="7182" max="7182" width="3.6640625" style="50" bestFit="1" customWidth="1"/>
    <col min="7183" max="7424" width="8.88671875" style="50"/>
    <col min="7425" max="7425" width="55" style="50" customWidth="1"/>
    <col min="7426" max="7427" width="15.6640625" style="50" customWidth="1"/>
    <col min="7428" max="7428" width="14" style="50" customWidth="1"/>
    <col min="7429" max="7430" width="15.6640625" style="50" customWidth="1"/>
    <col min="7431" max="7431" width="14.5546875" style="50" customWidth="1"/>
    <col min="7432" max="7432" width="8.88671875" style="50"/>
    <col min="7433" max="7433" width="13.6640625" style="50" bestFit="1" customWidth="1"/>
    <col min="7434" max="7434" width="6" style="50" bestFit="1" customWidth="1"/>
    <col min="7435" max="7435" width="3.6640625" style="50" bestFit="1" customWidth="1"/>
    <col min="7436" max="7437" width="8.33203125" style="50" bestFit="1" customWidth="1"/>
    <col min="7438" max="7438" width="3.6640625" style="50" bestFit="1" customWidth="1"/>
    <col min="7439" max="7680" width="8.88671875" style="50"/>
    <col min="7681" max="7681" width="55" style="50" customWidth="1"/>
    <col min="7682" max="7683" width="15.6640625" style="50" customWidth="1"/>
    <col min="7684" max="7684" width="14" style="50" customWidth="1"/>
    <col min="7685" max="7686" width="15.6640625" style="50" customWidth="1"/>
    <col min="7687" max="7687" width="14.5546875" style="50" customWidth="1"/>
    <col min="7688" max="7688" width="8.88671875" style="50"/>
    <col min="7689" max="7689" width="13.6640625" style="50" bestFit="1" customWidth="1"/>
    <col min="7690" max="7690" width="6" style="50" bestFit="1" customWidth="1"/>
    <col min="7691" max="7691" width="3.6640625" style="50" bestFit="1" customWidth="1"/>
    <col min="7692" max="7693" width="8.33203125" style="50" bestFit="1" customWidth="1"/>
    <col min="7694" max="7694" width="3.6640625" style="50" bestFit="1" customWidth="1"/>
    <col min="7695" max="7936" width="8.88671875" style="50"/>
    <col min="7937" max="7937" width="55" style="50" customWidth="1"/>
    <col min="7938" max="7939" width="15.6640625" style="50" customWidth="1"/>
    <col min="7940" max="7940" width="14" style="50" customWidth="1"/>
    <col min="7941" max="7942" width="15.6640625" style="50" customWidth="1"/>
    <col min="7943" max="7943" width="14.5546875" style="50" customWidth="1"/>
    <col min="7944" max="7944" width="8.88671875" style="50"/>
    <col min="7945" max="7945" width="13.6640625" style="50" bestFit="1" customWidth="1"/>
    <col min="7946" max="7946" width="6" style="50" bestFit="1" customWidth="1"/>
    <col min="7947" max="7947" width="3.6640625" style="50" bestFit="1" customWidth="1"/>
    <col min="7948" max="7949" width="8.33203125" style="50" bestFit="1" customWidth="1"/>
    <col min="7950" max="7950" width="3.6640625" style="50" bestFit="1" customWidth="1"/>
    <col min="7951" max="8192" width="8.88671875" style="50"/>
    <col min="8193" max="8193" width="55" style="50" customWidth="1"/>
    <col min="8194" max="8195" width="15.6640625" style="50" customWidth="1"/>
    <col min="8196" max="8196" width="14" style="50" customWidth="1"/>
    <col min="8197" max="8198" width="15.6640625" style="50" customWidth="1"/>
    <col min="8199" max="8199" width="14.5546875" style="50" customWidth="1"/>
    <col min="8200" max="8200" width="8.88671875" style="50"/>
    <col min="8201" max="8201" width="13.6640625" style="50" bestFit="1" customWidth="1"/>
    <col min="8202" max="8202" width="6" style="50" bestFit="1" customWidth="1"/>
    <col min="8203" max="8203" width="3.6640625" style="50" bestFit="1" customWidth="1"/>
    <col min="8204" max="8205" width="8.33203125" style="50" bestFit="1" customWidth="1"/>
    <col min="8206" max="8206" width="3.6640625" style="50" bestFit="1" customWidth="1"/>
    <col min="8207" max="8448" width="8.88671875" style="50"/>
    <col min="8449" max="8449" width="55" style="50" customWidth="1"/>
    <col min="8450" max="8451" width="15.6640625" style="50" customWidth="1"/>
    <col min="8452" max="8452" width="14" style="50" customWidth="1"/>
    <col min="8453" max="8454" width="15.6640625" style="50" customWidth="1"/>
    <col min="8455" max="8455" width="14.5546875" style="50" customWidth="1"/>
    <col min="8456" max="8456" width="8.88671875" style="50"/>
    <col min="8457" max="8457" width="13.6640625" style="50" bestFit="1" customWidth="1"/>
    <col min="8458" max="8458" width="6" style="50" bestFit="1" customWidth="1"/>
    <col min="8459" max="8459" width="3.6640625" style="50" bestFit="1" customWidth="1"/>
    <col min="8460" max="8461" width="8.33203125" style="50" bestFit="1" customWidth="1"/>
    <col min="8462" max="8462" width="3.6640625" style="50" bestFit="1" customWidth="1"/>
    <col min="8463" max="8704" width="8.88671875" style="50"/>
    <col min="8705" max="8705" width="55" style="50" customWidth="1"/>
    <col min="8706" max="8707" width="15.6640625" style="50" customWidth="1"/>
    <col min="8708" max="8708" width="14" style="50" customWidth="1"/>
    <col min="8709" max="8710" width="15.6640625" style="50" customWidth="1"/>
    <col min="8711" max="8711" width="14.5546875" style="50" customWidth="1"/>
    <col min="8712" max="8712" width="8.88671875" style="50"/>
    <col min="8713" max="8713" width="13.6640625" style="50" bestFit="1" customWidth="1"/>
    <col min="8714" max="8714" width="6" style="50" bestFit="1" customWidth="1"/>
    <col min="8715" max="8715" width="3.6640625" style="50" bestFit="1" customWidth="1"/>
    <col min="8716" max="8717" width="8.33203125" style="50" bestFit="1" customWidth="1"/>
    <col min="8718" max="8718" width="3.6640625" style="50" bestFit="1" customWidth="1"/>
    <col min="8719" max="8960" width="8.88671875" style="50"/>
    <col min="8961" max="8961" width="55" style="50" customWidth="1"/>
    <col min="8962" max="8963" width="15.6640625" style="50" customWidth="1"/>
    <col min="8964" max="8964" width="14" style="50" customWidth="1"/>
    <col min="8965" max="8966" width="15.6640625" style="50" customWidth="1"/>
    <col min="8967" max="8967" width="14.5546875" style="50" customWidth="1"/>
    <col min="8968" max="8968" width="8.88671875" style="50"/>
    <col min="8969" max="8969" width="13.6640625" style="50" bestFit="1" customWidth="1"/>
    <col min="8970" max="8970" width="6" style="50" bestFit="1" customWidth="1"/>
    <col min="8971" max="8971" width="3.6640625" style="50" bestFit="1" customWidth="1"/>
    <col min="8972" max="8973" width="8.33203125" style="50" bestFit="1" customWidth="1"/>
    <col min="8974" max="8974" width="3.6640625" style="50" bestFit="1" customWidth="1"/>
    <col min="8975" max="9216" width="8.88671875" style="50"/>
    <col min="9217" max="9217" width="55" style="50" customWidth="1"/>
    <col min="9218" max="9219" width="15.6640625" style="50" customWidth="1"/>
    <col min="9220" max="9220" width="14" style="50" customWidth="1"/>
    <col min="9221" max="9222" width="15.6640625" style="50" customWidth="1"/>
    <col min="9223" max="9223" width="14.5546875" style="50" customWidth="1"/>
    <col min="9224" max="9224" width="8.88671875" style="50"/>
    <col min="9225" max="9225" width="13.6640625" style="50" bestFit="1" customWidth="1"/>
    <col min="9226" max="9226" width="6" style="50" bestFit="1" customWidth="1"/>
    <col min="9227" max="9227" width="3.6640625" style="50" bestFit="1" customWidth="1"/>
    <col min="9228" max="9229" width="8.33203125" style="50" bestFit="1" customWidth="1"/>
    <col min="9230" max="9230" width="3.6640625" style="50" bestFit="1" customWidth="1"/>
    <col min="9231" max="9472" width="8.88671875" style="50"/>
    <col min="9473" max="9473" width="55" style="50" customWidth="1"/>
    <col min="9474" max="9475" width="15.6640625" style="50" customWidth="1"/>
    <col min="9476" max="9476" width="14" style="50" customWidth="1"/>
    <col min="9477" max="9478" width="15.6640625" style="50" customWidth="1"/>
    <col min="9479" max="9479" width="14.5546875" style="50" customWidth="1"/>
    <col min="9480" max="9480" width="8.88671875" style="50"/>
    <col min="9481" max="9481" width="13.6640625" style="50" bestFit="1" customWidth="1"/>
    <col min="9482" max="9482" width="6" style="50" bestFit="1" customWidth="1"/>
    <col min="9483" max="9483" width="3.6640625" style="50" bestFit="1" customWidth="1"/>
    <col min="9484" max="9485" width="8.33203125" style="50" bestFit="1" customWidth="1"/>
    <col min="9486" max="9486" width="3.6640625" style="50" bestFit="1" customWidth="1"/>
    <col min="9487" max="9728" width="8.88671875" style="50"/>
    <col min="9729" max="9729" width="55" style="50" customWidth="1"/>
    <col min="9730" max="9731" width="15.6640625" style="50" customWidth="1"/>
    <col min="9732" max="9732" width="14" style="50" customWidth="1"/>
    <col min="9733" max="9734" width="15.6640625" style="50" customWidth="1"/>
    <col min="9735" max="9735" width="14.5546875" style="50" customWidth="1"/>
    <col min="9736" max="9736" width="8.88671875" style="50"/>
    <col min="9737" max="9737" width="13.6640625" style="50" bestFit="1" customWidth="1"/>
    <col min="9738" max="9738" width="6" style="50" bestFit="1" customWidth="1"/>
    <col min="9739" max="9739" width="3.6640625" style="50" bestFit="1" customWidth="1"/>
    <col min="9740" max="9741" width="8.33203125" style="50" bestFit="1" customWidth="1"/>
    <col min="9742" max="9742" width="3.6640625" style="50" bestFit="1" customWidth="1"/>
    <col min="9743" max="9984" width="8.88671875" style="50"/>
    <col min="9985" max="9985" width="55" style="50" customWidth="1"/>
    <col min="9986" max="9987" width="15.6640625" style="50" customWidth="1"/>
    <col min="9988" max="9988" width="14" style="50" customWidth="1"/>
    <col min="9989" max="9990" width="15.6640625" style="50" customWidth="1"/>
    <col min="9991" max="9991" width="14.5546875" style="50" customWidth="1"/>
    <col min="9992" max="9992" width="8.88671875" style="50"/>
    <col min="9993" max="9993" width="13.6640625" style="50" bestFit="1" customWidth="1"/>
    <col min="9994" max="9994" width="6" style="50" bestFit="1" customWidth="1"/>
    <col min="9995" max="9995" width="3.6640625" style="50" bestFit="1" customWidth="1"/>
    <col min="9996" max="9997" width="8.33203125" style="50" bestFit="1" customWidth="1"/>
    <col min="9998" max="9998" width="3.6640625" style="50" bestFit="1" customWidth="1"/>
    <col min="9999" max="10240" width="8.88671875" style="50"/>
    <col min="10241" max="10241" width="55" style="50" customWidth="1"/>
    <col min="10242" max="10243" width="15.6640625" style="50" customWidth="1"/>
    <col min="10244" max="10244" width="14" style="50" customWidth="1"/>
    <col min="10245" max="10246" width="15.6640625" style="50" customWidth="1"/>
    <col min="10247" max="10247" width="14.5546875" style="50" customWidth="1"/>
    <col min="10248" max="10248" width="8.88671875" style="50"/>
    <col min="10249" max="10249" width="13.6640625" style="50" bestFit="1" customWidth="1"/>
    <col min="10250" max="10250" width="6" style="50" bestFit="1" customWidth="1"/>
    <col min="10251" max="10251" width="3.6640625" style="50" bestFit="1" customWidth="1"/>
    <col min="10252" max="10253" width="8.33203125" style="50" bestFit="1" customWidth="1"/>
    <col min="10254" max="10254" width="3.6640625" style="50" bestFit="1" customWidth="1"/>
    <col min="10255" max="10496" width="8.88671875" style="50"/>
    <col min="10497" max="10497" width="55" style="50" customWidth="1"/>
    <col min="10498" max="10499" width="15.6640625" style="50" customWidth="1"/>
    <col min="10500" max="10500" width="14" style="50" customWidth="1"/>
    <col min="10501" max="10502" width="15.6640625" style="50" customWidth="1"/>
    <col min="10503" max="10503" width="14.5546875" style="50" customWidth="1"/>
    <col min="10504" max="10504" width="8.88671875" style="50"/>
    <col min="10505" max="10505" width="13.6640625" style="50" bestFit="1" customWidth="1"/>
    <col min="10506" max="10506" width="6" style="50" bestFit="1" customWidth="1"/>
    <col min="10507" max="10507" width="3.6640625" style="50" bestFit="1" customWidth="1"/>
    <col min="10508" max="10509" width="8.33203125" style="50" bestFit="1" customWidth="1"/>
    <col min="10510" max="10510" width="3.6640625" style="50" bestFit="1" customWidth="1"/>
    <col min="10511" max="10752" width="8.88671875" style="50"/>
    <col min="10753" max="10753" width="55" style="50" customWidth="1"/>
    <col min="10754" max="10755" width="15.6640625" style="50" customWidth="1"/>
    <col min="10756" max="10756" width="14" style="50" customWidth="1"/>
    <col min="10757" max="10758" width="15.6640625" style="50" customWidth="1"/>
    <col min="10759" max="10759" width="14.5546875" style="50" customWidth="1"/>
    <col min="10760" max="10760" width="8.88671875" style="50"/>
    <col min="10761" max="10761" width="13.6640625" style="50" bestFit="1" customWidth="1"/>
    <col min="10762" max="10762" width="6" style="50" bestFit="1" customWidth="1"/>
    <col min="10763" max="10763" width="3.6640625" style="50" bestFit="1" customWidth="1"/>
    <col min="10764" max="10765" width="8.33203125" style="50" bestFit="1" customWidth="1"/>
    <col min="10766" max="10766" width="3.6640625" style="50" bestFit="1" customWidth="1"/>
    <col min="10767" max="11008" width="8.88671875" style="50"/>
    <col min="11009" max="11009" width="55" style="50" customWidth="1"/>
    <col min="11010" max="11011" width="15.6640625" style="50" customWidth="1"/>
    <col min="11012" max="11012" width="14" style="50" customWidth="1"/>
    <col min="11013" max="11014" width="15.6640625" style="50" customWidth="1"/>
    <col min="11015" max="11015" width="14.5546875" style="50" customWidth="1"/>
    <col min="11016" max="11016" width="8.88671875" style="50"/>
    <col min="11017" max="11017" width="13.6640625" style="50" bestFit="1" customWidth="1"/>
    <col min="11018" max="11018" width="6" style="50" bestFit="1" customWidth="1"/>
    <col min="11019" max="11019" width="3.6640625" style="50" bestFit="1" customWidth="1"/>
    <col min="11020" max="11021" width="8.33203125" style="50" bestFit="1" customWidth="1"/>
    <col min="11022" max="11022" width="3.6640625" style="50" bestFit="1" customWidth="1"/>
    <col min="11023" max="11264" width="8.88671875" style="50"/>
    <col min="11265" max="11265" width="55" style="50" customWidth="1"/>
    <col min="11266" max="11267" width="15.6640625" style="50" customWidth="1"/>
    <col min="11268" max="11268" width="14" style="50" customWidth="1"/>
    <col min="11269" max="11270" width="15.6640625" style="50" customWidth="1"/>
    <col min="11271" max="11271" width="14.5546875" style="50" customWidth="1"/>
    <col min="11272" max="11272" width="8.88671875" style="50"/>
    <col min="11273" max="11273" width="13.6640625" style="50" bestFit="1" customWidth="1"/>
    <col min="11274" max="11274" width="6" style="50" bestFit="1" customWidth="1"/>
    <col min="11275" max="11275" width="3.6640625" style="50" bestFit="1" customWidth="1"/>
    <col min="11276" max="11277" width="8.33203125" style="50" bestFit="1" customWidth="1"/>
    <col min="11278" max="11278" width="3.6640625" style="50" bestFit="1" customWidth="1"/>
    <col min="11279" max="11520" width="8.88671875" style="50"/>
    <col min="11521" max="11521" width="55" style="50" customWidth="1"/>
    <col min="11522" max="11523" width="15.6640625" style="50" customWidth="1"/>
    <col min="11524" max="11524" width="14" style="50" customWidth="1"/>
    <col min="11525" max="11526" width="15.6640625" style="50" customWidth="1"/>
    <col min="11527" max="11527" width="14.5546875" style="50" customWidth="1"/>
    <col min="11528" max="11528" width="8.88671875" style="50"/>
    <col min="11529" max="11529" width="13.6640625" style="50" bestFit="1" customWidth="1"/>
    <col min="11530" max="11530" width="6" style="50" bestFit="1" customWidth="1"/>
    <col min="11531" max="11531" width="3.6640625" style="50" bestFit="1" customWidth="1"/>
    <col min="11532" max="11533" width="8.33203125" style="50" bestFit="1" customWidth="1"/>
    <col min="11534" max="11534" width="3.6640625" style="50" bestFit="1" customWidth="1"/>
    <col min="11535" max="11776" width="8.88671875" style="50"/>
    <col min="11777" max="11777" width="55" style="50" customWidth="1"/>
    <col min="11778" max="11779" width="15.6640625" style="50" customWidth="1"/>
    <col min="11780" max="11780" width="14" style="50" customWidth="1"/>
    <col min="11781" max="11782" width="15.6640625" style="50" customWidth="1"/>
    <col min="11783" max="11783" width="14.5546875" style="50" customWidth="1"/>
    <col min="11784" max="11784" width="8.88671875" style="50"/>
    <col min="11785" max="11785" width="13.6640625" style="50" bestFit="1" customWidth="1"/>
    <col min="11786" max="11786" width="6" style="50" bestFit="1" customWidth="1"/>
    <col min="11787" max="11787" width="3.6640625" style="50" bestFit="1" customWidth="1"/>
    <col min="11788" max="11789" width="8.33203125" style="50" bestFit="1" customWidth="1"/>
    <col min="11790" max="11790" width="3.6640625" style="50" bestFit="1" customWidth="1"/>
    <col min="11791" max="12032" width="8.88671875" style="50"/>
    <col min="12033" max="12033" width="55" style="50" customWidth="1"/>
    <col min="12034" max="12035" width="15.6640625" style="50" customWidth="1"/>
    <col min="12036" max="12036" width="14" style="50" customWidth="1"/>
    <col min="12037" max="12038" width="15.6640625" style="50" customWidth="1"/>
    <col min="12039" max="12039" width="14.5546875" style="50" customWidth="1"/>
    <col min="12040" max="12040" width="8.88671875" style="50"/>
    <col min="12041" max="12041" width="13.6640625" style="50" bestFit="1" customWidth="1"/>
    <col min="12042" max="12042" width="6" style="50" bestFit="1" customWidth="1"/>
    <col min="12043" max="12043" width="3.6640625" style="50" bestFit="1" customWidth="1"/>
    <col min="12044" max="12045" width="8.33203125" style="50" bestFit="1" customWidth="1"/>
    <col min="12046" max="12046" width="3.6640625" style="50" bestFit="1" customWidth="1"/>
    <col min="12047" max="12288" width="8.88671875" style="50"/>
    <col min="12289" max="12289" width="55" style="50" customWidth="1"/>
    <col min="12290" max="12291" width="15.6640625" style="50" customWidth="1"/>
    <col min="12292" max="12292" width="14" style="50" customWidth="1"/>
    <col min="12293" max="12294" width="15.6640625" style="50" customWidth="1"/>
    <col min="12295" max="12295" width="14.5546875" style="50" customWidth="1"/>
    <col min="12296" max="12296" width="8.88671875" style="50"/>
    <col min="12297" max="12297" width="13.6640625" style="50" bestFit="1" customWidth="1"/>
    <col min="12298" max="12298" width="6" style="50" bestFit="1" customWidth="1"/>
    <col min="12299" max="12299" width="3.6640625" style="50" bestFit="1" customWidth="1"/>
    <col min="12300" max="12301" width="8.33203125" style="50" bestFit="1" customWidth="1"/>
    <col min="12302" max="12302" width="3.6640625" style="50" bestFit="1" customWidth="1"/>
    <col min="12303" max="12544" width="8.88671875" style="50"/>
    <col min="12545" max="12545" width="55" style="50" customWidth="1"/>
    <col min="12546" max="12547" width="15.6640625" style="50" customWidth="1"/>
    <col min="12548" max="12548" width="14" style="50" customWidth="1"/>
    <col min="12549" max="12550" width="15.6640625" style="50" customWidth="1"/>
    <col min="12551" max="12551" width="14.5546875" style="50" customWidth="1"/>
    <col min="12552" max="12552" width="8.88671875" style="50"/>
    <col min="12553" max="12553" width="13.6640625" style="50" bestFit="1" customWidth="1"/>
    <col min="12554" max="12554" width="6" style="50" bestFit="1" customWidth="1"/>
    <col min="12555" max="12555" width="3.6640625" style="50" bestFit="1" customWidth="1"/>
    <col min="12556" max="12557" width="8.33203125" style="50" bestFit="1" customWidth="1"/>
    <col min="12558" max="12558" width="3.6640625" style="50" bestFit="1" customWidth="1"/>
    <col min="12559" max="12800" width="8.88671875" style="50"/>
    <col min="12801" max="12801" width="55" style="50" customWidth="1"/>
    <col min="12802" max="12803" width="15.6640625" style="50" customWidth="1"/>
    <col min="12804" max="12804" width="14" style="50" customWidth="1"/>
    <col min="12805" max="12806" width="15.6640625" style="50" customWidth="1"/>
    <col min="12807" max="12807" width="14.5546875" style="50" customWidth="1"/>
    <col min="12808" max="12808" width="8.88671875" style="50"/>
    <col min="12809" max="12809" width="13.6640625" style="50" bestFit="1" customWidth="1"/>
    <col min="12810" max="12810" width="6" style="50" bestFit="1" customWidth="1"/>
    <col min="12811" max="12811" width="3.6640625" style="50" bestFit="1" customWidth="1"/>
    <col min="12812" max="12813" width="8.33203125" style="50" bestFit="1" customWidth="1"/>
    <col min="12814" max="12814" width="3.6640625" style="50" bestFit="1" customWidth="1"/>
    <col min="12815" max="13056" width="8.88671875" style="50"/>
    <col min="13057" max="13057" width="55" style="50" customWidth="1"/>
    <col min="13058" max="13059" width="15.6640625" style="50" customWidth="1"/>
    <col min="13060" max="13060" width="14" style="50" customWidth="1"/>
    <col min="13061" max="13062" width="15.6640625" style="50" customWidth="1"/>
    <col min="13063" max="13063" width="14.5546875" style="50" customWidth="1"/>
    <col min="13064" max="13064" width="8.88671875" style="50"/>
    <col min="13065" max="13065" width="13.6640625" style="50" bestFit="1" customWidth="1"/>
    <col min="13066" max="13066" width="6" style="50" bestFit="1" customWidth="1"/>
    <col min="13067" max="13067" width="3.6640625" style="50" bestFit="1" customWidth="1"/>
    <col min="13068" max="13069" width="8.33203125" style="50" bestFit="1" customWidth="1"/>
    <col min="13070" max="13070" width="3.6640625" style="50" bestFit="1" customWidth="1"/>
    <col min="13071" max="13312" width="8.88671875" style="50"/>
    <col min="13313" max="13313" width="55" style="50" customWidth="1"/>
    <col min="13314" max="13315" width="15.6640625" style="50" customWidth="1"/>
    <col min="13316" max="13316" width="14" style="50" customWidth="1"/>
    <col min="13317" max="13318" width="15.6640625" style="50" customWidth="1"/>
    <col min="13319" max="13319" width="14.5546875" style="50" customWidth="1"/>
    <col min="13320" max="13320" width="8.88671875" style="50"/>
    <col min="13321" max="13321" width="13.6640625" style="50" bestFit="1" customWidth="1"/>
    <col min="13322" max="13322" width="6" style="50" bestFit="1" customWidth="1"/>
    <col min="13323" max="13323" width="3.6640625" style="50" bestFit="1" customWidth="1"/>
    <col min="13324" max="13325" width="8.33203125" style="50" bestFit="1" customWidth="1"/>
    <col min="13326" max="13326" width="3.6640625" style="50" bestFit="1" customWidth="1"/>
    <col min="13327" max="13568" width="8.88671875" style="50"/>
    <col min="13569" max="13569" width="55" style="50" customWidth="1"/>
    <col min="13570" max="13571" width="15.6640625" style="50" customWidth="1"/>
    <col min="13572" max="13572" width="14" style="50" customWidth="1"/>
    <col min="13573" max="13574" width="15.6640625" style="50" customWidth="1"/>
    <col min="13575" max="13575" width="14.5546875" style="50" customWidth="1"/>
    <col min="13576" max="13576" width="8.88671875" style="50"/>
    <col min="13577" max="13577" width="13.6640625" style="50" bestFit="1" customWidth="1"/>
    <col min="13578" max="13578" width="6" style="50" bestFit="1" customWidth="1"/>
    <col min="13579" max="13579" width="3.6640625" style="50" bestFit="1" customWidth="1"/>
    <col min="13580" max="13581" width="8.33203125" style="50" bestFit="1" customWidth="1"/>
    <col min="13582" max="13582" width="3.6640625" style="50" bestFit="1" customWidth="1"/>
    <col min="13583" max="13824" width="8.88671875" style="50"/>
    <col min="13825" max="13825" width="55" style="50" customWidth="1"/>
    <col min="13826" max="13827" width="15.6640625" style="50" customWidth="1"/>
    <col min="13828" max="13828" width="14" style="50" customWidth="1"/>
    <col min="13829" max="13830" width="15.6640625" style="50" customWidth="1"/>
    <col min="13831" max="13831" width="14.5546875" style="50" customWidth="1"/>
    <col min="13832" max="13832" width="8.88671875" style="50"/>
    <col min="13833" max="13833" width="13.6640625" style="50" bestFit="1" customWidth="1"/>
    <col min="13834" max="13834" width="6" style="50" bestFit="1" customWidth="1"/>
    <col min="13835" max="13835" width="3.6640625" style="50" bestFit="1" customWidth="1"/>
    <col min="13836" max="13837" width="8.33203125" style="50" bestFit="1" customWidth="1"/>
    <col min="13838" max="13838" width="3.6640625" style="50" bestFit="1" customWidth="1"/>
    <col min="13839" max="14080" width="8.88671875" style="50"/>
    <col min="14081" max="14081" width="55" style="50" customWidth="1"/>
    <col min="14082" max="14083" width="15.6640625" style="50" customWidth="1"/>
    <col min="14084" max="14084" width="14" style="50" customWidth="1"/>
    <col min="14085" max="14086" width="15.6640625" style="50" customWidth="1"/>
    <col min="14087" max="14087" width="14.5546875" style="50" customWidth="1"/>
    <col min="14088" max="14088" width="8.88671875" style="50"/>
    <col min="14089" max="14089" width="13.6640625" style="50" bestFit="1" customWidth="1"/>
    <col min="14090" max="14090" width="6" style="50" bestFit="1" customWidth="1"/>
    <col min="14091" max="14091" width="3.6640625" style="50" bestFit="1" customWidth="1"/>
    <col min="14092" max="14093" width="8.33203125" style="50" bestFit="1" customWidth="1"/>
    <col min="14094" max="14094" width="3.6640625" style="50" bestFit="1" customWidth="1"/>
    <col min="14095" max="14336" width="8.88671875" style="50"/>
    <col min="14337" max="14337" width="55" style="50" customWidth="1"/>
    <col min="14338" max="14339" width="15.6640625" style="50" customWidth="1"/>
    <col min="14340" max="14340" width="14" style="50" customWidth="1"/>
    <col min="14341" max="14342" width="15.6640625" style="50" customWidth="1"/>
    <col min="14343" max="14343" width="14.5546875" style="50" customWidth="1"/>
    <col min="14344" max="14344" width="8.88671875" style="50"/>
    <col min="14345" max="14345" width="13.6640625" style="50" bestFit="1" customWidth="1"/>
    <col min="14346" max="14346" width="6" style="50" bestFit="1" customWidth="1"/>
    <col min="14347" max="14347" width="3.6640625" style="50" bestFit="1" customWidth="1"/>
    <col min="14348" max="14349" width="8.33203125" style="50" bestFit="1" customWidth="1"/>
    <col min="14350" max="14350" width="3.6640625" style="50" bestFit="1" customWidth="1"/>
    <col min="14351" max="14592" width="8.88671875" style="50"/>
    <col min="14593" max="14593" width="55" style="50" customWidth="1"/>
    <col min="14594" max="14595" width="15.6640625" style="50" customWidth="1"/>
    <col min="14596" max="14596" width="14" style="50" customWidth="1"/>
    <col min="14597" max="14598" width="15.6640625" style="50" customWidth="1"/>
    <col min="14599" max="14599" width="14.5546875" style="50" customWidth="1"/>
    <col min="14600" max="14600" width="8.88671875" style="50"/>
    <col min="14601" max="14601" width="13.6640625" style="50" bestFit="1" customWidth="1"/>
    <col min="14602" max="14602" width="6" style="50" bestFit="1" customWidth="1"/>
    <col min="14603" max="14603" width="3.6640625" style="50" bestFit="1" customWidth="1"/>
    <col min="14604" max="14605" width="8.33203125" style="50" bestFit="1" customWidth="1"/>
    <col min="14606" max="14606" width="3.6640625" style="50" bestFit="1" customWidth="1"/>
    <col min="14607" max="14848" width="8.88671875" style="50"/>
    <col min="14849" max="14849" width="55" style="50" customWidth="1"/>
    <col min="14850" max="14851" width="15.6640625" style="50" customWidth="1"/>
    <col min="14852" max="14852" width="14" style="50" customWidth="1"/>
    <col min="14853" max="14854" width="15.6640625" style="50" customWidth="1"/>
    <col min="14855" max="14855" width="14.5546875" style="50" customWidth="1"/>
    <col min="14856" max="14856" width="8.88671875" style="50"/>
    <col min="14857" max="14857" width="13.6640625" style="50" bestFit="1" customWidth="1"/>
    <col min="14858" max="14858" width="6" style="50" bestFit="1" customWidth="1"/>
    <col min="14859" max="14859" width="3.6640625" style="50" bestFit="1" customWidth="1"/>
    <col min="14860" max="14861" width="8.33203125" style="50" bestFit="1" customWidth="1"/>
    <col min="14862" max="14862" width="3.6640625" style="50" bestFit="1" customWidth="1"/>
    <col min="14863" max="15104" width="8.88671875" style="50"/>
    <col min="15105" max="15105" width="55" style="50" customWidth="1"/>
    <col min="15106" max="15107" width="15.6640625" style="50" customWidth="1"/>
    <col min="15108" max="15108" width="14" style="50" customWidth="1"/>
    <col min="15109" max="15110" width="15.6640625" style="50" customWidth="1"/>
    <col min="15111" max="15111" width="14.5546875" style="50" customWidth="1"/>
    <col min="15112" max="15112" width="8.88671875" style="50"/>
    <col min="15113" max="15113" width="13.6640625" style="50" bestFit="1" customWidth="1"/>
    <col min="15114" max="15114" width="6" style="50" bestFit="1" customWidth="1"/>
    <col min="15115" max="15115" width="3.6640625" style="50" bestFit="1" customWidth="1"/>
    <col min="15116" max="15117" width="8.33203125" style="50" bestFit="1" customWidth="1"/>
    <col min="15118" max="15118" width="3.6640625" style="50" bestFit="1" customWidth="1"/>
    <col min="15119" max="15360" width="8.88671875" style="50"/>
    <col min="15361" max="15361" width="55" style="50" customWidth="1"/>
    <col min="15362" max="15363" width="15.6640625" style="50" customWidth="1"/>
    <col min="15364" max="15364" width="14" style="50" customWidth="1"/>
    <col min="15365" max="15366" width="15.6640625" style="50" customWidth="1"/>
    <col min="15367" max="15367" width="14.5546875" style="50" customWidth="1"/>
    <col min="15368" max="15368" width="8.88671875" style="50"/>
    <col min="15369" max="15369" width="13.6640625" style="50" bestFit="1" customWidth="1"/>
    <col min="15370" max="15370" width="6" style="50" bestFit="1" customWidth="1"/>
    <col min="15371" max="15371" width="3.6640625" style="50" bestFit="1" customWidth="1"/>
    <col min="15372" max="15373" width="8.33203125" style="50" bestFit="1" customWidth="1"/>
    <col min="15374" max="15374" width="3.6640625" style="50" bestFit="1" customWidth="1"/>
    <col min="15375" max="15616" width="8.88671875" style="50"/>
    <col min="15617" max="15617" width="55" style="50" customWidth="1"/>
    <col min="15618" max="15619" width="15.6640625" style="50" customWidth="1"/>
    <col min="15620" max="15620" width="14" style="50" customWidth="1"/>
    <col min="15621" max="15622" width="15.6640625" style="50" customWidth="1"/>
    <col min="15623" max="15623" width="14.5546875" style="50" customWidth="1"/>
    <col min="15624" max="15624" width="8.88671875" style="50"/>
    <col min="15625" max="15625" width="13.6640625" style="50" bestFit="1" customWidth="1"/>
    <col min="15626" max="15626" width="6" style="50" bestFit="1" customWidth="1"/>
    <col min="15627" max="15627" width="3.6640625" style="50" bestFit="1" customWidth="1"/>
    <col min="15628" max="15629" width="8.33203125" style="50" bestFit="1" customWidth="1"/>
    <col min="15630" max="15630" width="3.6640625" style="50" bestFit="1" customWidth="1"/>
    <col min="15631" max="15872" width="8.88671875" style="50"/>
    <col min="15873" max="15873" width="55" style="50" customWidth="1"/>
    <col min="15874" max="15875" width="15.6640625" style="50" customWidth="1"/>
    <col min="15876" max="15876" width="14" style="50" customWidth="1"/>
    <col min="15877" max="15878" width="15.6640625" style="50" customWidth="1"/>
    <col min="15879" max="15879" width="14.5546875" style="50" customWidth="1"/>
    <col min="15880" max="15880" width="8.88671875" style="50"/>
    <col min="15881" max="15881" width="13.6640625" style="50" bestFit="1" customWidth="1"/>
    <col min="15882" max="15882" width="6" style="50" bestFit="1" customWidth="1"/>
    <col min="15883" max="15883" width="3.6640625" style="50" bestFit="1" customWidth="1"/>
    <col min="15884" max="15885" width="8.33203125" style="50" bestFit="1" customWidth="1"/>
    <col min="15886" max="15886" width="3.6640625" style="50" bestFit="1" customWidth="1"/>
    <col min="15887" max="16128" width="8.88671875" style="50"/>
    <col min="16129" max="16129" width="55" style="50" customWidth="1"/>
    <col min="16130" max="16131" width="15.6640625" style="50" customWidth="1"/>
    <col min="16132" max="16132" width="14" style="50" customWidth="1"/>
    <col min="16133" max="16134" width="15.6640625" style="50" customWidth="1"/>
    <col min="16135" max="16135" width="14.5546875" style="50" customWidth="1"/>
    <col min="16136" max="16136" width="8.88671875" style="50"/>
    <col min="16137" max="16137" width="13.6640625" style="50" bestFit="1" customWidth="1"/>
    <col min="16138" max="16138" width="6" style="50" bestFit="1" customWidth="1"/>
    <col min="16139" max="16139" width="3.6640625" style="50" bestFit="1" customWidth="1"/>
    <col min="16140" max="16141" width="8.33203125" style="50" bestFit="1" customWidth="1"/>
    <col min="16142" max="16142" width="3.6640625" style="50" bestFit="1" customWidth="1"/>
    <col min="16143" max="16384" width="8.88671875" style="50"/>
  </cols>
  <sheetData>
    <row r="1" spans="1:21" s="33" customFormat="1" ht="25.5" customHeight="1">
      <c r="A1" s="386" t="s">
        <v>233</v>
      </c>
      <c r="B1" s="386"/>
      <c r="C1" s="386"/>
      <c r="D1" s="386"/>
      <c r="E1" s="386"/>
      <c r="F1" s="386"/>
      <c r="G1" s="386"/>
    </row>
    <row r="2" spans="1:21" s="33" customFormat="1" ht="19.5" customHeight="1">
      <c r="A2" s="387" t="s">
        <v>33</v>
      </c>
      <c r="B2" s="387"/>
      <c r="C2" s="387"/>
      <c r="D2" s="387"/>
      <c r="E2" s="387"/>
      <c r="F2" s="387"/>
      <c r="G2" s="387"/>
    </row>
    <row r="3" spans="1:21" s="36" customFormat="1" ht="27.75" customHeight="1">
      <c r="A3" s="34"/>
      <c r="B3" s="34"/>
      <c r="C3" s="34"/>
      <c r="D3" s="34"/>
      <c r="E3" s="34"/>
      <c r="F3" s="34"/>
      <c r="G3" s="35" t="s">
        <v>45</v>
      </c>
    </row>
    <row r="4" spans="1:21" s="36" customFormat="1" ht="54.75" customHeight="1">
      <c r="A4" s="131"/>
      <c r="B4" s="134" t="s">
        <v>535</v>
      </c>
      <c r="C4" s="491" t="s">
        <v>536</v>
      </c>
      <c r="D4" s="93" t="s">
        <v>46</v>
      </c>
      <c r="E4" s="137" t="s">
        <v>532</v>
      </c>
      <c r="F4" s="137" t="s">
        <v>533</v>
      </c>
      <c r="G4" s="334" t="s">
        <v>46</v>
      </c>
    </row>
    <row r="5" spans="1:21" s="61" customFormat="1" ht="34.5" customHeight="1">
      <c r="A5" s="59" t="s">
        <v>203</v>
      </c>
      <c r="B5" s="142">
        <f>SUM(B7:B25)</f>
        <v>3831</v>
      </c>
      <c r="C5" s="142">
        <f>SUM(C7:C25)</f>
        <v>828</v>
      </c>
      <c r="D5" s="132">
        <f>ROUND(C5/B5*100,1)</f>
        <v>21.6</v>
      </c>
      <c r="E5" s="333">
        <f>SUM(E7:E25)</f>
        <v>1458</v>
      </c>
      <c r="F5" s="333">
        <f>SUM(F7:F25)</f>
        <v>465</v>
      </c>
      <c r="G5" s="132">
        <f>ROUND(F5/E5*100,1)</f>
        <v>31.9</v>
      </c>
      <c r="I5" s="62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s="61" customFormat="1" ht="21">
      <c r="A6" s="64" t="s">
        <v>34</v>
      </c>
      <c r="B6" s="65"/>
      <c r="C6" s="65"/>
      <c r="D6" s="141"/>
      <c r="E6" s="335"/>
      <c r="F6" s="335"/>
      <c r="G6" s="44"/>
      <c r="I6" s="62"/>
      <c r="J6" s="62"/>
      <c r="K6" s="62"/>
      <c r="L6" s="62"/>
      <c r="M6" s="62"/>
      <c r="N6" s="62"/>
      <c r="O6" s="63"/>
      <c r="P6" s="63"/>
      <c r="Q6" s="63"/>
      <c r="R6" s="63"/>
      <c r="S6" s="63"/>
      <c r="T6" s="63"/>
      <c r="U6" s="63"/>
    </row>
    <row r="7" spans="1:21" ht="54" customHeight="1">
      <c r="A7" s="66" t="s">
        <v>35</v>
      </c>
      <c r="B7" s="492">
        <v>262</v>
      </c>
      <c r="C7" s="68">
        <v>79</v>
      </c>
      <c r="D7" s="48">
        <f t="shared" ref="D7:D15" si="0">ROUND(C7/B7*100,1)</f>
        <v>30.2</v>
      </c>
      <c r="E7" s="68">
        <v>103</v>
      </c>
      <c r="F7" s="68">
        <v>48</v>
      </c>
      <c r="G7" s="132">
        <f t="shared" ref="G7:G15" si="1">ROUND(F7/E7*100,1)</f>
        <v>46.6</v>
      </c>
      <c r="H7" s="336"/>
      <c r="I7" s="337"/>
      <c r="J7" s="57"/>
      <c r="M7" s="57"/>
    </row>
    <row r="8" spans="1:21" ht="35.25" customHeight="1">
      <c r="A8" s="66" t="s">
        <v>36</v>
      </c>
      <c r="B8" s="492">
        <v>349</v>
      </c>
      <c r="C8" s="68">
        <v>137</v>
      </c>
      <c r="D8" s="48">
        <f t="shared" si="0"/>
        <v>39.299999999999997</v>
      </c>
      <c r="E8" s="68">
        <v>141</v>
      </c>
      <c r="F8" s="68">
        <v>90</v>
      </c>
      <c r="G8" s="132">
        <f t="shared" si="1"/>
        <v>63.8</v>
      </c>
      <c r="H8" s="336"/>
      <c r="I8" s="337"/>
      <c r="J8" s="57"/>
      <c r="M8" s="57"/>
    </row>
    <row r="9" spans="1:21" s="53" customFormat="1" ht="25.5" customHeight="1">
      <c r="A9" s="66" t="s">
        <v>37</v>
      </c>
      <c r="B9" s="493">
        <v>419</v>
      </c>
      <c r="C9" s="68">
        <v>106</v>
      </c>
      <c r="D9" s="48">
        <f t="shared" si="0"/>
        <v>25.3</v>
      </c>
      <c r="E9" s="68">
        <v>161</v>
      </c>
      <c r="F9" s="68">
        <v>57</v>
      </c>
      <c r="G9" s="132">
        <f t="shared" si="1"/>
        <v>35.4</v>
      </c>
      <c r="H9" s="336"/>
      <c r="I9" s="337"/>
      <c r="J9" s="57"/>
      <c r="K9" s="50"/>
      <c r="M9" s="57"/>
    </row>
    <row r="10" spans="1:21" ht="36.75" customHeight="1">
      <c r="A10" s="66" t="s">
        <v>38</v>
      </c>
      <c r="B10" s="493">
        <v>183</v>
      </c>
      <c r="C10" s="68">
        <v>39</v>
      </c>
      <c r="D10" s="48">
        <f t="shared" si="0"/>
        <v>21.3</v>
      </c>
      <c r="E10" s="68">
        <v>48</v>
      </c>
      <c r="F10" s="68">
        <v>16</v>
      </c>
      <c r="G10" s="132">
        <f t="shared" si="1"/>
        <v>33.299999999999997</v>
      </c>
      <c r="H10" s="336"/>
      <c r="I10" s="337"/>
      <c r="J10" s="57"/>
      <c r="M10" s="57"/>
    </row>
    <row r="11" spans="1:21" ht="35.25" customHeight="1">
      <c r="A11" s="66" t="s">
        <v>39</v>
      </c>
      <c r="B11" s="493">
        <v>479</v>
      </c>
      <c r="C11" s="68">
        <v>83</v>
      </c>
      <c r="D11" s="48">
        <f t="shared" si="0"/>
        <v>17.3</v>
      </c>
      <c r="E11" s="68">
        <v>152</v>
      </c>
      <c r="F11" s="68">
        <v>31</v>
      </c>
      <c r="G11" s="132">
        <f t="shared" si="1"/>
        <v>20.399999999999999</v>
      </c>
      <c r="H11" s="336"/>
      <c r="I11" s="337"/>
      <c r="J11" s="57"/>
      <c r="M11" s="57"/>
    </row>
    <row r="12" spans="1:21" ht="40.200000000000003" customHeight="1">
      <c r="A12" s="66" t="s">
        <v>40</v>
      </c>
      <c r="B12" s="493">
        <v>64</v>
      </c>
      <c r="C12" s="68">
        <v>6</v>
      </c>
      <c r="D12" s="48">
        <f t="shared" si="0"/>
        <v>9.4</v>
      </c>
      <c r="E12" s="68">
        <v>18</v>
      </c>
      <c r="F12" s="68">
        <v>2</v>
      </c>
      <c r="G12" s="132">
        <f t="shared" si="1"/>
        <v>11.1</v>
      </c>
      <c r="H12" s="336"/>
      <c r="I12" s="337"/>
      <c r="J12" s="57"/>
      <c r="M12" s="57"/>
    </row>
    <row r="13" spans="1:21" ht="30" customHeight="1">
      <c r="A13" s="66" t="s">
        <v>41</v>
      </c>
      <c r="B13" s="493">
        <v>641</v>
      </c>
      <c r="C13" s="68">
        <v>175</v>
      </c>
      <c r="D13" s="48">
        <f t="shared" si="0"/>
        <v>27.3</v>
      </c>
      <c r="E13" s="68">
        <v>327</v>
      </c>
      <c r="F13" s="68">
        <v>117</v>
      </c>
      <c r="G13" s="132">
        <f t="shared" si="1"/>
        <v>35.799999999999997</v>
      </c>
      <c r="H13" s="336"/>
      <c r="I13" s="337"/>
      <c r="J13" s="57"/>
      <c r="M13" s="57"/>
      <c r="T13" s="52"/>
    </row>
    <row r="14" spans="1:21" ht="54" customHeight="1">
      <c r="A14" s="66" t="s">
        <v>42</v>
      </c>
      <c r="B14" s="493">
        <v>819</v>
      </c>
      <c r="C14" s="68">
        <v>127</v>
      </c>
      <c r="D14" s="48">
        <f t="shared" si="0"/>
        <v>15.5</v>
      </c>
      <c r="E14" s="68">
        <v>296</v>
      </c>
      <c r="F14" s="68">
        <v>76</v>
      </c>
      <c r="G14" s="132">
        <f t="shared" si="1"/>
        <v>25.7</v>
      </c>
      <c r="H14" s="336"/>
      <c r="I14" s="337"/>
      <c r="J14" s="57"/>
      <c r="M14" s="57"/>
      <c r="T14" s="52"/>
    </row>
    <row r="15" spans="1:21" ht="37.200000000000003" customHeight="1">
      <c r="A15" s="66" t="s">
        <v>72</v>
      </c>
      <c r="B15" s="493">
        <v>615</v>
      </c>
      <c r="C15" s="68">
        <v>76</v>
      </c>
      <c r="D15" s="48">
        <f t="shared" si="0"/>
        <v>12.4</v>
      </c>
      <c r="E15" s="68">
        <v>212</v>
      </c>
      <c r="F15" s="68">
        <v>28</v>
      </c>
      <c r="G15" s="48">
        <f t="shared" si="1"/>
        <v>13.2</v>
      </c>
      <c r="H15" s="54"/>
      <c r="I15" s="62"/>
      <c r="J15" s="57"/>
      <c r="M15" s="57"/>
      <c r="T15" s="52"/>
    </row>
    <row r="16" spans="1:21">
      <c r="A16" s="54"/>
      <c r="B16" s="54"/>
      <c r="C16" s="54"/>
      <c r="D16" s="54"/>
      <c r="F16" s="54"/>
      <c r="T16" s="52"/>
    </row>
    <row r="17" spans="1:20">
      <c r="A17" s="54"/>
      <c r="B17" s="54"/>
      <c r="C17" s="54"/>
      <c r="D17" s="54"/>
      <c r="E17" s="54"/>
      <c r="F17" s="54"/>
      <c r="T17" s="52"/>
    </row>
    <row r="18" spans="1:20">
      <c r="T18" s="52"/>
    </row>
    <row r="19" spans="1:20">
      <c r="D19" s="272"/>
      <c r="T19" s="52"/>
    </row>
    <row r="20" spans="1:20">
      <c r="B20" s="57"/>
      <c r="C20" s="57"/>
      <c r="D20" s="57"/>
      <c r="E20" s="57"/>
      <c r="F20" s="57"/>
      <c r="G20" s="57"/>
      <c r="T20" s="52"/>
    </row>
    <row r="21" spans="1:20">
      <c r="T21" s="52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7"/>
  <sheetViews>
    <sheetView view="pageBreakPreview" zoomScale="93" zoomScaleNormal="100" zoomScaleSheetLayoutView="93" workbookViewId="0">
      <selection activeCell="F11" sqref="F11"/>
    </sheetView>
  </sheetViews>
  <sheetFormatPr defaultColWidth="9.109375" defaultRowHeight="15.6"/>
  <cols>
    <col min="1" max="1" width="3.109375" style="103" customWidth="1"/>
    <col min="2" max="2" width="37.33203125" style="114" customWidth="1"/>
    <col min="3" max="3" width="10" style="104" customWidth="1"/>
    <col min="4" max="4" width="13" style="104" customWidth="1"/>
    <col min="5" max="5" width="12.44140625" style="115" customWidth="1"/>
    <col min="6" max="6" width="11" style="104" customWidth="1"/>
    <col min="7" max="7" width="13.109375" style="104" customWidth="1"/>
    <col min="8" max="8" width="12.44140625" style="115" customWidth="1"/>
    <col min="9" max="16384" width="9.109375" style="104"/>
  </cols>
  <sheetData>
    <row r="1" spans="1:8" ht="40.950000000000003" customHeight="1">
      <c r="B1" s="390" t="s">
        <v>205</v>
      </c>
      <c r="C1" s="390"/>
      <c r="D1" s="390"/>
      <c r="E1" s="390"/>
      <c r="F1" s="390"/>
      <c r="G1" s="390"/>
      <c r="H1" s="390"/>
    </row>
    <row r="2" spans="1:8" ht="20.25" customHeight="1">
      <c r="B2" s="390" t="s">
        <v>85</v>
      </c>
      <c r="C2" s="390"/>
      <c r="D2" s="390"/>
      <c r="E2" s="390"/>
      <c r="F2" s="390"/>
      <c r="G2" s="390"/>
      <c r="H2" s="390"/>
    </row>
    <row r="4" spans="1:8" s="105" customFormat="1" ht="35.4" customHeight="1">
      <c r="A4" s="391"/>
      <c r="B4" s="394" t="s">
        <v>86</v>
      </c>
      <c r="C4" s="395" t="s">
        <v>537</v>
      </c>
      <c r="D4" s="395"/>
      <c r="E4" s="395"/>
      <c r="F4" s="389" t="s">
        <v>538</v>
      </c>
      <c r="G4" s="389"/>
      <c r="H4" s="389"/>
    </row>
    <row r="5" spans="1:8" ht="15.6" customHeight="1">
      <c r="A5" s="392"/>
      <c r="B5" s="394"/>
      <c r="C5" s="388" t="s">
        <v>1</v>
      </c>
      <c r="D5" s="388" t="s">
        <v>87</v>
      </c>
      <c r="E5" s="388" t="s">
        <v>88</v>
      </c>
      <c r="F5" s="388" t="s">
        <v>89</v>
      </c>
      <c r="G5" s="388" t="s">
        <v>90</v>
      </c>
      <c r="H5" s="388" t="s">
        <v>88</v>
      </c>
    </row>
    <row r="6" spans="1:8" ht="51.6" customHeight="1">
      <c r="A6" s="393"/>
      <c r="B6" s="394"/>
      <c r="C6" s="388"/>
      <c r="D6" s="388"/>
      <c r="E6" s="388"/>
      <c r="F6" s="388"/>
      <c r="G6" s="388"/>
      <c r="H6" s="388"/>
    </row>
    <row r="7" spans="1:8" s="118" customFormat="1" ht="13.2">
      <c r="A7" s="152" t="s">
        <v>91</v>
      </c>
      <c r="B7" s="153" t="s">
        <v>4</v>
      </c>
      <c r="C7" s="119">
        <v>1</v>
      </c>
      <c r="D7" s="119">
        <v>2</v>
      </c>
      <c r="E7" s="119">
        <v>3</v>
      </c>
      <c r="F7" s="119">
        <v>4</v>
      </c>
      <c r="G7" s="119">
        <v>5</v>
      </c>
      <c r="H7" s="119">
        <v>6</v>
      </c>
    </row>
    <row r="8" spans="1:8" ht="15.75" customHeight="1">
      <c r="A8" s="106">
        <v>1</v>
      </c>
      <c r="B8" s="107" t="s">
        <v>283</v>
      </c>
      <c r="C8" s="130">
        <v>36</v>
      </c>
      <c r="D8" s="130">
        <v>389</v>
      </c>
      <c r="E8" s="143">
        <f>C8-D8</f>
        <v>-353</v>
      </c>
      <c r="F8" s="130">
        <v>21</v>
      </c>
      <c r="G8" s="130">
        <v>281</v>
      </c>
      <c r="H8" s="143">
        <f>F8-G8</f>
        <v>-260</v>
      </c>
    </row>
    <row r="9" spans="1:8" ht="15.75" customHeight="1">
      <c r="A9" s="106">
        <v>2</v>
      </c>
      <c r="B9" s="107" t="s">
        <v>284</v>
      </c>
      <c r="C9" s="130">
        <v>22</v>
      </c>
      <c r="D9" s="130">
        <v>572</v>
      </c>
      <c r="E9" s="143">
        <f t="shared" ref="E9:E57" si="0">C9-D9</f>
        <v>-550</v>
      </c>
      <c r="F9" s="130">
        <v>15</v>
      </c>
      <c r="G9" s="130">
        <v>436</v>
      </c>
      <c r="H9" s="143">
        <f t="shared" ref="H9:H57" si="1">F9-G9</f>
        <v>-421</v>
      </c>
    </row>
    <row r="10" spans="1:8" ht="15.75" customHeight="1">
      <c r="A10" s="106">
        <v>3</v>
      </c>
      <c r="B10" s="107" t="s">
        <v>292</v>
      </c>
      <c r="C10" s="130">
        <v>20</v>
      </c>
      <c r="D10" s="130">
        <v>913</v>
      </c>
      <c r="E10" s="143">
        <f t="shared" si="0"/>
        <v>-893</v>
      </c>
      <c r="F10" s="130">
        <v>7</v>
      </c>
      <c r="G10" s="130">
        <v>692</v>
      </c>
      <c r="H10" s="143">
        <f t="shared" si="1"/>
        <v>-685</v>
      </c>
    </row>
    <row r="11" spans="1:8" s="108" customFormat="1" ht="15.75" customHeight="1">
      <c r="A11" s="106">
        <v>4</v>
      </c>
      <c r="B11" s="107" t="s">
        <v>286</v>
      </c>
      <c r="C11" s="130">
        <v>18</v>
      </c>
      <c r="D11" s="130">
        <v>295</v>
      </c>
      <c r="E11" s="143">
        <f t="shared" si="0"/>
        <v>-277</v>
      </c>
      <c r="F11" s="130">
        <v>5</v>
      </c>
      <c r="G11" s="130">
        <v>226</v>
      </c>
      <c r="H11" s="143">
        <f t="shared" si="1"/>
        <v>-221</v>
      </c>
    </row>
    <row r="12" spans="1:8" s="108" customFormat="1" ht="15.75" customHeight="1">
      <c r="A12" s="106">
        <v>5</v>
      </c>
      <c r="B12" s="107" t="s">
        <v>290</v>
      </c>
      <c r="C12" s="130">
        <v>16</v>
      </c>
      <c r="D12" s="130">
        <v>92</v>
      </c>
      <c r="E12" s="143">
        <f t="shared" si="0"/>
        <v>-76</v>
      </c>
      <c r="F12" s="130">
        <v>7</v>
      </c>
      <c r="G12" s="130">
        <v>69</v>
      </c>
      <c r="H12" s="143">
        <f t="shared" si="1"/>
        <v>-62</v>
      </c>
    </row>
    <row r="13" spans="1:8" s="108" customFormat="1" ht="27" customHeight="1">
      <c r="A13" s="106">
        <v>6</v>
      </c>
      <c r="B13" s="107" t="s">
        <v>470</v>
      </c>
      <c r="C13" s="130">
        <v>15</v>
      </c>
      <c r="D13" s="130">
        <v>115</v>
      </c>
      <c r="E13" s="143">
        <f t="shared" si="0"/>
        <v>-100</v>
      </c>
      <c r="F13" s="130">
        <v>6</v>
      </c>
      <c r="G13" s="130">
        <v>80</v>
      </c>
      <c r="H13" s="143">
        <f t="shared" si="1"/>
        <v>-74</v>
      </c>
    </row>
    <row r="14" spans="1:8" s="108" customFormat="1" ht="15.75" customHeight="1">
      <c r="A14" s="106">
        <v>7</v>
      </c>
      <c r="B14" s="107" t="s">
        <v>285</v>
      </c>
      <c r="C14" s="130">
        <v>15</v>
      </c>
      <c r="D14" s="130">
        <v>41</v>
      </c>
      <c r="E14" s="143">
        <f t="shared" si="0"/>
        <v>-26</v>
      </c>
      <c r="F14" s="130">
        <v>11</v>
      </c>
      <c r="G14" s="130">
        <v>33</v>
      </c>
      <c r="H14" s="143">
        <f t="shared" si="1"/>
        <v>-22</v>
      </c>
    </row>
    <row r="15" spans="1:8" s="108" customFormat="1" ht="18" customHeight="1">
      <c r="A15" s="106">
        <v>8</v>
      </c>
      <c r="B15" s="107" t="s">
        <v>467</v>
      </c>
      <c r="C15" s="130">
        <v>14</v>
      </c>
      <c r="D15" s="130">
        <v>407</v>
      </c>
      <c r="E15" s="143">
        <f t="shared" si="0"/>
        <v>-393</v>
      </c>
      <c r="F15" s="130">
        <v>5</v>
      </c>
      <c r="G15" s="130">
        <v>301</v>
      </c>
      <c r="H15" s="143">
        <f t="shared" si="1"/>
        <v>-296</v>
      </c>
    </row>
    <row r="16" spans="1:8" s="108" customFormat="1" ht="22.5" customHeight="1">
      <c r="A16" s="106">
        <v>9</v>
      </c>
      <c r="B16" s="107" t="s">
        <v>289</v>
      </c>
      <c r="C16" s="130">
        <v>13</v>
      </c>
      <c r="D16" s="130">
        <v>114</v>
      </c>
      <c r="E16" s="143">
        <f t="shared" si="0"/>
        <v>-101</v>
      </c>
      <c r="F16" s="130">
        <v>8</v>
      </c>
      <c r="G16" s="130">
        <v>87</v>
      </c>
      <c r="H16" s="143">
        <f t="shared" si="1"/>
        <v>-79</v>
      </c>
    </row>
    <row r="17" spans="1:8" s="108" customFormat="1" ht="28.8" customHeight="1">
      <c r="A17" s="106">
        <v>10</v>
      </c>
      <c r="B17" s="107" t="s">
        <v>288</v>
      </c>
      <c r="C17" s="130">
        <v>13</v>
      </c>
      <c r="D17" s="130">
        <v>96</v>
      </c>
      <c r="E17" s="143">
        <f t="shared" si="0"/>
        <v>-83</v>
      </c>
      <c r="F17" s="130">
        <v>9</v>
      </c>
      <c r="G17" s="130">
        <v>70</v>
      </c>
      <c r="H17" s="143">
        <f t="shared" si="1"/>
        <v>-61</v>
      </c>
    </row>
    <row r="18" spans="1:8" s="108" customFormat="1" ht="15.75" customHeight="1">
      <c r="A18" s="106">
        <v>11</v>
      </c>
      <c r="B18" s="107" t="s">
        <v>287</v>
      </c>
      <c r="C18" s="130">
        <v>11</v>
      </c>
      <c r="D18" s="130">
        <v>206</v>
      </c>
      <c r="E18" s="143">
        <f t="shared" si="0"/>
        <v>-195</v>
      </c>
      <c r="F18" s="130">
        <v>9</v>
      </c>
      <c r="G18" s="130">
        <v>160</v>
      </c>
      <c r="H18" s="143">
        <f t="shared" si="1"/>
        <v>-151</v>
      </c>
    </row>
    <row r="19" spans="1:8" s="108" customFormat="1" ht="88.2" customHeight="1">
      <c r="A19" s="106">
        <v>12</v>
      </c>
      <c r="B19" s="107" t="s">
        <v>469</v>
      </c>
      <c r="C19" s="130">
        <v>10</v>
      </c>
      <c r="D19" s="125">
        <v>116</v>
      </c>
      <c r="E19" s="143">
        <f t="shared" si="0"/>
        <v>-106</v>
      </c>
      <c r="F19" s="130">
        <v>2</v>
      </c>
      <c r="G19" s="130">
        <v>86</v>
      </c>
      <c r="H19" s="143">
        <f t="shared" si="1"/>
        <v>-84</v>
      </c>
    </row>
    <row r="20" spans="1:8" s="108" customFormat="1" ht="15.75" customHeight="1">
      <c r="A20" s="106">
        <v>13</v>
      </c>
      <c r="B20" s="107" t="s">
        <v>291</v>
      </c>
      <c r="C20" s="130">
        <v>9</v>
      </c>
      <c r="D20" s="130">
        <v>54</v>
      </c>
      <c r="E20" s="143">
        <f t="shared" si="0"/>
        <v>-45</v>
      </c>
      <c r="F20" s="130">
        <v>8</v>
      </c>
      <c r="G20" s="130">
        <v>41</v>
      </c>
      <c r="H20" s="143">
        <f t="shared" si="1"/>
        <v>-33</v>
      </c>
    </row>
    <row r="21" spans="1:8" s="108" customFormat="1" ht="15.75" customHeight="1">
      <c r="A21" s="106">
        <v>14</v>
      </c>
      <c r="B21" s="107" t="s">
        <v>297</v>
      </c>
      <c r="C21" s="130">
        <v>9</v>
      </c>
      <c r="D21" s="130">
        <v>363</v>
      </c>
      <c r="E21" s="143">
        <f t="shared" si="0"/>
        <v>-354</v>
      </c>
      <c r="F21" s="130">
        <v>2</v>
      </c>
      <c r="G21" s="130">
        <v>292</v>
      </c>
      <c r="H21" s="143">
        <f t="shared" si="1"/>
        <v>-290</v>
      </c>
    </row>
    <row r="22" spans="1:8" s="108" customFormat="1" ht="15.75" customHeight="1">
      <c r="A22" s="106">
        <v>15</v>
      </c>
      <c r="B22" s="107" t="s">
        <v>305</v>
      </c>
      <c r="C22" s="130">
        <v>9</v>
      </c>
      <c r="D22" s="130">
        <v>66</v>
      </c>
      <c r="E22" s="143">
        <f t="shared" si="0"/>
        <v>-57</v>
      </c>
      <c r="F22" s="130">
        <v>4</v>
      </c>
      <c r="G22" s="130">
        <v>51</v>
      </c>
      <c r="H22" s="143">
        <f t="shared" si="1"/>
        <v>-47</v>
      </c>
    </row>
    <row r="23" spans="1:8" s="108" customFormat="1" ht="15.75" customHeight="1">
      <c r="A23" s="106">
        <v>16</v>
      </c>
      <c r="B23" s="107" t="s">
        <v>471</v>
      </c>
      <c r="C23" s="130">
        <v>9</v>
      </c>
      <c r="D23" s="130">
        <v>83</v>
      </c>
      <c r="E23" s="143">
        <f t="shared" si="0"/>
        <v>-74</v>
      </c>
      <c r="F23" s="130">
        <v>5</v>
      </c>
      <c r="G23" s="130">
        <v>62</v>
      </c>
      <c r="H23" s="143">
        <f t="shared" si="1"/>
        <v>-57</v>
      </c>
    </row>
    <row r="24" spans="1:8" s="108" customFormat="1" ht="36" customHeight="1">
      <c r="A24" s="106">
        <v>17</v>
      </c>
      <c r="B24" s="107" t="s">
        <v>481</v>
      </c>
      <c r="C24" s="130">
        <v>9</v>
      </c>
      <c r="D24" s="130">
        <v>47</v>
      </c>
      <c r="E24" s="143">
        <f t="shared" si="0"/>
        <v>-38</v>
      </c>
      <c r="F24" s="130">
        <v>8</v>
      </c>
      <c r="G24" s="130">
        <v>38</v>
      </c>
      <c r="H24" s="143">
        <f t="shared" si="1"/>
        <v>-30</v>
      </c>
    </row>
    <row r="25" spans="1:8" s="108" customFormat="1" ht="39.75" customHeight="1">
      <c r="A25" s="106">
        <v>18</v>
      </c>
      <c r="B25" s="107" t="s">
        <v>295</v>
      </c>
      <c r="C25" s="130">
        <v>9</v>
      </c>
      <c r="D25" s="130">
        <v>37</v>
      </c>
      <c r="E25" s="143">
        <f t="shared" si="0"/>
        <v>-28</v>
      </c>
      <c r="F25" s="130">
        <v>7</v>
      </c>
      <c r="G25" s="130">
        <v>27</v>
      </c>
      <c r="H25" s="143">
        <f t="shared" si="1"/>
        <v>-20</v>
      </c>
    </row>
    <row r="26" spans="1:8" s="108" customFormat="1" ht="30" customHeight="1">
      <c r="A26" s="106">
        <v>19</v>
      </c>
      <c r="B26" s="107" t="s">
        <v>377</v>
      </c>
      <c r="C26" s="130">
        <v>8</v>
      </c>
      <c r="D26" s="130">
        <v>25</v>
      </c>
      <c r="E26" s="143">
        <f t="shared" si="0"/>
        <v>-17</v>
      </c>
      <c r="F26" s="130">
        <v>3</v>
      </c>
      <c r="G26" s="130">
        <v>20</v>
      </c>
      <c r="H26" s="143">
        <f t="shared" si="1"/>
        <v>-17</v>
      </c>
    </row>
    <row r="27" spans="1:8" s="108" customFormat="1" ht="15.75" customHeight="1">
      <c r="A27" s="106">
        <v>20</v>
      </c>
      <c r="B27" s="107" t="s">
        <v>302</v>
      </c>
      <c r="C27" s="130">
        <v>8</v>
      </c>
      <c r="D27" s="130">
        <v>304</v>
      </c>
      <c r="E27" s="143">
        <f t="shared" si="0"/>
        <v>-296</v>
      </c>
      <c r="F27" s="130">
        <v>7</v>
      </c>
      <c r="G27" s="130">
        <v>242</v>
      </c>
      <c r="H27" s="143">
        <f t="shared" si="1"/>
        <v>-235</v>
      </c>
    </row>
    <row r="28" spans="1:8" s="108" customFormat="1" ht="31.5" customHeight="1">
      <c r="A28" s="106">
        <v>21</v>
      </c>
      <c r="B28" s="107" t="s">
        <v>294</v>
      </c>
      <c r="C28" s="130">
        <v>8</v>
      </c>
      <c r="D28" s="130">
        <v>56</v>
      </c>
      <c r="E28" s="143">
        <f t="shared" si="0"/>
        <v>-48</v>
      </c>
      <c r="F28" s="130">
        <v>6</v>
      </c>
      <c r="G28" s="130">
        <v>45</v>
      </c>
      <c r="H28" s="143">
        <f t="shared" si="1"/>
        <v>-39</v>
      </c>
    </row>
    <row r="29" spans="1:8" s="108" customFormat="1" ht="15.75" customHeight="1">
      <c r="A29" s="106">
        <v>22</v>
      </c>
      <c r="B29" s="107" t="s">
        <v>308</v>
      </c>
      <c r="C29" s="130">
        <v>7</v>
      </c>
      <c r="D29" s="130">
        <v>118</v>
      </c>
      <c r="E29" s="143">
        <f t="shared" si="0"/>
        <v>-111</v>
      </c>
      <c r="F29" s="130">
        <v>3</v>
      </c>
      <c r="G29" s="130">
        <v>84</v>
      </c>
      <c r="H29" s="143">
        <f t="shared" si="1"/>
        <v>-81</v>
      </c>
    </row>
    <row r="30" spans="1:8" s="108" customFormat="1" ht="15.75" customHeight="1">
      <c r="A30" s="106">
        <v>23</v>
      </c>
      <c r="B30" s="107" t="s">
        <v>296</v>
      </c>
      <c r="C30" s="130">
        <v>7</v>
      </c>
      <c r="D30" s="130">
        <v>94</v>
      </c>
      <c r="E30" s="143">
        <f t="shared" si="0"/>
        <v>-87</v>
      </c>
      <c r="F30" s="130">
        <v>5</v>
      </c>
      <c r="G30" s="130">
        <v>68</v>
      </c>
      <c r="H30" s="143">
        <f t="shared" si="1"/>
        <v>-63</v>
      </c>
    </row>
    <row r="31" spans="1:8" s="108" customFormat="1" ht="23.25" customHeight="1">
      <c r="A31" s="106">
        <v>24</v>
      </c>
      <c r="B31" s="107" t="s">
        <v>306</v>
      </c>
      <c r="C31" s="130">
        <v>7</v>
      </c>
      <c r="D31" s="130">
        <v>726</v>
      </c>
      <c r="E31" s="143">
        <f t="shared" si="0"/>
        <v>-719</v>
      </c>
      <c r="F31" s="130">
        <v>3</v>
      </c>
      <c r="G31" s="130">
        <v>622</v>
      </c>
      <c r="H31" s="143">
        <f t="shared" si="1"/>
        <v>-619</v>
      </c>
    </row>
    <row r="32" spans="1:8" s="108" customFormat="1" ht="34.799999999999997" customHeight="1">
      <c r="A32" s="106">
        <v>25</v>
      </c>
      <c r="B32" s="107" t="s">
        <v>539</v>
      </c>
      <c r="C32" s="130">
        <v>7</v>
      </c>
      <c r="D32" s="130">
        <v>3</v>
      </c>
      <c r="E32" s="143">
        <f t="shared" si="0"/>
        <v>4</v>
      </c>
      <c r="F32" s="130">
        <v>7</v>
      </c>
      <c r="G32" s="130">
        <v>3</v>
      </c>
      <c r="H32" s="143">
        <f t="shared" si="1"/>
        <v>4</v>
      </c>
    </row>
    <row r="33" spans="1:8" s="108" customFormat="1" ht="15.75" customHeight="1">
      <c r="A33" s="106">
        <v>26</v>
      </c>
      <c r="B33" s="107" t="s">
        <v>293</v>
      </c>
      <c r="C33" s="130">
        <v>7</v>
      </c>
      <c r="D33" s="130">
        <v>41</v>
      </c>
      <c r="E33" s="143">
        <f t="shared" si="0"/>
        <v>-34</v>
      </c>
      <c r="F33" s="130">
        <v>5</v>
      </c>
      <c r="G33" s="130">
        <v>30</v>
      </c>
      <c r="H33" s="143">
        <f t="shared" si="1"/>
        <v>-25</v>
      </c>
    </row>
    <row r="34" spans="1:8" s="108" customFormat="1" ht="15.75" customHeight="1">
      <c r="A34" s="106">
        <v>27</v>
      </c>
      <c r="B34" s="107" t="s">
        <v>319</v>
      </c>
      <c r="C34" s="130">
        <v>6</v>
      </c>
      <c r="D34" s="130">
        <v>76</v>
      </c>
      <c r="E34" s="143">
        <f t="shared" si="0"/>
        <v>-70</v>
      </c>
      <c r="F34" s="130">
        <v>3</v>
      </c>
      <c r="G34" s="130">
        <v>66</v>
      </c>
      <c r="H34" s="143">
        <f t="shared" si="1"/>
        <v>-63</v>
      </c>
    </row>
    <row r="35" spans="1:8" s="108" customFormat="1" ht="26.4" customHeight="1">
      <c r="A35" s="106">
        <v>28</v>
      </c>
      <c r="B35" s="107" t="s">
        <v>298</v>
      </c>
      <c r="C35" s="130">
        <v>6</v>
      </c>
      <c r="D35" s="130">
        <v>6</v>
      </c>
      <c r="E35" s="143">
        <f t="shared" si="0"/>
        <v>0</v>
      </c>
      <c r="F35" s="130">
        <v>4</v>
      </c>
      <c r="G35" s="130">
        <v>5</v>
      </c>
      <c r="H35" s="143">
        <f t="shared" si="1"/>
        <v>-1</v>
      </c>
    </row>
    <row r="36" spans="1:8" s="108" customFormat="1" ht="33" customHeight="1">
      <c r="A36" s="106">
        <v>29</v>
      </c>
      <c r="B36" s="107" t="s">
        <v>325</v>
      </c>
      <c r="C36" s="130">
        <v>6</v>
      </c>
      <c r="D36" s="130">
        <v>109</v>
      </c>
      <c r="E36" s="143">
        <f t="shared" si="0"/>
        <v>-103</v>
      </c>
      <c r="F36" s="130">
        <v>4</v>
      </c>
      <c r="G36" s="130">
        <v>74</v>
      </c>
      <c r="H36" s="143">
        <f t="shared" si="1"/>
        <v>-70</v>
      </c>
    </row>
    <row r="37" spans="1:8" s="108" customFormat="1" ht="15.75" customHeight="1">
      <c r="A37" s="106">
        <v>30</v>
      </c>
      <c r="B37" s="107" t="s">
        <v>320</v>
      </c>
      <c r="C37" s="130">
        <v>6</v>
      </c>
      <c r="D37" s="130">
        <v>45</v>
      </c>
      <c r="E37" s="143">
        <f t="shared" si="0"/>
        <v>-39</v>
      </c>
      <c r="F37" s="130">
        <v>2</v>
      </c>
      <c r="G37" s="130">
        <v>31</v>
      </c>
      <c r="H37" s="143">
        <f t="shared" si="1"/>
        <v>-29</v>
      </c>
    </row>
    <row r="38" spans="1:8" s="108" customFormat="1" ht="15.75" customHeight="1">
      <c r="A38" s="106">
        <v>31</v>
      </c>
      <c r="B38" s="109" t="s">
        <v>478</v>
      </c>
      <c r="C38" s="130">
        <v>6</v>
      </c>
      <c r="D38" s="130">
        <v>58</v>
      </c>
      <c r="E38" s="143">
        <f t="shared" si="0"/>
        <v>-52</v>
      </c>
      <c r="F38" s="130">
        <v>3</v>
      </c>
      <c r="G38" s="130">
        <v>47</v>
      </c>
      <c r="H38" s="143">
        <f t="shared" si="1"/>
        <v>-44</v>
      </c>
    </row>
    <row r="39" spans="1:8" s="108" customFormat="1" ht="15.75" customHeight="1">
      <c r="A39" s="106">
        <v>32</v>
      </c>
      <c r="B39" s="107" t="s">
        <v>315</v>
      </c>
      <c r="C39" s="130">
        <v>5</v>
      </c>
      <c r="D39" s="130">
        <v>117</v>
      </c>
      <c r="E39" s="143">
        <f t="shared" si="0"/>
        <v>-112</v>
      </c>
      <c r="F39" s="130">
        <v>1</v>
      </c>
      <c r="G39" s="130">
        <v>84</v>
      </c>
      <c r="H39" s="143">
        <f t="shared" si="1"/>
        <v>-83</v>
      </c>
    </row>
    <row r="40" spans="1:8" s="108" customFormat="1" ht="15.75" customHeight="1">
      <c r="A40" s="106">
        <v>33</v>
      </c>
      <c r="B40" s="107" t="s">
        <v>314</v>
      </c>
      <c r="C40" s="130">
        <v>5</v>
      </c>
      <c r="D40" s="130">
        <v>43</v>
      </c>
      <c r="E40" s="143">
        <f t="shared" si="0"/>
        <v>-38</v>
      </c>
      <c r="F40" s="130">
        <v>3</v>
      </c>
      <c r="G40" s="130">
        <v>31</v>
      </c>
      <c r="H40" s="143">
        <f t="shared" si="1"/>
        <v>-28</v>
      </c>
    </row>
    <row r="41" spans="1:8" s="108" customFormat="1" ht="15.75" customHeight="1">
      <c r="A41" s="106">
        <v>34</v>
      </c>
      <c r="B41" s="107" t="s">
        <v>480</v>
      </c>
      <c r="C41" s="130">
        <v>5</v>
      </c>
      <c r="D41" s="130">
        <v>117</v>
      </c>
      <c r="E41" s="143">
        <f t="shared" si="0"/>
        <v>-112</v>
      </c>
      <c r="F41" s="130">
        <v>5</v>
      </c>
      <c r="G41" s="130">
        <v>89</v>
      </c>
      <c r="H41" s="143">
        <f t="shared" si="1"/>
        <v>-84</v>
      </c>
    </row>
    <row r="42" spans="1:8" s="108" customFormat="1" ht="24" customHeight="1">
      <c r="A42" s="106">
        <v>35</v>
      </c>
      <c r="B42" s="107" t="s">
        <v>310</v>
      </c>
      <c r="C42" s="130">
        <v>5</v>
      </c>
      <c r="D42" s="130">
        <v>24</v>
      </c>
      <c r="E42" s="143">
        <f t="shared" si="0"/>
        <v>-19</v>
      </c>
      <c r="F42" s="130">
        <v>4</v>
      </c>
      <c r="G42" s="130">
        <v>17</v>
      </c>
      <c r="H42" s="143">
        <f t="shared" si="1"/>
        <v>-13</v>
      </c>
    </row>
    <row r="43" spans="1:8" s="108" customFormat="1" ht="15.75" customHeight="1">
      <c r="A43" s="106">
        <v>36</v>
      </c>
      <c r="B43" s="107" t="s">
        <v>301</v>
      </c>
      <c r="C43" s="130">
        <v>5</v>
      </c>
      <c r="D43" s="130">
        <v>40</v>
      </c>
      <c r="E43" s="143">
        <f t="shared" si="0"/>
        <v>-35</v>
      </c>
      <c r="F43" s="130">
        <v>2</v>
      </c>
      <c r="G43" s="130">
        <v>28</v>
      </c>
      <c r="H43" s="143">
        <f t="shared" si="1"/>
        <v>-26</v>
      </c>
    </row>
    <row r="44" spans="1:8" ht="15.75" customHeight="1">
      <c r="A44" s="106">
        <v>37</v>
      </c>
      <c r="B44" s="110" t="s">
        <v>299</v>
      </c>
      <c r="C44" s="111">
        <v>5</v>
      </c>
      <c r="D44" s="111">
        <v>90</v>
      </c>
      <c r="E44" s="143">
        <f t="shared" si="0"/>
        <v>-85</v>
      </c>
      <c r="F44" s="111">
        <v>2</v>
      </c>
      <c r="G44" s="111">
        <v>39</v>
      </c>
      <c r="H44" s="143">
        <f t="shared" si="1"/>
        <v>-37</v>
      </c>
    </row>
    <row r="45" spans="1:8" ht="15.75" customHeight="1">
      <c r="A45" s="106">
        <v>38</v>
      </c>
      <c r="B45" s="112" t="s">
        <v>300</v>
      </c>
      <c r="C45" s="111">
        <v>5</v>
      </c>
      <c r="D45" s="111">
        <v>132</v>
      </c>
      <c r="E45" s="143">
        <f t="shared" si="0"/>
        <v>-127</v>
      </c>
      <c r="F45" s="111">
        <v>3</v>
      </c>
      <c r="G45" s="111">
        <v>88</v>
      </c>
      <c r="H45" s="143">
        <f t="shared" si="1"/>
        <v>-85</v>
      </c>
    </row>
    <row r="46" spans="1:8" ht="34.799999999999997" customHeight="1">
      <c r="A46" s="106">
        <v>39</v>
      </c>
      <c r="B46" s="107" t="s">
        <v>350</v>
      </c>
      <c r="C46" s="111">
        <v>5</v>
      </c>
      <c r="D46" s="111">
        <v>31</v>
      </c>
      <c r="E46" s="143">
        <f t="shared" si="0"/>
        <v>-26</v>
      </c>
      <c r="F46" s="111">
        <v>2</v>
      </c>
      <c r="G46" s="111">
        <v>25</v>
      </c>
      <c r="H46" s="143">
        <f t="shared" si="1"/>
        <v>-23</v>
      </c>
    </row>
    <row r="47" spans="1:8" ht="15.75" customHeight="1">
      <c r="A47" s="106">
        <v>40</v>
      </c>
      <c r="B47" s="107" t="s">
        <v>316</v>
      </c>
      <c r="C47" s="111">
        <v>5</v>
      </c>
      <c r="D47" s="111">
        <v>127</v>
      </c>
      <c r="E47" s="143">
        <f t="shared" si="0"/>
        <v>-122</v>
      </c>
      <c r="F47" s="111">
        <v>2</v>
      </c>
      <c r="G47" s="111">
        <v>87</v>
      </c>
      <c r="H47" s="143">
        <f t="shared" si="1"/>
        <v>-85</v>
      </c>
    </row>
    <row r="48" spans="1:8" ht="21" customHeight="1">
      <c r="A48" s="106">
        <v>41</v>
      </c>
      <c r="B48" s="107" t="s">
        <v>307</v>
      </c>
      <c r="C48" s="111">
        <v>5</v>
      </c>
      <c r="D48" s="111">
        <v>65</v>
      </c>
      <c r="E48" s="143">
        <f t="shared" si="0"/>
        <v>-60</v>
      </c>
      <c r="F48" s="111">
        <v>1</v>
      </c>
      <c r="G48" s="111">
        <v>45</v>
      </c>
      <c r="H48" s="143">
        <f t="shared" si="1"/>
        <v>-44</v>
      </c>
    </row>
    <row r="49" spans="1:8" ht="21" customHeight="1">
      <c r="A49" s="106">
        <v>42</v>
      </c>
      <c r="B49" s="107" t="s">
        <v>430</v>
      </c>
      <c r="C49" s="111">
        <v>5</v>
      </c>
      <c r="D49" s="111">
        <v>18</v>
      </c>
      <c r="E49" s="143">
        <f t="shared" si="0"/>
        <v>-13</v>
      </c>
      <c r="F49" s="111">
        <v>4</v>
      </c>
      <c r="G49" s="111">
        <v>15</v>
      </c>
      <c r="H49" s="143">
        <f t="shared" si="1"/>
        <v>-11</v>
      </c>
    </row>
    <row r="50" spans="1:8" ht="15.75" customHeight="1">
      <c r="A50" s="106">
        <v>43</v>
      </c>
      <c r="B50" s="113" t="s">
        <v>475</v>
      </c>
      <c r="C50" s="111">
        <v>4</v>
      </c>
      <c r="D50" s="111">
        <v>50</v>
      </c>
      <c r="E50" s="143">
        <f t="shared" si="0"/>
        <v>-46</v>
      </c>
      <c r="F50" s="111">
        <v>3</v>
      </c>
      <c r="G50" s="111">
        <v>39</v>
      </c>
      <c r="H50" s="143">
        <f t="shared" si="1"/>
        <v>-36</v>
      </c>
    </row>
    <row r="51" spans="1:8" ht="15.75" customHeight="1">
      <c r="A51" s="106">
        <v>44</v>
      </c>
      <c r="B51" s="113" t="s">
        <v>344</v>
      </c>
      <c r="C51" s="111">
        <v>4</v>
      </c>
      <c r="D51" s="111">
        <v>40</v>
      </c>
      <c r="E51" s="143">
        <f t="shared" si="0"/>
        <v>-36</v>
      </c>
      <c r="F51" s="111">
        <v>1</v>
      </c>
      <c r="G51" s="111">
        <v>27</v>
      </c>
      <c r="H51" s="143">
        <f t="shared" si="1"/>
        <v>-26</v>
      </c>
    </row>
    <row r="52" spans="1:8" ht="15.75" customHeight="1">
      <c r="A52" s="106">
        <v>45</v>
      </c>
      <c r="B52" s="113" t="s">
        <v>309</v>
      </c>
      <c r="C52" s="111">
        <v>4</v>
      </c>
      <c r="D52" s="111">
        <v>31</v>
      </c>
      <c r="E52" s="143">
        <f t="shared" si="0"/>
        <v>-27</v>
      </c>
      <c r="F52" s="111">
        <v>3</v>
      </c>
      <c r="G52" s="111">
        <v>24</v>
      </c>
      <c r="H52" s="143">
        <f t="shared" si="1"/>
        <v>-21</v>
      </c>
    </row>
    <row r="53" spans="1:8" ht="15.75" customHeight="1">
      <c r="A53" s="106">
        <v>46</v>
      </c>
      <c r="B53" s="113" t="s">
        <v>540</v>
      </c>
      <c r="C53" s="111">
        <v>4</v>
      </c>
      <c r="D53" s="111">
        <v>10</v>
      </c>
      <c r="E53" s="143">
        <f t="shared" si="0"/>
        <v>-6</v>
      </c>
      <c r="F53" s="111">
        <v>0</v>
      </c>
      <c r="G53" s="111">
        <v>7</v>
      </c>
      <c r="H53" s="143">
        <f t="shared" si="1"/>
        <v>-7</v>
      </c>
    </row>
    <row r="54" spans="1:8">
      <c r="A54" s="106">
        <v>47</v>
      </c>
      <c r="B54" s="113" t="s">
        <v>353</v>
      </c>
      <c r="C54" s="111">
        <v>4</v>
      </c>
      <c r="D54" s="111">
        <v>25</v>
      </c>
      <c r="E54" s="143">
        <f t="shared" si="0"/>
        <v>-21</v>
      </c>
      <c r="F54" s="111">
        <v>3</v>
      </c>
      <c r="G54" s="111">
        <v>17</v>
      </c>
      <c r="H54" s="143">
        <f t="shared" si="1"/>
        <v>-14</v>
      </c>
    </row>
    <row r="55" spans="1:8" ht="15.75" customHeight="1">
      <c r="A55" s="106">
        <v>48</v>
      </c>
      <c r="B55" s="113" t="s">
        <v>472</v>
      </c>
      <c r="C55" s="111">
        <v>4</v>
      </c>
      <c r="D55" s="111">
        <v>92</v>
      </c>
      <c r="E55" s="143">
        <f t="shared" si="0"/>
        <v>-88</v>
      </c>
      <c r="F55" s="111">
        <v>3</v>
      </c>
      <c r="G55" s="111">
        <v>68</v>
      </c>
      <c r="H55" s="143">
        <f t="shared" si="1"/>
        <v>-65</v>
      </c>
    </row>
    <row r="56" spans="1:8" ht="15.75" customHeight="1">
      <c r="A56" s="106">
        <v>49</v>
      </c>
      <c r="B56" s="113" t="s">
        <v>313</v>
      </c>
      <c r="C56" s="111">
        <v>4</v>
      </c>
      <c r="D56" s="111">
        <v>25</v>
      </c>
      <c r="E56" s="143">
        <f t="shared" si="0"/>
        <v>-21</v>
      </c>
      <c r="F56" s="111">
        <v>3</v>
      </c>
      <c r="G56" s="111">
        <v>15</v>
      </c>
      <c r="H56" s="143">
        <f t="shared" si="1"/>
        <v>-12</v>
      </c>
    </row>
    <row r="57" spans="1:8" ht="15.75" customHeight="1">
      <c r="A57" s="106">
        <v>50</v>
      </c>
      <c r="B57" s="112" t="s">
        <v>346</v>
      </c>
      <c r="C57" s="111">
        <v>4</v>
      </c>
      <c r="D57" s="111">
        <v>48</v>
      </c>
      <c r="E57" s="143">
        <f t="shared" si="0"/>
        <v>-44</v>
      </c>
      <c r="F57" s="111">
        <v>3</v>
      </c>
      <c r="G57" s="111">
        <v>38</v>
      </c>
      <c r="H57" s="143">
        <f t="shared" si="1"/>
        <v>-35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/>
  <pageMargins left="0.35433070866141736" right="0.35433070866141736" top="0.47244094488188981" bottom="0.39370078740157483" header="0.51181102362204722" footer="0.51181102362204722"/>
  <pageSetup paperSize="9" scale="85" fitToHeight="2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02"/>
  <sheetViews>
    <sheetView view="pageBreakPreview" zoomScale="96" zoomScaleNormal="100" zoomScaleSheetLayoutView="96" workbookViewId="0">
      <selection activeCell="A69" sqref="A69"/>
    </sheetView>
  </sheetViews>
  <sheetFormatPr defaultColWidth="8.88671875" defaultRowHeight="13.2"/>
  <cols>
    <col min="1" max="1" width="37.109375" style="118" customWidth="1"/>
    <col min="2" max="2" width="10.5546875" style="128" customWidth="1"/>
    <col min="3" max="3" width="12.88671875" style="128" customWidth="1"/>
    <col min="4" max="4" width="12.5546875" style="129" customWidth="1"/>
    <col min="5" max="5" width="10.44140625" style="128" customWidth="1"/>
    <col min="6" max="6" width="13" style="128" customWidth="1"/>
    <col min="7" max="7" width="13" style="129" customWidth="1"/>
    <col min="8" max="8" width="8.88671875" style="118"/>
    <col min="9" max="9" width="64" style="118" customWidth="1"/>
    <col min="10" max="16384" width="8.88671875" style="118"/>
  </cols>
  <sheetData>
    <row r="1" spans="1:13" s="116" customFormat="1" ht="42.6" customHeight="1">
      <c r="A1" s="397" t="s">
        <v>205</v>
      </c>
      <c r="B1" s="397"/>
      <c r="C1" s="397"/>
      <c r="D1" s="397"/>
      <c r="E1" s="397"/>
      <c r="F1" s="397"/>
      <c r="G1" s="397"/>
    </row>
    <row r="2" spans="1:13" s="116" customFormat="1" ht="20.399999999999999">
      <c r="A2" s="398" t="s">
        <v>92</v>
      </c>
      <c r="B2" s="398"/>
      <c r="C2" s="398"/>
      <c r="D2" s="398"/>
      <c r="E2" s="398"/>
      <c r="F2" s="398"/>
      <c r="G2" s="398"/>
    </row>
    <row r="3" spans="1:13" ht="3.6" customHeight="1"/>
    <row r="4" spans="1:13" s="105" customFormat="1" ht="19.8" customHeight="1">
      <c r="A4" s="394" t="s">
        <v>86</v>
      </c>
      <c r="B4" s="401" t="s">
        <v>537</v>
      </c>
      <c r="C4" s="402"/>
      <c r="D4" s="403"/>
      <c r="E4" s="396" t="s">
        <v>538</v>
      </c>
      <c r="F4" s="396"/>
      <c r="G4" s="396"/>
    </row>
    <row r="5" spans="1:13" s="104" customFormat="1" ht="18.600000000000001" customHeight="1">
      <c r="A5" s="394"/>
      <c r="B5" s="388" t="s">
        <v>1</v>
      </c>
      <c r="C5" s="388" t="s">
        <v>87</v>
      </c>
      <c r="D5" s="388" t="s">
        <v>88</v>
      </c>
      <c r="E5" s="388" t="s">
        <v>89</v>
      </c>
      <c r="F5" s="388" t="s">
        <v>90</v>
      </c>
      <c r="G5" s="388" t="s">
        <v>88</v>
      </c>
    </row>
    <row r="6" spans="1:13" s="104" customFormat="1" ht="52.2" customHeight="1">
      <c r="A6" s="394"/>
      <c r="B6" s="388"/>
      <c r="C6" s="388"/>
      <c r="D6" s="388"/>
      <c r="E6" s="388"/>
      <c r="F6" s="388"/>
      <c r="G6" s="388"/>
    </row>
    <row r="7" spans="1:13">
      <c r="A7" s="119" t="s">
        <v>4</v>
      </c>
      <c r="B7" s="120">
        <v>1</v>
      </c>
      <c r="C7" s="120">
        <v>2</v>
      </c>
      <c r="D7" s="120">
        <v>3</v>
      </c>
      <c r="E7" s="120">
        <v>4</v>
      </c>
      <c r="F7" s="120">
        <v>5</v>
      </c>
      <c r="G7" s="120">
        <v>6</v>
      </c>
    </row>
    <row r="8" spans="1:13" ht="27" customHeight="1">
      <c r="A8" s="399" t="s">
        <v>93</v>
      </c>
      <c r="B8" s="400"/>
      <c r="C8" s="400"/>
      <c r="D8" s="400"/>
      <c r="E8" s="400"/>
      <c r="F8" s="400"/>
      <c r="G8" s="419"/>
      <c r="M8" s="121"/>
    </row>
    <row r="9" spans="1:13" ht="16.5" customHeight="1">
      <c r="A9" s="360" t="s">
        <v>289</v>
      </c>
      <c r="B9" s="494">
        <v>13</v>
      </c>
      <c r="C9" s="494">
        <v>114</v>
      </c>
      <c r="D9" s="158">
        <f>B9-C9</f>
        <v>-101</v>
      </c>
      <c r="E9" s="159">
        <v>8</v>
      </c>
      <c r="F9" s="130">
        <v>87</v>
      </c>
      <c r="G9" s="143">
        <f>E9-F9</f>
        <v>-79</v>
      </c>
      <c r="M9" s="121"/>
    </row>
    <row r="10" spans="1:13" ht="16.5" customHeight="1">
      <c r="A10" s="360" t="s">
        <v>320</v>
      </c>
      <c r="B10" s="494">
        <v>6</v>
      </c>
      <c r="C10" s="494">
        <v>45</v>
      </c>
      <c r="D10" s="158">
        <f t="shared" ref="D10:D18" si="0">B10-C10</f>
        <v>-39</v>
      </c>
      <c r="E10" s="159">
        <v>2</v>
      </c>
      <c r="F10" s="130">
        <v>31</v>
      </c>
      <c r="G10" s="143">
        <f t="shared" ref="G10:G18" si="1">E10-F10</f>
        <v>-29</v>
      </c>
    </row>
    <row r="11" spans="1:13" ht="16.5" customHeight="1">
      <c r="A11" s="360" t="s">
        <v>300</v>
      </c>
      <c r="B11" s="494">
        <v>5</v>
      </c>
      <c r="C11" s="494">
        <v>132</v>
      </c>
      <c r="D11" s="158">
        <f t="shared" si="0"/>
        <v>-127</v>
      </c>
      <c r="E11" s="159">
        <v>3</v>
      </c>
      <c r="F11" s="130">
        <v>88</v>
      </c>
      <c r="G11" s="143">
        <f t="shared" si="1"/>
        <v>-85</v>
      </c>
    </row>
    <row r="12" spans="1:13" ht="16.5" customHeight="1">
      <c r="A12" s="360" t="s">
        <v>353</v>
      </c>
      <c r="B12" s="494">
        <v>4</v>
      </c>
      <c r="C12" s="494">
        <v>25</v>
      </c>
      <c r="D12" s="158">
        <f t="shared" si="0"/>
        <v>-21</v>
      </c>
      <c r="E12" s="159">
        <v>3</v>
      </c>
      <c r="F12" s="130">
        <v>17</v>
      </c>
      <c r="G12" s="143">
        <f t="shared" si="1"/>
        <v>-14</v>
      </c>
    </row>
    <row r="13" spans="1:13" ht="16.5" customHeight="1">
      <c r="A13" s="360" t="s">
        <v>472</v>
      </c>
      <c r="B13" s="494">
        <v>4</v>
      </c>
      <c r="C13" s="494">
        <v>92</v>
      </c>
      <c r="D13" s="158">
        <f t="shared" si="0"/>
        <v>-88</v>
      </c>
      <c r="E13" s="159">
        <v>3</v>
      </c>
      <c r="F13" s="130">
        <v>68</v>
      </c>
      <c r="G13" s="143">
        <f t="shared" si="1"/>
        <v>-65</v>
      </c>
    </row>
    <row r="14" spans="1:13" ht="16.5" customHeight="1">
      <c r="A14" s="360" t="s">
        <v>364</v>
      </c>
      <c r="B14" s="494">
        <v>3</v>
      </c>
      <c r="C14" s="494">
        <v>44</v>
      </c>
      <c r="D14" s="158">
        <f t="shared" si="0"/>
        <v>-41</v>
      </c>
      <c r="E14" s="159">
        <v>2</v>
      </c>
      <c r="F14" s="130">
        <v>30</v>
      </c>
      <c r="G14" s="143">
        <f t="shared" si="1"/>
        <v>-28</v>
      </c>
    </row>
    <row r="15" spans="1:13" ht="16.5" customHeight="1">
      <c r="A15" s="360" t="s">
        <v>321</v>
      </c>
      <c r="B15" s="494">
        <v>3</v>
      </c>
      <c r="C15" s="494">
        <v>17</v>
      </c>
      <c r="D15" s="158">
        <f t="shared" si="0"/>
        <v>-14</v>
      </c>
      <c r="E15" s="159">
        <v>1</v>
      </c>
      <c r="F15" s="130">
        <v>12</v>
      </c>
      <c r="G15" s="143">
        <f t="shared" si="1"/>
        <v>-11</v>
      </c>
    </row>
    <row r="16" spans="1:13" ht="18.600000000000001" customHeight="1">
      <c r="A16" s="360" t="s">
        <v>384</v>
      </c>
      <c r="B16" s="494">
        <v>3</v>
      </c>
      <c r="C16" s="494">
        <v>26</v>
      </c>
      <c r="D16" s="158">
        <f t="shared" si="0"/>
        <v>-23</v>
      </c>
      <c r="E16" s="159">
        <v>3</v>
      </c>
      <c r="F16" s="130">
        <v>21</v>
      </c>
      <c r="G16" s="143">
        <f t="shared" si="1"/>
        <v>-18</v>
      </c>
    </row>
    <row r="17" spans="1:7" ht="16.95" customHeight="1">
      <c r="A17" s="360" t="s">
        <v>541</v>
      </c>
      <c r="B17" s="494">
        <v>3</v>
      </c>
      <c r="C17" s="494">
        <v>15</v>
      </c>
      <c r="D17" s="158">
        <f t="shared" si="0"/>
        <v>-12</v>
      </c>
      <c r="E17" s="159">
        <v>3</v>
      </c>
      <c r="F17" s="130">
        <v>8</v>
      </c>
      <c r="G17" s="143">
        <f t="shared" si="1"/>
        <v>-5</v>
      </c>
    </row>
    <row r="18" spans="1:7" ht="15.6">
      <c r="A18" s="360" t="s">
        <v>357</v>
      </c>
      <c r="B18" s="494">
        <v>2</v>
      </c>
      <c r="C18" s="494">
        <v>44</v>
      </c>
      <c r="D18" s="158">
        <f t="shared" si="0"/>
        <v>-42</v>
      </c>
      <c r="E18" s="159">
        <v>1</v>
      </c>
      <c r="F18" s="130">
        <v>30</v>
      </c>
      <c r="G18" s="143">
        <f t="shared" si="1"/>
        <v>-29</v>
      </c>
    </row>
    <row r="19" spans="1:7" ht="38.4" customHeight="1">
      <c r="A19" s="399" t="s">
        <v>36</v>
      </c>
      <c r="B19" s="400"/>
      <c r="C19" s="400"/>
      <c r="D19" s="400"/>
      <c r="E19" s="400"/>
      <c r="F19" s="400"/>
      <c r="G19" s="419"/>
    </row>
    <row r="20" spans="1:7" ht="31.2">
      <c r="A20" s="361" t="s">
        <v>470</v>
      </c>
      <c r="B20" s="494">
        <v>15</v>
      </c>
      <c r="C20" s="494">
        <v>115</v>
      </c>
      <c r="D20" s="495">
        <f>B20-C20</f>
        <v>-100</v>
      </c>
      <c r="E20" s="496">
        <v>6</v>
      </c>
      <c r="F20" s="497">
        <v>80</v>
      </c>
      <c r="G20" s="498">
        <f>E20-F20</f>
        <v>-74</v>
      </c>
    </row>
    <row r="21" spans="1:7" ht="15.6">
      <c r="A21" s="360" t="s">
        <v>291</v>
      </c>
      <c r="B21" s="494">
        <v>9</v>
      </c>
      <c r="C21" s="494">
        <v>54</v>
      </c>
      <c r="D21" s="495">
        <f t="shared" ref="D21:D30" si="2">B21-C21</f>
        <v>-45</v>
      </c>
      <c r="E21" s="496">
        <v>8</v>
      </c>
      <c r="F21" s="497">
        <v>41</v>
      </c>
      <c r="G21" s="498">
        <f t="shared" ref="G21:G30" si="3">E21-F21</f>
        <v>-33</v>
      </c>
    </row>
    <row r="22" spans="1:7" ht="15.6">
      <c r="A22" s="360" t="s">
        <v>295</v>
      </c>
      <c r="B22" s="494">
        <v>9</v>
      </c>
      <c r="C22" s="494">
        <v>37</v>
      </c>
      <c r="D22" s="495">
        <f t="shared" si="2"/>
        <v>-28</v>
      </c>
      <c r="E22" s="496">
        <v>7</v>
      </c>
      <c r="F22" s="497">
        <v>27</v>
      </c>
      <c r="G22" s="498">
        <f t="shared" si="3"/>
        <v>-20</v>
      </c>
    </row>
    <row r="23" spans="1:7" ht="15.6">
      <c r="A23" s="360" t="s">
        <v>296</v>
      </c>
      <c r="B23" s="494">
        <v>7</v>
      </c>
      <c r="C23" s="494">
        <v>94</v>
      </c>
      <c r="D23" s="495">
        <f t="shared" si="2"/>
        <v>-87</v>
      </c>
      <c r="E23" s="496">
        <v>5</v>
      </c>
      <c r="F23" s="497">
        <v>68</v>
      </c>
      <c r="G23" s="498">
        <f t="shared" si="3"/>
        <v>-63</v>
      </c>
    </row>
    <row r="24" spans="1:7" ht="15.75" customHeight="1">
      <c r="A24" s="360" t="s">
        <v>310</v>
      </c>
      <c r="B24" s="494">
        <v>5</v>
      </c>
      <c r="C24" s="494">
        <v>24</v>
      </c>
      <c r="D24" s="495">
        <f t="shared" si="2"/>
        <v>-19</v>
      </c>
      <c r="E24" s="496">
        <v>4</v>
      </c>
      <c r="F24" s="497">
        <v>17</v>
      </c>
      <c r="G24" s="498">
        <f t="shared" si="3"/>
        <v>-13</v>
      </c>
    </row>
    <row r="25" spans="1:7" ht="15.6">
      <c r="A25" s="360" t="s">
        <v>309</v>
      </c>
      <c r="B25" s="494">
        <v>4</v>
      </c>
      <c r="C25" s="494">
        <v>31</v>
      </c>
      <c r="D25" s="495">
        <f t="shared" si="2"/>
        <v>-27</v>
      </c>
      <c r="E25" s="496">
        <v>3</v>
      </c>
      <c r="F25" s="497">
        <v>24</v>
      </c>
      <c r="G25" s="498">
        <f t="shared" si="3"/>
        <v>-21</v>
      </c>
    </row>
    <row r="26" spans="1:7" ht="31.2">
      <c r="A26" s="361" t="s">
        <v>475</v>
      </c>
      <c r="B26" s="494">
        <v>4</v>
      </c>
      <c r="C26" s="494">
        <v>50</v>
      </c>
      <c r="D26" s="495">
        <f t="shared" si="2"/>
        <v>-46</v>
      </c>
      <c r="E26" s="496">
        <v>3</v>
      </c>
      <c r="F26" s="497">
        <v>39</v>
      </c>
      <c r="G26" s="498">
        <f t="shared" si="3"/>
        <v>-36</v>
      </c>
    </row>
    <row r="27" spans="1:7" ht="15.6">
      <c r="A27" s="360" t="s">
        <v>312</v>
      </c>
      <c r="B27" s="494">
        <v>4</v>
      </c>
      <c r="C27" s="494">
        <v>4</v>
      </c>
      <c r="D27" s="495">
        <f t="shared" si="2"/>
        <v>0</v>
      </c>
      <c r="E27" s="496">
        <v>0</v>
      </c>
      <c r="F27" s="497">
        <v>4</v>
      </c>
      <c r="G27" s="498">
        <f t="shared" si="3"/>
        <v>-4</v>
      </c>
    </row>
    <row r="28" spans="1:7" ht="15.6">
      <c r="A28" s="360" t="s">
        <v>385</v>
      </c>
      <c r="B28" s="494">
        <v>3</v>
      </c>
      <c r="C28" s="494">
        <v>28</v>
      </c>
      <c r="D28" s="495">
        <f t="shared" si="2"/>
        <v>-25</v>
      </c>
      <c r="E28" s="496">
        <v>2</v>
      </c>
      <c r="F28" s="497">
        <v>25</v>
      </c>
      <c r="G28" s="498">
        <f t="shared" si="3"/>
        <v>-23</v>
      </c>
    </row>
    <row r="29" spans="1:7" ht="15.6">
      <c r="A29" s="360" t="s">
        <v>311</v>
      </c>
      <c r="B29" s="494">
        <v>3</v>
      </c>
      <c r="C29" s="494">
        <v>0</v>
      </c>
      <c r="D29" s="495">
        <f t="shared" si="2"/>
        <v>3</v>
      </c>
      <c r="E29" s="496">
        <v>3</v>
      </c>
      <c r="F29" s="497">
        <v>0</v>
      </c>
      <c r="G29" s="498">
        <f t="shared" si="3"/>
        <v>3</v>
      </c>
    </row>
    <row r="30" spans="1:7" ht="18" customHeight="1">
      <c r="A30" s="360" t="s">
        <v>542</v>
      </c>
      <c r="B30" s="494">
        <v>3</v>
      </c>
      <c r="C30" s="494">
        <v>1</v>
      </c>
      <c r="D30" s="495">
        <f t="shared" si="2"/>
        <v>2</v>
      </c>
      <c r="E30" s="496">
        <v>3</v>
      </c>
      <c r="F30" s="497">
        <v>0</v>
      </c>
      <c r="G30" s="498">
        <f t="shared" si="3"/>
        <v>3</v>
      </c>
    </row>
    <row r="31" spans="1:7" ht="17.399999999999999">
      <c r="A31" s="499" t="s">
        <v>37</v>
      </c>
      <c r="B31" s="500"/>
      <c r="C31" s="500"/>
      <c r="D31" s="500"/>
      <c r="E31" s="500"/>
      <c r="F31" s="500"/>
      <c r="G31" s="501"/>
    </row>
    <row r="32" spans="1:7" ht="15.6">
      <c r="A32" s="360" t="s">
        <v>283</v>
      </c>
      <c r="B32" s="130">
        <v>36</v>
      </c>
      <c r="C32" s="130">
        <v>389</v>
      </c>
      <c r="D32" s="158">
        <f>B32-C32</f>
        <v>-353</v>
      </c>
      <c r="E32" s="159">
        <v>21</v>
      </c>
      <c r="F32" s="130">
        <v>281</v>
      </c>
      <c r="G32" s="143">
        <f>E32-F32</f>
        <v>-260</v>
      </c>
    </row>
    <row r="33" spans="1:7" ht="15.6">
      <c r="A33" s="360" t="s">
        <v>290</v>
      </c>
      <c r="B33" s="130">
        <v>16</v>
      </c>
      <c r="C33" s="130">
        <v>92</v>
      </c>
      <c r="D33" s="158">
        <f t="shared" ref="D33:D41" si="4">B33-C33</f>
        <v>-76</v>
      </c>
      <c r="E33" s="159">
        <v>7</v>
      </c>
      <c r="F33" s="130">
        <v>69</v>
      </c>
      <c r="G33" s="143">
        <f t="shared" ref="G33:G41" si="5">E33-F33</f>
        <v>-62</v>
      </c>
    </row>
    <row r="34" spans="1:7" ht="15.6">
      <c r="A34" s="360" t="s">
        <v>471</v>
      </c>
      <c r="B34" s="130">
        <v>9</v>
      </c>
      <c r="C34" s="130">
        <v>83</v>
      </c>
      <c r="D34" s="158">
        <f t="shared" si="4"/>
        <v>-74</v>
      </c>
      <c r="E34" s="159">
        <v>5</v>
      </c>
      <c r="F34" s="130">
        <v>62</v>
      </c>
      <c r="G34" s="143">
        <f t="shared" si="5"/>
        <v>-57</v>
      </c>
    </row>
    <row r="35" spans="1:7" ht="15.6">
      <c r="A35" s="360" t="s">
        <v>314</v>
      </c>
      <c r="B35" s="130">
        <v>5</v>
      </c>
      <c r="C35" s="130">
        <v>43</v>
      </c>
      <c r="D35" s="158">
        <f t="shared" si="4"/>
        <v>-38</v>
      </c>
      <c r="E35" s="159">
        <v>3</v>
      </c>
      <c r="F35" s="130">
        <v>31</v>
      </c>
      <c r="G35" s="143">
        <f t="shared" si="5"/>
        <v>-28</v>
      </c>
    </row>
    <row r="36" spans="1:7" ht="15.6">
      <c r="A36" s="360" t="s">
        <v>301</v>
      </c>
      <c r="B36" s="130">
        <v>5</v>
      </c>
      <c r="C36" s="130">
        <v>40</v>
      </c>
      <c r="D36" s="158">
        <f t="shared" si="4"/>
        <v>-35</v>
      </c>
      <c r="E36" s="159">
        <v>2</v>
      </c>
      <c r="F36" s="130">
        <v>28</v>
      </c>
      <c r="G36" s="143">
        <f t="shared" si="5"/>
        <v>-26</v>
      </c>
    </row>
    <row r="37" spans="1:7" ht="15.6">
      <c r="A37" s="360" t="s">
        <v>313</v>
      </c>
      <c r="B37" s="130">
        <v>4</v>
      </c>
      <c r="C37" s="130">
        <v>25</v>
      </c>
      <c r="D37" s="158">
        <f t="shared" si="4"/>
        <v>-21</v>
      </c>
      <c r="E37" s="159">
        <v>3</v>
      </c>
      <c r="F37" s="130">
        <v>15</v>
      </c>
      <c r="G37" s="143">
        <f t="shared" si="5"/>
        <v>-12</v>
      </c>
    </row>
    <row r="38" spans="1:7" ht="15.6">
      <c r="A38" s="360" t="s">
        <v>540</v>
      </c>
      <c r="B38" s="130">
        <v>4</v>
      </c>
      <c r="C38" s="130">
        <v>10</v>
      </c>
      <c r="D38" s="158">
        <f t="shared" si="4"/>
        <v>-6</v>
      </c>
      <c r="E38" s="159">
        <v>0</v>
      </c>
      <c r="F38" s="130">
        <v>7</v>
      </c>
      <c r="G38" s="143">
        <f t="shared" si="5"/>
        <v>-7</v>
      </c>
    </row>
    <row r="39" spans="1:7" ht="15.6">
      <c r="A39" s="360" t="s">
        <v>376</v>
      </c>
      <c r="B39" s="130">
        <v>2</v>
      </c>
      <c r="C39" s="130">
        <v>7</v>
      </c>
      <c r="D39" s="158">
        <f t="shared" si="4"/>
        <v>-5</v>
      </c>
      <c r="E39" s="159">
        <v>1</v>
      </c>
      <c r="F39" s="130">
        <v>6</v>
      </c>
      <c r="G39" s="143">
        <f t="shared" si="5"/>
        <v>-5</v>
      </c>
    </row>
    <row r="40" spans="1:7" ht="15.6">
      <c r="A40" s="360" t="s">
        <v>496</v>
      </c>
      <c r="B40" s="130">
        <v>2</v>
      </c>
      <c r="C40" s="130">
        <v>10</v>
      </c>
      <c r="D40" s="158">
        <f t="shared" si="4"/>
        <v>-8</v>
      </c>
      <c r="E40" s="159">
        <v>0</v>
      </c>
      <c r="F40" s="130">
        <v>6</v>
      </c>
      <c r="G40" s="143">
        <f t="shared" si="5"/>
        <v>-6</v>
      </c>
    </row>
    <row r="41" spans="1:7" s="157" customFormat="1" ht="13.8" customHeight="1">
      <c r="A41" s="360" t="s">
        <v>328</v>
      </c>
      <c r="B41" s="154">
        <v>2</v>
      </c>
      <c r="C41" s="154">
        <v>76</v>
      </c>
      <c r="D41" s="158">
        <f t="shared" si="4"/>
        <v>-74</v>
      </c>
      <c r="E41" s="156">
        <v>1</v>
      </c>
      <c r="F41" s="154">
        <v>51</v>
      </c>
      <c r="G41" s="143">
        <f t="shared" si="5"/>
        <v>-50</v>
      </c>
    </row>
    <row r="42" spans="1:7" ht="17.399999999999999">
      <c r="A42" s="399" t="s">
        <v>38</v>
      </c>
      <c r="B42" s="400"/>
      <c r="C42" s="400"/>
      <c r="D42" s="400"/>
      <c r="E42" s="400"/>
      <c r="F42" s="400"/>
      <c r="G42" s="419"/>
    </row>
    <row r="43" spans="1:7" ht="15.6">
      <c r="A43" s="360" t="s">
        <v>478</v>
      </c>
      <c r="B43" s="497">
        <v>6</v>
      </c>
      <c r="C43" s="497">
        <v>58</v>
      </c>
      <c r="D43" s="495">
        <f>B43-C43</f>
        <v>-52</v>
      </c>
      <c r="E43" s="496">
        <v>3</v>
      </c>
      <c r="F43" s="497">
        <v>47</v>
      </c>
      <c r="G43" s="498">
        <f>E43-F43</f>
        <v>-44</v>
      </c>
    </row>
    <row r="44" spans="1:7" ht="15.6">
      <c r="A44" s="360" t="s">
        <v>325</v>
      </c>
      <c r="B44" s="497">
        <v>6</v>
      </c>
      <c r="C44" s="497">
        <v>109</v>
      </c>
      <c r="D44" s="495">
        <f t="shared" ref="D44:D52" si="6">B44-C44</f>
        <v>-103</v>
      </c>
      <c r="E44" s="496">
        <v>4</v>
      </c>
      <c r="F44" s="497">
        <v>74</v>
      </c>
      <c r="G44" s="498">
        <f t="shared" ref="G44:G52" si="7">E44-F44</f>
        <v>-70</v>
      </c>
    </row>
    <row r="45" spans="1:7" ht="15.6">
      <c r="A45" s="360" t="s">
        <v>315</v>
      </c>
      <c r="B45" s="497">
        <v>5</v>
      </c>
      <c r="C45" s="497">
        <v>117</v>
      </c>
      <c r="D45" s="495">
        <f t="shared" si="6"/>
        <v>-112</v>
      </c>
      <c r="E45" s="496">
        <v>1</v>
      </c>
      <c r="F45" s="497">
        <v>84</v>
      </c>
      <c r="G45" s="498">
        <f t="shared" si="7"/>
        <v>-83</v>
      </c>
    </row>
    <row r="46" spans="1:7" ht="15.6">
      <c r="A46" s="360" t="s">
        <v>344</v>
      </c>
      <c r="B46" s="502">
        <v>4</v>
      </c>
      <c r="C46" s="497">
        <v>40</v>
      </c>
      <c r="D46" s="495">
        <f t="shared" si="6"/>
        <v>-36</v>
      </c>
      <c r="E46" s="496">
        <v>1</v>
      </c>
      <c r="F46" s="497">
        <v>27</v>
      </c>
      <c r="G46" s="498">
        <f t="shared" si="7"/>
        <v>-26</v>
      </c>
    </row>
    <row r="47" spans="1:7" ht="15.6">
      <c r="A47" s="360" t="s">
        <v>332</v>
      </c>
      <c r="B47" s="497">
        <v>3</v>
      </c>
      <c r="C47" s="497">
        <v>63</v>
      </c>
      <c r="D47" s="495">
        <f t="shared" si="6"/>
        <v>-60</v>
      </c>
      <c r="E47" s="496">
        <v>1</v>
      </c>
      <c r="F47" s="497">
        <v>49</v>
      </c>
      <c r="G47" s="498">
        <f t="shared" si="7"/>
        <v>-48</v>
      </c>
    </row>
    <row r="48" spans="1:7" ht="15.6">
      <c r="A48" s="360" t="s">
        <v>337</v>
      </c>
      <c r="B48" s="497">
        <v>2</v>
      </c>
      <c r="C48" s="497">
        <v>55</v>
      </c>
      <c r="D48" s="495">
        <f t="shared" si="6"/>
        <v>-53</v>
      </c>
      <c r="E48" s="496">
        <v>1</v>
      </c>
      <c r="F48" s="497">
        <v>43</v>
      </c>
      <c r="G48" s="498">
        <f t="shared" si="7"/>
        <v>-42</v>
      </c>
    </row>
    <row r="49" spans="1:7" ht="15.6">
      <c r="A49" s="360" t="s">
        <v>341</v>
      </c>
      <c r="B49" s="497">
        <v>2</v>
      </c>
      <c r="C49" s="497">
        <v>41</v>
      </c>
      <c r="D49" s="495">
        <f t="shared" si="6"/>
        <v>-39</v>
      </c>
      <c r="E49" s="496">
        <v>1</v>
      </c>
      <c r="F49" s="497">
        <v>34</v>
      </c>
      <c r="G49" s="498">
        <f t="shared" si="7"/>
        <v>-33</v>
      </c>
    </row>
    <row r="50" spans="1:7" ht="15.6">
      <c r="A50" s="360" t="s">
        <v>497</v>
      </c>
      <c r="B50" s="497">
        <v>2</v>
      </c>
      <c r="C50" s="497">
        <v>35</v>
      </c>
      <c r="D50" s="495">
        <f t="shared" si="6"/>
        <v>-33</v>
      </c>
      <c r="E50" s="496">
        <v>1</v>
      </c>
      <c r="F50" s="497">
        <v>27</v>
      </c>
      <c r="G50" s="498">
        <f t="shared" si="7"/>
        <v>-26</v>
      </c>
    </row>
    <row r="51" spans="1:7" ht="31.2">
      <c r="A51" s="361" t="s">
        <v>366</v>
      </c>
      <c r="B51" s="497">
        <v>1</v>
      </c>
      <c r="C51" s="497">
        <v>17</v>
      </c>
      <c r="D51" s="495">
        <f t="shared" si="6"/>
        <v>-16</v>
      </c>
      <c r="E51" s="496">
        <v>0</v>
      </c>
      <c r="F51" s="497">
        <v>14</v>
      </c>
      <c r="G51" s="498">
        <f t="shared" si="7"/>
        <v>-14</v>
      </c>
    </row>
    <row r="52" spans="1:7" ht="38.4" customHeight="1">
      <c r="A52" s="361" t="s">
        <v>543</v>
      </c>
      <c r="B52" s="497">
        <v>1</v>
      </c>
      <c r="C52" s="497">
        <v>1</v>
      </c>
      <c r="D52" s="495">
        <f t="shared" si="6"/>
        <v>0</v>
      </c>
      <c r="E52" s="496">
        <v>0</v>
      </c>
      <c r="F52" s="497">
        <v>1</v>
      </c>
      <c r="G52" s="498">
        <f t="shared" si="7"/>
        <v>-1</v>
      </c>
    </row>
    <row r="53" spans="1:7" ht="17.399999999999999">
      <c r="A53" s="399" t="s">
        <v>39</v>
      </c>
      <c r="B53" s="400"/>
      <c r="C53" s="400"/>
      <c r="D53" s="400"/>
      <c r="E53" s="400"/>
      <c r="F53" s="400"/>
      <c r="G53" s="419"/>
    </row>
    <row r="54" spans="1:7" ht="15.6">
      <c r="A54" s="360" t="s">
        <v>292</v>
      </c>
      <c r="B54" s="503">
        <v>20</v>
      </c>
      <c r="C54" s="503">
        <v>913</v>
      </c>
      <c r="D54" s="504">
        <f>B54-C54</f>
        <v>-893</v>
      </c>
      <c r="E54" s="505">
        <v>7</v>
      </c>
      <c r="F54" s="503">
        <v>692</v>
      </c>
      <c r="G54" s="506">
        <f>E54-F54</f>
        <v>-685</v>
      </c>
    </row>
    <row r="55" spans="1:7" ht="15.75" customHeight="1">
      <c r="A55" s="360" t="s">
        <v>467</v>
      </c>
      <c r="B55" s="503">
        <v>14</v>
      </c>
      <c r="C55" s="503">
        <v>407</v>
      </c>
      <c r="D55" s="504">
        <f t="shared" ref="D55:D63" si="8">B55-C55</f>
        <v>-393</v>
      </c>
      <c r="E55" s="505">
        <v>5</v>
      </c>
      <c r="F55" s="503">
        <v>301</v>
      </c>
      <c r="G55" s="506">
        <f t="shared" ref="G55:G63" si="9">E55-F55</f>
        <v>-296</v>
      </c>
    </row>
    <row r="56" spans="1:7" ht="69">
      <c r="A56" s="507" t="s">
        <v>469</v>
      </c>
      <c r="B56" s="503">
        <v>10</v>
      </c>
      <c r="C56" s="503">
        <v>116</v>
      </c>
      <c r="D56" s="504">
        <f t="shared" si="8"/>
        <v>-106</v>
      </c>
      <c r="E56" s="505">
        <v>2</v>
      </c>
      <c r="F56" s="503">
        <v>86</v>
      </c>
      <c r="G56" s="506">
        <f t="shared" si="9"/>
        <v>-84</v>
      </c>
    </row>
    <row r="57" spans="1:7" ht="16.8" customHeight="1">
      <c r="A57" s="360" t="s">
        <v>297</v>
      </c>
      <c r="B57" s="503">
        <v>9</v>
      </c>
      <c r="C57" s="503">
        <v>363</v>
      </c>
      <c r="D57" s="504">
        <f t="shared" si="8"/>
        <v>-354</v>
      </c>
      <c r="E57" s="505">
        <v>2</v>
      </c>
      <c r="F57" s="503">
        <v>292</v>
      </c>
      <c r="G57" s="506">
        <f t="shared" si="9"/>
        <v>-290</v>
      </c>
    </row>
    <row r="58" spans="1:7" ht="16.5" customHeight="1">
      <c r="A58" s="360" t="s">
        <v>302</v>
      </c>
      <c r="B58" s="503">
        <v>8</v>
      </c>
      <c r="C58" s="503">
        <v>304</v>
      </c>
      <c r="D58" s="504">
        <f t="shared" si="8"/>
        <v>-296</v>
      </c>
      <c r="E58" s="505">
        <v>7</v>
      </c>
      <c r="F58" s="503">
        <v>242</v>
      </c>
      <c r="G58" s="506">
        <f t="shared" si="9"/>
        <v>-235</v>
      </c>
    </row>
    <row r="59" spans="1:7" ht="16.2" customHeight="1">
      <c r="A59" s="360" t="s">
        <v>377</v>
      </c>
      <c r="B59" s="503">
        <v>8</v>
      </c>
      <c r="C59" s="503">
        <v>25</v>
      </c>
      <c r="D59" s="504">
        <f t="shared" si="8"/>
        <v>-17</v>
      </c>
      <c r="E59" s="505">
        <v>3</v>
      </c>
      <c r="F59" s="503">
        <v>20</v>
      </c>
      <c r="G59" s="506">
        <f t="shared" si="9"/>
        <v>-17</v>
      </c>
    </row>
    <row r="60" spans="1:7" ht="21.75" customHeight="1">
      <c r="A60" s="360" t="s">
        <v>322</v>
      </c>
      <c r="B60" s="503">
        <v>3</v>
      </c>
      <c r="C60" s="503">
        <v>460</v>
      </c>
      <c r="D60" s="504">
        <f t="shared" si="8"/>
        <v>-457</v>
      </c>
      <c r="E60" s="505">
        <v>0</v>
      </c>
      <c r="F60" s="503">
        <v>357</v>
      </c>
      <c r="G60" s="506">
        <f t="shared" si="9"/>
        <v>-357</v>
      </c>
    </row>
    <row r="61" spans="1:7" ht="20.25" customHeight="1">
      <c r="A61" s="360" t="s">
        <v>340</v>
      </c>
      <c r="B61" s="503">
        <v>2</v>
      </c>
      <c r="C61" s="503">
        <v>46</v>
      </c>
      <c r="D61" s="504">
        <f t="shared" si="8"/>
        <v>-44</v>
      </c>
      <c r="E61" s="505">
        <v>1</v>
      </c>
      <c r="F61" s="503">
        <v>33</v>
      </c>
      <c r="G61" s="506">
        <f t="shared" si="9"/>
        <v>-32</v>
      </c>
    </row>
    <row r="62" spans="1:7" ht="15.6">
      <c r="A62" s="360" t="s">
        <v>342</v>
      </c>
      <c r="B62" s="503">
        <v>1</v>
      </c>
      <c r="C62" s="503">
        <v>41</v>
      </c>
      <c r="D62" s="504">
        <f t="shared" si="8"/>
        <v>-40</v>
      </c>
      <c r="E62" s="505">
        <v>1</v>
      </c>
      <c r="F62" s="503">
        <v>33</v>
      </c>
      <c r="G62" s="506">
        <f t="shared" si="9"/>
        <v>-32</v>
      </c>
    </row>
    <row r="63" spans="1:7" ht="38.4" customHeight="1">
      <c r="A63" s="361" t="s">
        <v>477</v>
      </c>
      <c r="B63" s="503">
        <v>1</v>
      </c>
      <c r="C63" s="503">
        <v>44</v>
      </c>
      <c r="D63" s="504">
        <f t="shared" si="8"/>
        <v>-43</v>
      </c>
      <c r="E63" s="505">
        <v>1</v>
      </c>
      <c r="F63" s="503">
        <v>29</v>
      </c>
      <c r="G63" s="506">
        <f t="shared" si="9"/>
        <v>-28</v>
      </c>
    </row>
    <row r="64" spans="1:7" ht="15.75" customHeight="1">
      <c r="A64" s="399" t="s">
        <v>94</v>
      </c>
      <c r="B64" s="400"/>
      <c r="C64" s="400"/>
      <c r="D64" s="400"/>
      <c r="E64" s="400"/>
      <c r="F64" s="400"/>
      <c r="G64" s="419"/>
    </row>
    <row r="65" spans="1:7" ht="15.6">
      <c r="A65" s="360" t="s">
        <v>379</v>
      </c>
      <c r="B65" s="503">
        <v>2</v>
      </c>
      <c r="C65" s="503">
        <v>11</v>
      </c>
      <c r="D65" s="504">
        <f>B65-C65</f>
        <v>-9</v>
      </c>
      <c r="E65" s="505">
        <v>1</v>
      </c>
      <c r="F65" s="503">
        <v>9</v>
      </c>
      <c r="G65" s="506">
        <f>E65-F65</f>
        <v>-8</v>
      </c>
    </row>
    <row r="66" spans="1:7" ht="15.75" customHeight="1">
      <c r="A66" s="360" t="s">
        <v>365</v>
      </c>
      <c r="B66" s="503">
        <v>1</v>
      </c>
      <c r="C66" s="503">
        <v>15</v>
      </c>
      <c r="D66" s="504">
        <f>B66-C66</f>
        <v>-14</v>
      </c>
      <c r="E66" s="505">
        <v>0</v>
      </c>
      <c r="F66" s="503">
        <v>13</v>
      </c>
      <c r="G66" s="506">
        <f>E66-F66</f>
        <v>-13</v>
      </c>
    </row>
    <row r="67" spans="1:7" ht="31.2">
      <c r="A67" s="361" t="s">
        <v>500</v>
      </c>
      <c r="B67" s="503">
        <v>1</v>
      </c>
      <c r="C67" s="503">
        <v>5</v>
      </c>
      <c r="D67" s="504">
        <f>B67-C67</f>
        <v>-4</v>
      </c>
      <c r="E67" s="505">
        <v>0</v>
      </c>
      <c r="F67" s="503">
        <v>3</v>
      </c>
      <c r="G67" s="506">
        <f>E67-F67</f>
        <v>-3</v>
      </c>
    </row>
    <row r="68" spans="1:7" ht="17.399999999999999" customHeight="1">
      <c r="A68" s="360" t="s">
        <v>380</v>
      </c>
      <c r="B68" s="503">
        <v>1</v>
      </c>
      <c r="C68" s="503">
        <v>10</v>
      </c>
      <c r="D68" s="504">
        <f t="shared" ref="D68:D69" si="10">B68-C68</f>
        <v>-9</v>
      </c>
      <c r="E68" s="505">
        <v>0</v>
      </c>
      <c r="F68" s="503">
        <v>10</v>
      </c>
      <c r="G68" s="506">
        <f t="shared" ref="G68:G69" si="11">E68-F68</f>
        <v>-10</v>
      </c>
    </row>
    <row r="69" spans="1:7" ht="19.5" customHeight="1">
      <c r="A69" s="360" t="s">
        <v>397</v>
      </c>
      <c r="B69" s="503">
        <v>1</v>
      </c>
      <c r="C69" s="503">
        <v>14</v>
      </c>
      <c r="D69" s="504">
        <f t="shared" si="10"/>
        <v>-13</v>
      </c>
      <c r="E69" s="505">
        <v>1</v>
      </c>
      <c r="F69" s="503">
        <v>12</v>
      </c>
      <c r="G69" s="506">
        <f t="shared" si="11"/>
        <v>-11</v>
      </c>
    </row>
    <row r="70" spans="1:7" ht="15.75" customHeight="1">
      <c r="A70" s="399" t="s">
        <v>41</v>
      </c>
      <c r="B70" s="400"/>
      <c r="C70" s="400"/>
      <c r="D70" s="400"/>
      <c r="E70" s="400"/>
      <c r="F70" s="400"/>
      <c r="G70" s="419"/>
    </row>
    <row r="71" spans="1:7" ht="18" customHeight="1">
      <c r="A71" s="360" t="s">
        <v>285</v>
      </c>
      <c r="B71" s="503">
        <v>15</v>
      </c>
      <c r="C71" s="503">
        <v>41</v>
      </c>
      <c r="D71" s="504">
        <f>B71-C71</f>
        <v>-26</v>
      </c>
      <c r="E71" s="505">
        <v>11</v>
      </c>
      <c r="F71" s="503">
        <v>33</v>
      </c>
      <c r="G71" s="506">
        <f>E71-F71</f>
        <v>-22</v>
      </c>
    </row>
    <row r="72" spans="1:7" ht="31.2">
      <c r="A72" s="361" t="s">
        <v>288</v>
      </c>
      <c r="B72" s="503">
        <v>13</v>
      </c>
      <c r="C72" s="503">
        <v>96</v>
      </c>
      <c r="D72" s="504">
        <f t="shared" ref="D72:D80" si="12">B72-C72</f>
        <v>-83</v>
      </c>
      <c r="E72" s="505">
        <v>9</v>
      </c>
      <c r="F72" s="503">
        <v>70</v>
      </c>
      <c r="G72" s="506">
        <f t="shared" ref="G72:G80" si="13">E72-F72</f>
        <v>-61</v>
      </c>
    </row>
    <row r="73" spans="1:7" ht="15.6">
      <c r="A73" s="360" t="s">
        <v>287</v>
      </c>
      <c r="B73" s="503">
        <v>11</v>
      </c>
      <c r="C73" s="503">
        <v>206</v>
      </c>
      <c r="D73" s="504">
        <f t="shared" si="12"/>
        <v>-195</v>
      </c>
      <c r="E73" s="505">
        <v>9</v>
      </c>
      <c r="F73" s="503">
        <v>160</v>
      </c>
      <c r="G73" s="506">
        <f t="shared" si="13"/>
        <v>-151</v>
      </c>
    </row>
    <row r="74" spans="1:7" ht="15.75" customHeight="1">
      <c r="A74" s="361" t="s">
        <v>481</v>
      </c>
      <c r="B74" s="503">
        <v>9</v>
      </c>
      <c r="C74" s="503">
        <v>47</v>
      </c>
      <c r="D74" s="504">
        <f t="shared" si="12"/>
        <v>-38</v>
      </c>
      <c r="E74" s="505">
        <v>8</v>
      </c>
      <c r="F74" s="503">
        <v>38</v>
      </c>
      <c r="G74" s="506">
        <f t="shared" si="13"/>
        <v>-30</v>
      </c>
    </row>
    <row r="75" spans="1:7" ht="15.6">
      <c r="A75" s="360" t="s">
        <v>293</v>
      </c>
      <c r="B75" s="503">
        <v>7</v>
      </c>
      <c r="C75" s="503">
        <v>41</v>
      </c>
      <c r="D75" s="504">
        <f t="shared" si="12"/>
        <v>-34</v>
      </c>
      <c r="E75" s="505">
        <v>5</v>
      </c>
      <c r="F75" s="503">
        <v>30</v>
      </c>
      <c r="G75" s="506">
        <f t="shared" si="13"/>
        <v>-25</v>
      </c>
    </row>
    <row r="76" spans="1:7" ht="31.2">
      <c r="A76" s="361" t="s">
        <v>539</v>
      </c>
      <c r="B76" s="503">
        <v>7</v>
      </c>
      <c r="C76" s="503">
        <v>3</v>
      </c>
      <c r="D76" s="504">
        <f t="shared" si="12"/>
        <v>4</v>
      </c>
      <c r="E76" s="505">
        <v>7</v>
      </c>
      <c r="F76" s="503">
        <v>3</v>
      </c>
      <c r="G76" s="506">
        <f t="shared" si="13"/>
        <v>4</v>
      </c>
    </row>
    <row r="77" spans="1:7" ht="31.2">
      <c r="A77" s="361" t="s">
        <v>298</v>
      </c>
      <c r="B77" s="503">
        <v>6</v>
      </c>
      <c r="C77" s="503">
        <v>6</v>
      </c>
      <c r="D77" s="504">
        <f t="shared" si="12"/>
        <v>0</v>
      </c>
      <c r="E77" s="505">
        <v>4</v>
      </c>
      <c r="F77" s="503">
        <v>5</v>
      </c>
      <c r="G77" s="506">
        <f t="shared" si="13"/>
        <v>-1</v>
      </c>
    </row>
    <row r="78" spans="1:7" ht="31.2">
      <c r="A78" s="361" t="s">
        <v>350</v>
      </c>
      <c r="B78" s="503">
        <v>5</v>
      </c>
      <c r="C78" s="503">
        <v>31</v>
      </c>
      <c r="D78" s="504">
        <f t="shared" si="12"/>
        <v>-26</v>
      </c>
      <c r="E78" s="505">
        <v>2</v>
      </c>
      <c r="F78" s="503">
        <v>25</v>
      </c>
      <c r="G78" s="506">
        <f t="shared" si="13"/>
        <v>-23</v>
      </c>
    </row>
    <row r="79" spans="1:7" ht="15.6">
      <c r="A79" s="360" t="s">
        <v>480</v>
      </c>
      <c r="B79" s="503">
        <v>5</v>
      </c>
      <c r="C79" s="503">
        <v>117</v>
      </c>
      <c r="D79" s="504">
        <f t="shared" si="12"/>
        <v>-112</v>
      </c>
      <c r="E79" s="505">
        <v>5</v>
      </c>
      <c r="F79" s="503">
        <v>89</v>
      </c>
      <c r="G79" s="506">
        <f t="shared" si="13"/>
        <v>-84</v>
      </c>
    </row>
    <row r="80" spans="1:7" ht="15.6">
      <c r="A80" s="360" t="s">
        <v>316</v>
      </c>
      <c r="B80" s="503">
        <v>5</v>
      </c>
      <c r="C80" s="503">
        <v>127</v>
      </c>
      <c r="D80" s="504">
        <f t="shared" si="12"/>
        <v>-122</v>
      </c>
      <c r="E80" s="505">
        <v>2</v>
      </c>
      <c r="F80" s="503">
        <v>87</v>
      </c>
      <c r="G80" s="506">
        <f t="shared" si="13"/>
        <v>-85</v>
      </c>
    </row>
    <row r="81" spans="1:7" ht="16.5" customHeight="1">
      <c r="A81" s="399" t="s">
        <v>95</v>
      </c>
      <c r="B81" s="400"/>
      <c r="C81" s="400"/>
      <c r="D81" s="400"/>
      <c r="E81" s="400"/>
      <c r="F81" s="400"/>
      <c r="G81" s="419"/>
    </row>
    <row r="82" spans="1:7" ht="15.6">
      <c r="A82" s="360" t="s">
        <v>284</v>
      </c>
      <c r="B82" s="130">
        <v>22</v>
      </c>
      <c r="C82" s="130">
        <v>572</v>
      </c>
      <c r="D82" s="158">
        <f>B82-C82</f>
        <v>-550</v>
      </c>
      <c r="E82" s="159">
        <v>15</v>
      </c>
      <c r="F82" s="130">
        <v>436</v>
      </c>
      <c r="G82" s="143">
        <f>E82-F82</f>
        <v>-421</v>
      </c>
    </row>
    <row r="83" spans="1:7" ht="15.6">
      <c r="A83" s="360" t="s">
        <v>294</v>
      </c>
      <c r="B83" s="130">
        <v>8</v>
      </c>
      <c r="C83" s="130">
        <v>56</v>
      </c>
      <c r="D83" s="158">
        <f t="shared" ref="D83:D91" si="14">B83-C83</f>
        <v>-48</v>
      </c>
      <c r="E83" s="159">
        <v>6</v>
      </c>
      <c r="F83" s="130">
        <v>45</v>
      </c>
      <c r="G83" s="143">
        <f t="shared" ref="G83:G91" si="15">E83-F83</f>
        <v>-39</v>
      </c>
    </row>
    <row r="84" spans="1:7" ht="15.6">
      <c r="A84" s="360" t="s">
        <v>430</v>
      </c>
      <c r="B84" s="130">
        <v>5</v>
      </c>
      <c r="C84" s="130">
        <v>18</v>
      </c>
      <c r="D84" s="158">
        <f t="shared" si="14"/>
        <v>-13</v>
      </c>
      <c r="E84" s="159">
        <v>4</v>
      </c>
      <c r="F84" s="130">
        <v>15</v>
      </c>
      <c r="G84" s="143">
        <f t="shared" si="15"/>
        <v>-11</v>
      </c>
    </row>
    <row r="85" spans="1:7" ht="15.6">
      <c r="A85" s="360" t="s">
        <v>324</v>
      </c>
      <c r="B85" s="130">
        <v>4</v>
      </c>
      <c r="C85" s="130">
        <v>128</v>
      </c>
      <c r="D85" s="158">
        <f t="shared" si="14"/>
        <v>-124</v>
      </c>
      <c r="E85" s="159">
        <v>1</v>
      </c>
      <c r="F85" s="130">
        <v>85</v>
      </c>
      <c r="G85" s="143">
        <f t="shared" si="15"/>
        <v>-84</v>
      </c>
    </row>
    <row r="86" spans="1:7" ht="15.6">
      <c r="A86" s="360" t="s">
        <v>318</v>
      </c>
      <c r="B86" s="130">
        <v>4</v>
      </c>
      <c r="C86" s="130">
        <v>77</v>
      </c>
      <c r="D86" s="158">
        <f t="shared" si="14"/>
        <v>-73</v>
      </c>
      <c r="E86" s="159">
        <v>3</v>
      </c>
      <c r="F86" s="130">
        <v>62</v>
      </c>
      <c r="G86" s="143">
        <f t="shared" si="15"/>
        <v>-59</v>
      </c>
    </row>
    <row r="87" spans="1:7" ht="15.6">
      <c r="A87" s="360" t="s">
        <v>346</v>
      </c>
      <c r="B87" s="130">
        <v>4</v>
      </c>
      <c r="C87" s="130">
        <v>48</v>
      </c>
      <c r="D87" s="158">
        <f t="shared" si="14"/>
        <v>-44</v>
      </c>
      <c r="E87" s="159">
        <v>3</v>
      </c>
      <c r="F87" s="130">
        <v>38</v>
      </c>
      <c r="G87" s="143">
        <f t="shared" si="15"/>
        <v>-35</v>
      </c>
    </row>
    <row r="88" spans="1:7" ht="15.6">
      <c r="A88" s="360" t="s">
        <v>367</v>
      </c>
      <c r="B88" s="130">
        <v>3</v>
      </c>
      <c r="C88" s="130">
        <v>10</v>
      </c>
      <c r="D88" s="158">
        <f t="shared" si="14"/>
        <v>-7</v>
      </c>
      <c r="E88" s="159">
        <v>2</v>
      </c>
      <c r="F88" s="130">
        <v>7</v>
      </c>
      <c r="G88" s="143">
        <f t="shared" si="15"/>
        <v>-5</v>
      </c>
    </row>
    <row r="89" spans="1:7" ht="15.6">
      <c r="A89" s="360" t="s">
        <v>544</v>
      </c>
      <c r="B89" s="130">
        <v>3</v>
      </c>
      <c r="C89" s="130">
        <v>4</v>
      </c>
      <c r="D89" s="158">
        <f t="shared" si="14"/>
        <v>-1</v>
      </c>
      <c r="E89" s="159">
        <v>3</v>
      </c>
      <c r="F89" s="130">
        <v>4</v>
      </c>
      <c r="G89" s="143">
        <f t="shared" si="15"/>
        <v>-1</v>
      </c>
    </row>
    <row r="90" spans="1:7" ht="15.6">
      <c r="A90" s="360" t="s">
        <v>479</v>
      </c>
      <c r="B90" s="130">
        <v>3</v>
      </c>
      <c r="C90" s="130">
        <v>416</v>
      </c>
      <c r="D90" s="158">
        <f t="shared" si="14"/>
        <v>-413</v>
      </c>
      <c r="E90" s="159">
        <v>2</v>
      </c>
      <c r="F90" s="130">
        <v>370</v>
      </c>
      <c r="G90" s="143">
        <f t="shared" si="15"/>
        <v>-368</v>
      </c>
    </row>
    <row r="91" spans="1:7" ht="15.6">
      <c r="A91" s="360" t="s">
        <v>403</v>
      </c>
      <c r="B91" s="130">
        <v>3</v>
      </c>
      <c r="C91" s="130">
        <v>35</v>
      </c>
      <c r="D91" s="158">
        <f t="shared" si="14"/>
        <v>-32</v>
      </c>
      <c r="E91" s="159">
        <v>2</v>
      </c>
      <c r="F91" s="130">
        <v>21</v>
      </c>
      <c r="G91" s="143">
        <f t="shared" si="15"/>
        <v>-19</v>
      </c>
    </row>
    <row r="92" spans="1:7" ht="18" customHeight="1">
      <c r="A92" s="399" t="s">
        <v>96</v>
      </c>
      <c r="B92" s="400"/>
      <c r="C92" s="400"/>
      <c r="D92" s="400"/>
      <c r="E92" s="400"/>
      <c r="F92" s="400"/>
      <c r="G92" s="419"/>
    </row>
    <row r="93" spans="1:7" ht="16.2" customHeight="1">
      <c r="A93" s="123" t="s">
        <v>286</v>
      </c>
      <c r="B93" s="503">
        <v>18</v>
      </c>
      <c r="C93" s="503">
        <v>295</v>
      </c>
      <c r="D93" s="504">
        <f>B93-C93</f>
        <v>-277</v>
      </c>
      <c r="E93" s="505">
        <v>5</v>
      </c>
      <c r="F93" s="503">
        <v>226</v>
      </c>
      <c r="G93" s="506">
        <f>E93-F93</f>
        <v>-221</v>
      </c>
    </row>
    <row r="94" spans="1:7" ht="31.2">
      <c r="A94" s="123" t="s">
        <v>305</v>
      </c>
      <c r="B94" s="503">
        <v>9</v>
      </c>
      <c r="C94" s="503">
        <v>66</v>
      </c>
      <c r="D94" s="504">
        <f t="shared" ref="D94:D102" si="16">B94-C94</f>
        <v>-57</v>
      </c>
      <c r="E94" s="505">
        <v>4</v>
      </c>
      <c r="F94" s="503">
        <v>51</v>
      </c>
      <c r="G94" s="506">
        <f t="shared" ref="G94:G102" si="17">E94-F94</f>
        <v>-47</v>
      </c>
    </row>
    <row r="95" spans="1:7" ht="15.6">
      <c r="A95" s="123" t="s">
        <v>306</v>
      </c>
      <c r="B95" s="503">
        <v>7</v>
      </c>
      <c r="C95" s="503">
        <v>726</v>
      </c>
      <c r="D95" s="504">
        <f t="shared" si="16"/>
        <v>-719</v>
      </c>
      <c r="E95" s="505">
        <v>3</v>
      </c>
      <c r="F95" s="503">
        <v>622</v>
      </c>
      <c r="G95" s="506">
        <f t="shared" si="17"/>
        <v>-619</v>
      </c>
    </row>
    <row r="96" spans="1:7" ht="15.6">
      <c r="A96" s="123" t="s">
        <v>308</v>
      </c>
      <c r="B96" s="503">
        <v>7</v>
      </c>
      <c r="C96" s="503">
        <v>118</v>
      </c>
      <c r="D96" s="504">
        <f t="shared" si="16"/>
        <v>-111</v>
      </c>
      <c r="E96" s="505">
        <v>3</v>
      </c>
      <c r="F96" s="503">
        <v>84</v>
      </c>
      <c r="G96" s="506">
        <f t="shared" si="17"/>
        <v>-81</v>
      </c>
    </row>
    <row r="97" spans="1:7" ht="15.75" customHeight="1">
      <c r="A97" s="122" t="s">
        <v>319</v>
      </c>
      <c r="B97" s="503">
        <v>6</v>
      </c>
      <c r="C97" s="503">
        <v>76</v>
      </c>
      <c r="D97" s="504">
        <f t="shared" si="16"/>
        <v>-70</v>
      </c>
      <c r="E97" s="505">
        <v>3</v>
      </c>
      <c r="F97" s="503">
        <v>66</v>
      </c>
      <c r="G97" s="506">
        <f t="shared" si="17"/>
        <v>-63</v>
      </c>
    </row>
    <row r="98" spans="1:7" ht="15.75" customHeight="1">
      <c r="A98" s="123" t="s">
        <v>307</v>
      </c>
      <c r="B98" s="503">
        <v>5</v>
      </c>
      <c r="C98" s="503">
        <v>65</v>
      </c>
      <c r="D98" s="504">
        <f t="shared" si="16"/>
        <v>-60</v>
      </c>
      <c r="E98" s="505">
        <v>1</v>
      </c>
      <c r="F98" s="503">
        <v>45</v>
      </c>
      <c r="G98" s="506">
        <f t="shared" si="17"/>
        <v>-44</v>
      </c>
    </row>
    <row r="99" spans="1:7" ht="15.6">
      <c r="A99" s="123" t="s">
        <v>299</v>
      </c>
      <c r="B99" s="503">
        <v>5</v>
      </c>
      <c r="C99" s="503">
        <v>90</v>
      </c>
      <c r="D99" s="504">
        <f t="shared" si="16"/>
        <v>-85</v>
      </c>
      <c r="E99" s="505">
        <v>2</v>
      </c>
      <c r="F99" s="503">
        <v>39</v>
      </c>
      <c r="G99" s="506">
        <f t="shared" si="17"/>
        <v>-37</v>
      </c>
    </row>
    <row r="100" spans="1:7" ht="45" customHeight="1">
      <c r="A100" s="123" t="s">
        <v>371</v>
      </c>
      <c r="B100" s="503">
        <v>4</v>
      </c>
      <c r="C100" s="503">
        <v>17</v>
      </c>
      <c r="D100" s="504">
        <f t="shared" si="16"/>
        <v>-13</v>
      </c>
      <c r="E100" s="505">
        <v>4</v>
      </c>
      <c r="F100" s="503">
        <v>15</v>
      </c>
      <c r="G100" s="506">
        <f t="shared" si="17"/>
        <v>-11</v>
      </c>
    </row>
    <row r="101" spans="1:7" ht="21" customHeight="1">
      <c r="A101" s="123" t="s">
        <v>323</v>
      </c>
      <c r="B101" s="503">
        <v>3</v>
      </c>
      <c r="C101" s="503">
        <v>211</v>
      </c>
      <c r="D101" s="504">
        <f t="shared" si="16"/>
        <v>-208</v>
      </c>
      <c r="E101" s="505">
        <v>1</v>
      </c>
      <c r="F101" s="503">
        <v>168</v>
      </c>
      <c r="G101" s="506">
        <f t="shared" si="17"/>
        <v>-167</v>
      </c>
    </row>
    <row r="102" spans="1:7" ht="15.6">
      <c r="A102" s="123" t="s">
        <v>361</v>
      </c>
      <c r="B102" s="503">
        <v>2</v>
      </c>
      <c r="C102" s="503">
        <v>48</v>
      </c>
      <c r="D102" s="504">
        <f t="shared" si="16"/>
        <v>-46</v>
      </c>
      <c r="E102" s="505">
        <v>0</v>
      </c>
      <c r="F102" s="503">
        <v>39</v>
      </c>
      <c r="G102" s="506">
        <f t="shared" si="17"/>
        <v>-39</v>
      </c>
    </row>
  </sheetData>
  <mergeCells count="20">
    <mergeCell ref="A81:G81"/>
    <mergeCell ref="A92:G92"/>
    <mergeCell ref="G5:G6"/>
    <mergeCell ref="A8:G8"/>
    <mergeCell ref="A19:G19"/>
    <mergeCell ref="A31:G31"/>
    <mergeCell ref="A42:G42"/>
    <mergeCell ref="A53:G53"/>
    <mergeCell ref="A64:G64"/>
    <mergeCell ref="A70:G70"/>
    <mergeCell ref="E4:G4"/>
    <mergeCell ref="A1:G1"/>
    <mergeCell ref="A2:G2"/>
    <mergeCell ref="A4:A6"/>
    <mergeCell ref="B4:D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84" orientation="portrait" r:id="rId1"/>
  <headerFooter alignWithMargins="0"/>
  <rowBreaks count="2" manualBreakCount="2">
    <brk id="41" max="6" man="1"/>
    <brk id="80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28"/>
  <sheetViews>
    <sheetView view="pageBreakPreview" zoomScale="80" zoomScaleNormal="75" zoomScaleSheetLayoutView="80" workbookViewId="0">
      <selection activeCell="D11" sqref="D11"/>
    </sheetView>
  </sheetViews>
  <sheetFormatPr defaultColWidth="8.88671875" defaultRowHeight="18"/>
  <cols>
    <col min="1" max="1" width="41" style="50" customWidth="1"/>
    <col min="2" max="2" width="13.109375" style="50" customWidth="1"/>
    <col min="3" max="3" width="12.6640625" style="50" customWidth="1"/>
    <col min="4" max="4" width="12.33203125" style="50" customWidth="1"/>
    <col min="5" max="6" width="12.88671875" style="50" customWidth="1"/>
    <col min="7" max="7" width="13.6640625" style="50" customWidth="1"/>
    <col min="8" max="8" width="8.88671875" style="50"/>
    <col min="9" max="9" width="11.88671875" style="70" customWidth="1"/>
    <col min="10" max="10" width="9.33203125" style="50" bestFit="1" customWidth="1"/>
    <col min="11" max="256" width="8.88671875" style="50"/>
    <col min="257" max="257" width="41" style="50" customWidth="1"/>
    <col min="258" max="259" width="12" style="50" customWidth="1"/>
    <col min="260" max="260" width="13.6640625" style="50" customWidth="1"/>
    <col min="261" max="262" width="12" style="50" customWidth="1"/>
    <col min="263" max="263" width="13.6640625" style="50" customWidth="1"/>
    <col min="264" max="264" width="8.88671875" style="50"/>
    <col min="265" max="265" width="11.88671875" style="50" customWidth="1"/>
    <col min="266" max="266" width="9.33203125" style="50" bestFit="1" customWidth="1"/>
    <col min="267" max="512" width="8.88671875" style="50"/>
    <col min="513" max="513" width="41" style="50" customWidth="1"/>
    <col min="514" max="515" width="12" style="50" customWidth="1"/>
    <col min="516" max="516" width="13.6640625" style="50" customWidth="1"/>
    <col min="517" max="518" width="12" style="50" customWidth="1"/>
    <col min="519" max="519" width="13.6640625" style="50" customWidth="1"/>
    <col min="520" max="520" width="8.88671875" style="50"/>
    <col min="521" max="521" width="11.88671875" style="50" customWidth="1"/>
    <col min="522" max="522" width="9.33203125" style="50" bestFit="1" customWidth="1"/>
    <col min="523" max="768" width="8.88671875" style="50"/>
    <col min="769" max="769" width="41" style="50" customWidth="1"/>
    <col min="770" max="771" width="12" style="50" customWidth="1"/>
    <col min="772" max="772" width="13.6640625" style="50" customWidth="1"/>
    <col min="773" max="774" width="12" style="50" customWidth="1"/>
    <col min="775" max="775" width="13.6640625" style="50" customWidth="1"/>
    <col min="776" max="776" width="8.88671875" style="50"/>
    <col min="777" max="777" width="11.88671875" style="50" customWidth="1"/>
    <col min="778" max="778" width="9.33203125" style="50" bestFit="1" customWidth="1"/>
    <col min="779" max="1024" width="8.88671875" style="50"/>
    <col min="1025" max="1025" width="41" style="50" customWidth="1"/>
    <col min="1026" max="1027" width="12" style="50" customWidth="1"/>
    <col min="1028" max="1028" width="13.6640625" style="50" customWidth="1"/>
    <col min="1029" max="1030" width="12" style="50" customWidth="1"/>
    <col min="1031" max="1031" width="13.6640625" style="50" customWidth="1"/>
    <col min="1032" max="1032" width="8.88671875" style="50"/>
    <col min="1033" max="1033" width="11.88671875" style="50" customWidth="1"/>
    <col min="1034" max="1034" width="9.33203125" style="50" bestFit="1" customWidth="1"/>
    <col min="1035" max="1280" width="8.88671875" style="50"/>
    <col min="1281" max="1281" width="41" style="50" customWidth="1"/>
    <col min="1282" max="1283" width="12" style="50" customWidth="1"/>
    <col min="1284" max="1284" width="13.6640625" style="50" customWidth="1"/>
    <col min="1285" max="1286" width="12" style="50" customWidth="1"/>
    <col min="1287" max="1287" width="13.6640625" style="50" customWidth="1"/>
    <col min="1288" max="1288" width="8.88671875" style="50"/>
    <col min="1289" max="1289" width="11.88671875" style="50" customWidth="1"/>
    <col min="1290" max="1290" width="9.33203125" style="50" bestFit="1" customWidth="1"/>
    <col min="1291" max="1536" width="8.88671875" style="50"/>
    <col min="1537" max="1537" width="41" style="50" customWidth="1"/>
    <col min="1538" max="1539" width="12" style="50" customWidth="1"/>
    <col min="1540" max="1540" width="13.6640625" style="50" customWidth="1"/>
    <col min="1541" max="1542" width="12" style="50" customWidth="1"/>
    <col min="1543" max="1543" width="13.6640625" style="50" customWidth="1"/>
    <col min="1544" max="1544" width="8.88671875" style="50"/>
    <col min="1545" max="1545" width="11.88671875" style="50" customWidth="1"/>
    <col min="1546" max="1546" width="9.33203125" style="50" bestFit="1" customWidth="1"/>
    <col min="1547" max="1792" width="8.88671875" style="50"/>
    <col min="1793" max="1793" width="41" style="50" customWidth="1"/>
    <col min="1794" max="1795" width="12" style="50" customWidth="1"/>
    <col min="1796" max="1796" width="13.6640625" style="50" customWidth="1"/>
    <col min="1797" max="1798" width="12" style="50" customWidth="1"/>
    <col min="1799" max="1799" width="13.6640625" style="50" customWidth="1"/>
    <col min="1800" max="1800" width="8.88671875" style="50"/>
    <col min="1801" max="1801" width="11.88671875" style="50" customWidth="1"/>
    <col min="1802" max="1802" width="9.33203125" style="50" bestFit="1" customWidth="1"/>
    <col min="1803" max="2048" width="8.88671875" style="50"/>
    <col min="2049" max="2049" width="41" style="50" customWidth="1"/>
    <col min="2050" max="2051" width="12" style="50" customWidth="1"/>
    <col min="2052" max="2052" width="13.6640625" style="50" customWidth="1"/>
    <col min="2053" max="2054" width="12" style="50" customWidth="1"/>
    <col min="2055" max="2055" width="13.6640625" style="50" customWidth="1"/>
    <col min="2056" max="2056" width="8.88671875" style="50"/>
    <col min="2057" max="2057" width="11.88671875" style="50" customWidth="1"/>
    <col min="2058" max="2058" width="9.33203125" style="50" bestFit="1" customWidth="1"/>
    <col min="2059" max="2304" width="8.88671875" style="50"/>
    <col min="2305" max="2305" width="41" style="50" customWidth="1"/>
    <col min="2306" max="2307" width="12" style="50" customWidth="1"/>
    <col min="2308" max="2308" width="13.6640625" style="50" customWidth="1"/>
    <col min="2309" max="2310" width="12" style="50" customWidth="1"/>
    <col min="2311" max="2311" width="13.6640625" style="50" customWidth="1"/>
    <col min="2312" max="2312" width="8.88671875" style="50"/>
    <col min="2313" max="2313" width="11.88671875" style="50" customWidth="1"/>
    <col min="2314" max="2314" width="9.33203125" style="50" bestFit="1" customWidth="1"/>
    <col min="2315" max="2560" width="8.88671875" style="50"/>
    <col min="2561" max="2561" width="41" style="50" customWidth="1"/>
    <col min="2562" max="2563" width="12" style="50" customWidth="1"/>
    <col min="2564" max="2564" width="13.6640625" style="50" customWidth="1"/>
    <col min="2565" max="2566" width="12" style="50" customWidth="1"/>
    <col min="2567" max="2567" width="13.6640625" style="50" customWidth="1"/>
    <col min="2568" max="2568" width="8.88671875" style="50"/>
    <col min="2569" max="2569" width="11.88671875" style="50" customWidth="1"/>
    <col min="2570" max="2570" width="9.33203125" style="50" bestFit="1" customWidth="1"/>
    <col min="2571" max="2816" width="8.88671875" style="50"/>
    <col min="2817" max="2817" width="41" style="50" customWidth="1"/>
    <col min="2818" max="2819" width="12" style="50" customWidth="1"/>
    <col min="2820" max="2820" width="13.6640625" style="50" customWidth="1"/>
    <col min="2821" max="2822" width="12" style="50" customWidth="1"/>
    <col min="2823" max="2823" width="13.6640625" style="50" customWidth="1"/>
    <col min="2824" max="2824" width="8.88671875" style="50"/>
    <col min="2825" max="2825" width="11.88671875" style="50" customWidth="1"/>
    <col min="2826" max="2826" width="9.33203125" style="50" bestFit="1" customWidth="1"/>
    <col min="2827" max="3072" width="8.88671875" style="50"/>
    <col min="3073" max="3073" width="41" style="50" customWidth="1"/>
    <col min="3074" max="3075" width="12" style="50" customWidth="1"/>
    <col min="3076" max="3076" width="13.6640625" style="50" customWidth="1"/>
    <col min="3077" max="3078" width="12" style="50" customWidth="1"/>
    <col min="3079" max="3079" width="13.6640625" style="50" customWidth="1"/>
    <col min="3080" max="3080" width="8.88671875" style="50"/>
    <col min="3081" max="3081" width="11.88671875" style="50" customWidth="1"/>
    <col min="3082" max="3082" width="9.33203125" style="50" bestFit="1" customWidth="1"/>
    <col min="3083" max="3328" width="8.88671875" style="50"/>
    <col min="3329" max="3329" width="41" style="50" customWidth="1"/>
    <col min="3330" max="3331" width="12" style="50" customWidth="1"/>
    <col min="3332" max="3332" width="13.6640625" style="50" customWidth="1"/>
    <col min="3333" max="3334" width="12" style="50" customWidth="1"/>
    <col min="3335" max="3335" width="13.6640625" style="50" customWidth="1"/>
    <col min="3336" max="3336" width="8.88671875" style="50"/>
    <col min="3337" max="3337" width="11.88671875" style="50" customWidth="1"/>
    <col min="3338" max="3338" width="9.33203125" style="50" bestFit="1" customWidth="1"/>
    <col min="3339" max="3584" width="8.88671875" style="50"/>
    <col min="3585" max="3585" width="41" style="50" customWidth="1"/>
    <col min="3586" max="3587" width="12" style="50" customWidth="1"/>
    <col min="3588" max="3588" width="13.6640625" style="50" customWidth="1"/>
    <col min="3589" max="3590" width="12" style="50" customWidth="1"/>
    <col min="3591" max="3591" width="13.6640625" style="50" customWidth="1"/>
    <col min="3592" max="3592" width="8.88671875" style="50"/>
    <col min="3593" max="3593" width="11.88671875" style="50" customWidth="1"/>
    <col min="3594" max="3594" width="9.33203125" style="50" bestFit="1" customWidth="1"/>
    <col min="3595" max="3840" width="8.88671875" style="50"/>
    <col min="3841" max="3841" width="41" style="50" customWidth="1"/>
    <col min="3842" max="3843" width="12" style="50" customWidth="1"/>
    <col min="3844" max="3844" width="13.6640625" style="50" customWidth="1"/>
    <col min="3845" max="3846" width="12" style="50" customWidth="1"/>
    <col min="3847" max="3847" width="13.6640625" style="50" customWidth="1"/>
    <col min="3848" max="3848" width="8.88671875" style="50"/>
    <col min="3849" max="3849" width="11.88671875" style="50" customWidth="1"/>
    <col min="3850" max="3850" width="9.33203125" style="50" bestFit="1" customWidth="1"/>
    <col min="3851" max="4096" width="8.88671875" style="50"/>
    <col min="4097" max="4097" width="41" style="50" customWidth="1"/>
    <col min="4098" max="4099" width="12" style="50" customWidth="1"/>
    <col min="4100" max="4100" width="13.6640625" style="50" customWidth="1"/>
    <col min="4101" max="4102" width="12" style="50" customWidth="1"/>
    <col min="4103" max="4103" width="13.6640625" style="50" customWidth="1"/>
    <col min="4104" max="4104" width="8.88671875" style="50"/>
    <col min="4105" max="4105" width="11.88671875" style="50" customWidth="1"/>
    <col min="4106" max="4106" width="9.33203125" style="50" bestFit="1" customWidth="1"/>
    <col min="4107" max="4352" width="8.88671875" style="50"/>
    <col min="4353" max="4353" width="41" style="50" customWidth="1"/>
    <col min="4354" max="4355" width="12" style="50" customWidth="1"/>
    <col min="4356" max="4356" width="13.6640625" style="50" customWidth="1"/>
    <col min="4357" max="4358" width="12" style="50" customWidth="1"/>
    <col min="4359" max="4359" width="13.6640625" style="50" customWidth="1"/>
    <col min="4360" max="4360" width="8.88671875" style="50"/>
    <col min="4361" max="4361" width="11.88671875" style="50" customWidth="1"/>
    <col min="4362" max="4362" width="9.33203125" style="50" bestFit="1" customWidth="1"/>
    <col min="4363" max="4608" width="8.88671875" style="50"/>
    <col min="4609" max="4609" width="41" style="50" customWidth="1"/>
    <col min="4610" max="4611" width="12" style="50" customWidth="1"/>
    <col min="4612" max="4612" width="13.6640625" style="50" customWidth="1"/>
    <col min="4613" max="4614" width="12" style="50" customWidth="1"/>
    <col min="4615" max="4615" width="13.6640625" style="50" customWidth="1"/>
    <col min="4616" max="4616" width="8.88671875" style="50"/>
    <col min="4617" max="4617" width="11.88671875" style="50" customWidth="1"/>
    <col min="4618" max="4618" width="9.33203125" style="50" bestFit="1" customWidth="1"/>
    <col min="4619" max="4864" width="8.88671875" style="50"/>
    <col min="4865" max="4865" width="41" style="50" customWidth="1"/>
    <col min="4866" max="4867" width="12" style="50" customWidth="1"/>
    <col min="4868" max="4868" width="13.6640625" style="50" customWidth="1"/>
    <col min="4869" max="4870" width="12" style="50" customWidth="1"/>
    <col min="4871" max="4871" width="13.6640625" style="50" customWidth="1"/>
    <col min="4872" max="4872" width="8.88671875" style="50"/>
    <col min="4873" max="4873" width="11.88671875" style="50" customWidth="1"/>
    <col min="4874" max="4874" width="9.33203125" style="50" bestFit="1" customWidth="1"/>
    <col min="4875" max="5120" width="8.88671875" style="50"/>
    <col min="5121" max="5121" width="41" style="50" customWidth="1"/>
    <col min="5122" max="5123" width="12" style="50" customWidth="1"/>
    <col min="5124" max="5124" width="13.6640625" style="50" customWidth="1"/>
    <col min="5125" max="5126" width="12" style="50" customWidth="1"/>
    <col min="5127" max="5127" width="13.6640625" style="50" customWidth="1"/>
    <col min="5128" max="5128" width="8.88671875" style="50"/>
    <col min="5129" max="5129" width="11.88671875" style="50" customWidth="1"/>
    <col min="5130" max="5130" width="9.33203125" style="50" bestFit="1" customWidth="1"/>
    <col min="5131" max="5376" width="8.88671875" style="50"/>
    <col min="5377" max="5377" width="41" style="50" customWidth="1"/>
    <col min="5378" max="5379" width="12" style="50" customWidth="1"/>
    <col min="5380" max="5380" width="13.6640625" style="50" customWidth="1"/>
    <col min="5381" max="5382" width="12" style="50" customWidth="1"/>
    <col min="5383" max="5383" width="13.6640625" style="50" customWidth="1"/>
    <col min="5384" max="5384" width="8.88671875" style="50"/>
    <col min="5385" max="5385" width="11.88671875" style="50" customWidth="1"/>
    <col min="5386" max="5386" width="9.33203125" style="50" bestFit="1" customWidth="1"/>
    <col min="5387" max="5632" width="8.88671875" style="50"/>
    <col min="5633" max="5633" width="41" style="50" customWidth="1"/>
    <col min="5634" max="5635" width="12" style="50" customWidth="1"/>
    <col min="5636" max="5636" width="13.6640625" style="50" customWidth="1"/>
    <col min="5637" max="5638" width="12" style="50" customWidth="1"/>
    <col min="5639" max="5639" width="13.6640625" style="50" customWidth="1"/>
    <col min="5640" max="5640" width="8.88671875" style="50"/>
    <col min="5641" max="5641" width="11.88671875" style="50" customWidth="1"/>
    <col min="5642" max="5642" width="9.33203125" style="50" bestFit="1" customWidth="1"/>
    <col min="5643" max="5888" width="8.88671875" style="50"/>
    <col min="5889" max="5889" width="41" style="50" customWidth="1"/>
    <col min="5890" max="5891" width="12" style="50" customWidth="1"/>
    <col min="5892" max="5892" width="13.6640625" style="50" customWidth="1"/>
    <col min="5893" max="5894" width="12" style="50" customWidth="1"/>
    <col min="5895" max="5895" width="13.6640625" style="50" customWidth="1"/>
    <col min="5896" max="5896" width="8.88671875" style="50"/>
    <col min="5897" max="5897" width="11.88671875" style="50" customWidth="1"/>
    <col min="5898" max="5898" width="9.33203125" style="50" bestFit="1" customWidth="1"/>
    <col min="5899" max="6144" width="8.88671875" style="50"/>
    <col min="6145" max="6145" width="41" style="50" customWidth="1"/>
    <col min="6146" max="6147" width="12" style="50" customWidth="1"/>
    <col min="6148" max="6148" width="13.6640625" style="50" customWidth="1"/>
    <col min="6149" max="6150" width="12" style="50" customWidth="1"/>
    <col min="6151" max="6151" width="13.6640625" style="50" customWidth="1"/>
    <col min="6152" max="6152" width="8.88671875" style="50"/>
    <col min="6153" max="6153" width="11.88671875" style="50" customWidth="1"/>
    <col min="6154" max="6154" width="9.33203125" style="50" bestFit="1" customWidth="1"/>
    <col min="6155" max="6400" width="8.88671875" style="50"/>
    <col min="6401" max="6401" width="41" style="50" customWidth="1"/>
    <col min="6402" max="6403" width="12" style="50" customWidth="1"/>
    <col min="6404" max="6404" width="13.6640625" style="50" customWidth="1"/>
    <col min="6405" max="6406" width="12" style="50" customWidth="1"/>
    <col min="6407" max="6407" width="13.6640625" style="50" customWidth="1"/>
    <col min="6408" max="6408" width="8.88671875" style="50"/>
    <col min="6409" max="6409" width="11.88671875" style="50" customWidth="1"/>
    <col min="6410" max="6410" width="9.33203125" style="50" bestFit="1" customWidth="1"/>
    <col min="6411" max="6656" width="8.88671875" style="50"/>
    <col min="6657" max="6657" width="41" style="50" customWidth="1"/>
    <col min="6658" max="6659" width="12" style="50" customWidth="1"/>
    <col min="6660" max="6660" width="13.6640625" style="50" customWidth="1"/>
    <col min="6661" max="6662" width="12" style="50" customWidth="1"/>
    <col min="6663" max="6663" width="13.6640625" style="50" customWidth="1"/>
    <col min="6664" max="6664" width="8.88671875" style="50"/>
    <col min="6665" max="6665" width="11.88671875" style="50" customWidth="1"/>
    <col min="6666" max="6666" width="9.33203125" style="50" bestFit="1" customWidth="1"/>
    <col min="6667" max="6912" width="8.88671875" style="50"/>
    <col min="6913" max="6913" width="41" style="50" customWidth="1"/>
    <col min="6914" max="6915" width="12" style="50" customWidth="1"/>
    <col min="6916" max="6916" width="13.6640625" style="50" customWidth="1"/>
    <col min="6917" max="6918" width="12" style="50" customWidth="1"/>
    <col min="6919" max="6919" width="13.6640625" style="50" customWidth="1"/>
    <col min="6920" max="6920" width="8.88671875" style="50"/>
    <col min="6921" max="6921" width="11.88671875" style="50" customWidth="1"/>
    <col min="6922" max="6922" width="9.33203125" style="50" bestFit="1" customWidth="1"/>
    <col min="6923" max="7168" width="8.88671875" style="50"/>
    <col min="7169" max="7169" width="41" style="50" customWidth="1"/>
    <col min="7170" max="7171" width="12" style="50" customWidth="1"/>
    <col min="7172" max="7172" width="13.6640625" style="50" customWidth="1"/>
    <col min="7173" max="7174" width="12" style="50" customWidth="1"/>
    <col min="7175" max="7175" width="13.6640625" style="50" customWidth="1"/>
    <col min="7176" max="7176" width="8.88671875" style="50"/>
    <col min="7177" max="7177" width="11.88671875" style="50" customWidth="1"/>
    <col min="7178" max="7178" width="9.33203125" style="50" bestFit="1" customWidth="1"/>
    <col min="7179" max="7424" width="8.88671875" style="50"/>
    <col min="7425" max="7425" width="41" style="50" customWidth="1"/>
    <col min="7426" max="7427" width="12" style="50" customWidth="1"/>
    <col min="7428" max="7428" width="13.6640625" style="50" customWidth="1"/>
    <col min="7429" max="7430" width="12" style="50" customWidth="1"/>
    <col min="7431" max="7431" width="13.6640625" style="50" customWidth="1"/>
    <col min="7432" max="7432" width="8.88671875" style="50"/>
    <col min="7433" max="7433" width="11.88671875" style="50" customWidth="1"/>
    <col min="7434" max="7434" width="9.33203125" style="50" bestFit="1" customWidth="1"/>
    <col min="7435" max="7680" width="8.88671875" style="50"/>
    <col min="7681" max="7681" width="41" style="50" customWidth="1"/>
    <col min="7682" max="7683" width="12" style="50" customWidth="1"/>
    <col min="7684" max="7684" width="13.6640625" style="50" customWidth="1"/>
    <col min="7685" max="7686" width="12" style="50" customWidth="1"/>
    <col min="7687" max="7687" width="13.6640625" style="50" customWidth="1"/>
    <col min="7688" max="7688" width="8.88671875" style="50"/>
    <col min="7689" max="7689" width="11.88671875" style="50" customWidth="1"/>
    <col min="7690" max="7690" width="9.33203125" style="50" bestFit="1" customWidth="1"/>
    <col min="7691" max="7936" width="8.88671875" style="50"/>
    <col min="7937" max="7937" width="41" style="50" customWidth="1"/>
    <col min="7938" max="7939" width="12" style="50" customWidth="1"/>
    <col min="7940" max="7940" width="13.6640625" style="50" customWidth="1"/>
    <col min="7941" max="7942" width="12" style="50" customWidth="1"/>
    <col min="7943" max="7943" width="13.6640625" style="50" customWidth="1"/>
    <col min="7944" max="7944" width="8.88671875" style="50"/>
    <col min="7945" max="7945" width="11.88671875" style="50" customWidth="1"/>
    <col min="7946" max="7946" width="9.33203125" style="50" bestFit="1" customWidth="1"/>
    <col min="7947" max="8192" width="8.88671875" style="50"/>
    <col min="8193" max="8193" width="41" style="50" customWidth="1"/>
    <col min="8194" max="8195" width="12" style="50" customWidth="1"/>
    <col min="8196" max="8196" width="13.6640625" style="50" customWidth="1"/>
    <col min="8197" max="8198" width="12" style="50" customWidth="1"/>
    <col min="8199" max="8199" width="13.6640625" style="50" customWidth="1"/>
    <col min="8200" max="8200" width="8.88671875" style="50"/>
    <col min="8201" max="8201" width="11.88671875" style="50" customWidth="1"/>
    <col min="8202" max="8202" width="9.33203125" style="50" bestFit="1" customWidth="1"/>
    <col min="8203" max="8448" width="8.88671875" style="50"/>
    <col min="8449" max="8449" width="41" style="50" customWidth="1"/>
    <col min="8450" max="8451" width="12" style="50" customWidth="1"/>
    <col min="8452" max="8452" width="13.6640625" style="50" customWidth="1"/>
    <col min="8453" max="8454" width="12" style="50" customWidth="1"/>
    <col min="8455" max="8455" width="13.6640625" style="50" customWidth="1"/>
    <col min="8456" max="8456" width="8.88671875" style="50"/>
    <col min="8457" max="8457" width="11.88671875" style="50" customWidth="1"/>
    <col min="8458" max="8458" width="9.33203125" style="50" bestFit="1" customWidth="1"/>
    <col min="8459" max="8704" width="8.88671875" style="50"/>
    <col min="8705" max="8705" width="41" style="50" customWidth="1"/>
    <col min="8706" max="8707" width="12" style="50" customWidth="1"/>
    <col min="8708" max="8708" width="13.6640625" style="50" customWidth="1"/>
    <col min="8709" max="8710" width="12" style="50" customWidth="1"/>
    <col min="8711" max="8711" width="13.6640625" style="50" customWidth="1"/>
    <col min="8712" max="8712" width="8.88671875" style="50"/>
    <col min="8713" max="8713" width="11.88671875" style="50" customWidth="1"/>
    <col min="8714" max="8714" width="9.33203125" style="50" bestFit="1" customWidth="1"/>
    <col min="8715" max="8960" width="8.88671875" style="50"/>
    <col min="8961" max="8961" width="41" style="50" customWidth="1"/>
    <col min="8962" max="8963" width="12" style="50" customWidth="1"/>
    <col min="8964" max="8964" width="13.6640625" style="50" customWidth="1"/>
    <col min="8965" max="8966" width="12" style="50" customWidth="1"/>
    <col min="8967" max="8967" width="13.6640625" style="50" customWidth="1"/>
    <col min="8968" max="8968" width="8.88671875" style="50"/>
    <col min="8969" max="8969" width="11.88671875" style="50" customWidth="1"/>
    <col min="8970" max="8970" width="9.33203125" style="50" bestFit="1" customWidth="1"/>
    <col min="8971" max="9216" width="8.88671875" style="50"/>
    <col min="9217" max="9217" width="41" style="50" customWidth="1"/>
    <col min="9218" max="9219" width="12" style="50" customWidth="1"/>
    <col min="9220" max="9220" width="13.6640625" style="50" customWidth="1"/>
    <col min="9221" max="9222" width="12" style="50" customWidth="1"/>
    <col min="9223" max="9223" width="13.6640625" style="50" customWidth="1"/>
    <col min="9224" max="9224" width="8.88671875" style="50"/>
    <col min="9225" max="9225" width="11.88671875" style="50" customWidth="1"/>
    <col min="9226" max="9226" width="9.33203125" style="50" bestFit="1" customWidth="1"/>
    <col min="9227" max="9472" width="8.88671875" style="50"/>
    <col min="9473" max="9473" width="41" style="50" customWidth="1"/>
    <col min="9474" max="9475" width="12" style="50" customWidth="1"/>
    <col min="9476" max="9476" width="13.6640625" style="50" customWidth="1"/>
    <col min="9477" max="9478" width="12" style="50" customWidth="1"/>
    <col min="9479" max="9479" width="13.6640625" style="50" customWidth="1"/>
    <col min="9480" max="9480" width="8.88671875" style="50"/>
    <col min="9481" max="9481" width="11.88671875" style="50" customWidth="1"/>
    <col min="9482" max="9482" width="9.33203125" style="50" bestFit="1" customWidth="1"/>
    <col min="9483" max="9728" width="8.88671875" style="50"/>
    <col min="9729" max="9729" width="41" style="50" customWidth="1"/>
    <col min="9730" max="9731" width="12" style="50" customWidth="1"/>
    <col min="9732" max="9732" width="13.6640625" style="50" customWidth="1"/>
    <col min="9733" max="9734" width="12" style="50" customWidth="1"/>
    <col min="9735" max="9735" width="13.6640625" style="50" customWidth="1"/>
    <col min="9736" max="9736" width="8.88671875" style="50"/>
    <col min="9737" max="9737" width="11.88671875" style="50" customWidth="1"/>
    <col min="9738" max="9738" width="9.33203125" style="50" bestFit="1" customWidth="1"/>
    <col min="9739" max="9984" width="8.88671875" style="50"/>
    <col min="9985" max="9985" width="41" style="50" customWidth="1"/>
    <col min="9986" max="9987" width="12" style="50" customWidth="1"/>
    <col min="9988" max="9988" width="13.6640625" style="50" customWidth="1"/>
    <col min="9989" max="9990" width="12" style="50" customWidth="1"/>
    <col min="9991" max="9991" width="13.6640625" style="50" customWidth="1"/>
    <col min="9992" max="9992" width="8.88671875" style="50"/>
    <col min="9993" max="9993" width="11.88671875" style="50" customWidth="1"/>
    <col min="9994" max="9994" width="9.33203125" style="50" bestFit="1" customWidth="1"/>
    <col min="9995" max="10240" width="8.88671875" style="50"/>
    <col min="10241" max="10241" width="41" style="50" customWidth="1"/>
    <col min="10242" max="10243" width="12" style="50" customWidth="1"/>
    <col min="10244" max="10244" width="13.6640625" style="50" customWidth="1"/>
    <col min="10245" max="10246" width="12" style="50" customWidth="1"/>
    <col min="10247" max="10247" width="13.6640625" style="50" customWidth="1"/>
    <col min="10248" max="10248" width="8.88671875" style="50"/>
    <col min="10249" max="10249" width="11.88671875" style="50" customWidth="1"/>
    <col min="10250" max="10250" width="9.33203125" style="50" bestFit="1" customWidth="1"/>
    <col min="10251" max="10496" width="8.88671875" style="50"/>
    <col min="10497" max="10497" width="41" style="50" customWidth="1"/>
    <col min="10498" max="10499" width="12" style="50" customWidth="1"/>
    <col min="10500" max="10500" width="13.6640625" style="50" customWidth="1"/>
    <col min="10501" max="10502" width="12" style="50" customWidth="1"/>
    <col min="10503" max="10503" width="13.6640625" style="50" customWidth="1"/>
    <col min="10504" max="10504" width="8.88671875" style="50"/>
    <col min="10505" max="10505" width="11.88671875" style="50" customWidth="1"/>
    <col min="10506" max="10506" width="9.33203125" style="50" bestFit="1" customWidth="1"/>
    <col min="10507" max="10752" width="8.88671875" style="50"/>
    <col min="10753" max="10753" width="41" style="50" customWidth="1"/>
    <col min="10754" max="10755" width="12" style="50" customWidth="1"/>
    <col min="10756" max="10756" width="13.6640625" style="50" customWidth="1"/>
    <col min="10757" max="10758" width="12" style="50" customWidth="1"/>
    <col min="10759" max="10759" width="13.6640625" style="50" customWidth="1"/>
    <col min="10760" max="10760" width="8.88671875" style="50"/>
    <col min="10761" max="10761" width="11.88671875" style="50" customWidth="1"/>
    <col min="10762" max="10762" width="9.33203125" style="50" bestFit="1" customWidth="1"/>
    <col min="10763" max="11008" width="8.88671875" style="50"/>
    <col min="11009" max="11009" width="41" style="50" customWidth="1"/>
    <col min="11010" max="11011" width="12" style="50" customWidth="1"/>
    <col min="11012" max="11012" width="13.6640625" style="50" customWidth="1"/>
    <col min="11013" max="11014" width="12" style="50" customWidth="1"/>
    <col min="11015" max="11015" width="13.6640625" style="50" customWidth="1"/>
    <col min="11016" max="11016" width="8.88671875" style="50"/>
    <col min="11017" max="11017" width="11.88671875" style="50" customWidth="1"/>
    <col min="11018" max="11018" width="9.33203125" style="50" bestFit="1" customWidth="1"/>
    <col min="11019" max="11264" width="8.88671875" style="50"/>
    <col min="11265" max="11265" width="41" style="50" customWidth="1"/>
    <col min="11266" max="11267" width="12" style="50" customWidth="1"/>
    <col min="11268" max="11268" width="13.6640625" style="50" customWidth="1"/>
    <col min="11269" max="11270" width="12" style="50" customWidth="1"/>
    <col min="11271" max="11271" width="13.6640625" style="50" customWidth="1"/>
    <col min="11272" max="11272" width="8.88671875" style="50"/>
    <col min="11273" max="11273" width="11.88671875" style="50" customWidth="1"/>
    <col min="11274" max="11274" width="9.33203125" style="50" bestFit="1" customWidth="1"/>
    <col min="11275" max="11520" width="8.88671875" style="50"/>
    <col min="11521" max="11521" width="41" style="50" customWidth="1"/>
    <col min="11522" max="11523" width="12" style="50" customWidth="1"/>
    <col min="11524" max="11524" width="13.6640625" style="50" customWidth="1"/>
    <col min="11525" max="11526" width="12" style="50" customWidth="1"/>
    <col min="11527" max="11527" width="13.6640625" style="50" customWidth="1"/>
    <col min="11528" max="11528" width="8.88671875" style="50"/>
    <col min="11529" max="11529" width="11.88671875" style="50" customWidth="1"/>
    <col min="11530" max="11530" width="9.33203125" style="50" bestFit="1" customWidth="1"/>
    <col min="11531" max="11776" width="8.88671875" style="50"/>
    <col min="11777" max="11777" width="41" style="50" customWidth="1"/>
    <col min="11778" max="11779" width="12" style="50" customWidth="1"/>
    <col min="11780" max="11780" width="13.6640625" style="50" customWidth="1"/>
    <col min="11781" max="11782" width="12" style="50" customWidth="1"/>
    <col min="11783" max="11783" width="13.6640625" style="50" customWidth="1"/>
    <col min="11784" max="11784" width="8.88671875" style="50"/>
    <col min="11785" max="11785" width="11.88671875" style="50" customWidth="1"/>
    <col min="11786" max="11786" width="9.33203125" style="50" bestFit="1" customWidth="1"/>
    <col min="11787" max="12032" width="8.88671875" style="50"/>
    <col min="12033" max="12033" width="41" style="50" customWidth="1"/>
    <col min="12034" max="12035" width="12" style="50" customWidth="1"/>
    <col min="12036" max="12036" width="13.6640625" style="50" customWidth="1"/>
    <col min="12037" max="12038" width="12" style="50" customWidth="1"/>
    <col min="12039" max="12039" width="13.6640625" style="50" customWidth="1"/>
    <col min="12040" max="12040" width="8.88671875" style="50"/>
    <col min="12041" max="12041" width="11.88671875" style="50" customWidth="1"/>
    <col min="12042" max="12042" width="9.33203125" style="50" bestFit="1" customWidth="1"/>
    <col min="12043" max="12288" width="8.88671875" style="50"/>
    <col min="12289" max="12289" width="41" style="50" customWidth="1"/>
    <col min="12290" max="12291" width="12" style="50" customWidth="1"/>
    <col min="12292" max="12292" width="13.6640625" style="50" customWidth="1"/>
    <col min="12293" max="12294" width="12" style="50" customWidth="1"/>
    <col min="12295" max="12295" width="13.6640625" style="50" customWidth="1"/>
    <col min="12296" max="12296" width="8.88671875" style="50"/>
    <col min="12297" max="12297" width="11.88671875" style="50" customWidth="1"/>
    <col min="12298" max="12298" width="9.33203125" style="50" bestFit="1" customWidth="1"/>
    <col min="12299" max="12544" width="8.88671875" style="50"/>
    <col min="12545" max="12545" width="41" style="50" customWidth="1"/>
    <col min="12546" max="12547" width="12" style="50" customWidth="1"/>
    <col min="12548" max="12548" width="13.6640625" style="50" customWidth="1"/>
    <col min="12549" max="12550" width="12" style="50" customWidth="1"/>
    <col min="12551" max="12551" width="13.6640625" style="50" customWidth="1"/>
    <col min="12552" max="12552" width="8.88671875" style="50"/>
    <col min="12553" max="12553" width="11.88671875" style="50" customWidth="1"/>
    <col min="12554" max="12554" width="9.33203125" style="50" bestFit="1" customWidth="1"/>
    <col min="12555" max="12800" width="8.88671875" style="50"/>
    <col min="12801" max="12801" width="41" style="50" customWidth="1"/>
    <col min="12802" max="12803" width="12" style="50" customWidth="1"/>
    <col min="12804" max="12804" width="13.6640625" style="50" customWidth="1"/>
    <col min="12805" max="12806" width="12" style="50" customWidth="1"/>
    <col min="12807" max="12807" width="13.6640625" style="50" customWidth="1"/>
    <col min="12808" max="12808" width="8.88671875" style="50"/>
    <col min="12809" max="12809" width="11.88671875" style="50" customWidth="1"/>
    <col min="12810" max="12810" width="9.33203125" style="50" bestFit="1" customWidth="1"/>
    <col min="12811" max="13056" width="8.88671875" style="50"/>
    <col min="13057" max="13057" width="41" style="50" customWidth="1"/>
    <col min="13058" max="13059" width="12" style="50" customWidth="1"/>
    <col min="13060" max="13060" width="13.6640625" style="50" customWidth="1"/>
    <col min="13061" max="13062" width="12" style="50" customWidth="1"/>
    <col min="13063" max="13063" width="13.6640625" style="50" customWidth="1"/>
    <col min="13064" max="13064" width="8.88671875" style="50"/>
    <col min="13065" max="13065" width="11.88671875" style="50" customWidth="1"/>
    <col min="13066" max="13066" width="9.33203125" style="50" bestFit="1" customWidth="1"/>
    <col min="13067" max="13312" width="8.88671875" style="50"/>
    <col min="13313" max="13313" width="41" style="50" customWidth="1"/>
    <col min="13314" max="13315" width="12" style="50" customWidth="1"/>
    <col min="13316" max="13316" width="13.6640625" style="50" customWidth="1"/>
    <col min="13317" max="13318" width="12" style="50" customWidth="1"/>
    <col min="13319" max="13319" width="13.6640625" style="50" customWidth="1"/>
    <col min="13320" max="13320" width="8.88671875" style="50"/>
    <col min="13321" max="13321" width="11.88671875" style="50" customWidth="1"/>
    <col min="13322" max="13322" width="9.33203125" style="50" bestFit="1" customWidth="1"/>
    <col min="13323" max="13568" width="8.88671875" style="50"/>
    <col min="13569" max="13569" width="41" style="50" customWidth="1"/>
    <col min="13570" max="13571" width="12" style="50" customWidth="1"/>
    <col min="13572" max="13572" width="13.6640625" style="50" customWidth="1"/>
    <col min="13573" max="13574" width="12" style="50" customWidth="1"/>
    <col min="13575" max="13575" width="13.6640625" style="50" customWidth="1"/>
    <col min="13576" max="13576" width="8.88671875" style="50"/>
    <col min="13577" max="13577" width="11.88671875" style="50" customWidth="1"/>
    <col min="13578" max="13578" width="9.33203125" style="50" bestFit="1" customWidth="1"/>
    <col min="13579" max="13824" width="8.88671875" style="50"/>
    <col min="13825" max="13825" width="41" style="50" customWidth="1"/>
    <col min="13826" max="13827" width="12" style="50" customWidth="1"/>
    <col min="13828" max="13828" width="13.6640625" style="50" customWidth="1"/>
    <col min="13829" max="13830" width="12" style="50" customWidth="1"/>
    <col min="13831" max="13831" width="13.6640625" style="50" customWidth="1"/>
    <col min="13832" max="13832" width="8.88671875" style="50"/>
    <col min="13833" max="13833" width="11.88671875" style="50" customWidth="1"/>
    <col min="13834" max="13834" width="9.33203125" style="50" bestFit="1" customWidth="1"/>
    <col min="13835" max="14080" width="8.88671875" style="50"/>
    <col min="14081" max="14081" width="41" style="50" customWidth="1"/>
    <col min="14082" max="14083" width="12" style="50" customWidth="1"/>
    <col min="14084" max="14084" width="13.6640625" style="50" customWidth="1"/>
    <col min="14085" max="14086" width="12" style="50" customWidth="1"/>
    <col min="14087" max="14087" width="13.6640625" style="50" customWidth="1"/>
    <col min="14088" max="14088" width="8.88671875" style="50"/>
    <col min="14089" max="14089" width="11.88671875" style="50" customWidth="1"/>
    <col min="14090" max="14090" width="9.33203125" style="50" bestFit="1" customWidth="1"/>
    <col min="14091" max="14336" width="8.88671875" style="50"/>
    <col min="14337" max="14337" width="41" style="50" customWidth="1"/>
    <col min="14338" max="14339" width="12" style="50" customWidth="1"/>
    <col min="14340" max="14340" width="13.6640625" style="50" customWidth="1"/>
    <col min="14341" max="14342" width="12" style="50" customWidth="1"/>
    <col min="14343" max="14343" width="13.6640625" style="50" customWidth="1"/>
    <col min="14344" max="14344" width="8.88671875" style="50"/>
    <col min="14345" max="14345" width="11.88671875" style="50" customWidth="1"/>
    <col min="14346" max="14346" width="9.33203125" style="50" bestFit="1" customWidth="1"/>
    <col min="14347" max="14592" width="8.88671875" style="50"/>
    <col min="14593" max="14593" width="41" style="50" customWidth="1"/>
    <col min="14594" max="14595" width="12" style="50" customWidth="1"/>
    <col min="14596" max="14596" width="13.6640625" style="50" customWidth="1"/>
    <col min="14597" max="14598" width="12" style="50" customWidth="1"/>
    <col min="14599" max="14599" width="13.6640625" style="50" customWidth="1"/>
    <col min="14600" max="14600" width="8.88671875" style="50"/>
    <col min="14601" max="14601" width="11.88671875" style="50" customWidth="1"/>
    <col min="14602" max="14602" width="9.33203125" style="50" bestFit="1" customWidth="1"/>
    <col min="14603" max="14848" width="8.88671875" style="50"/>
    <col min="14849" max="14849" width="41" style="50" customWidth="1"/>
    <col min="14850" max="14851" width="12" style="50" customWidth="1"/>
    <col min="14852" max="14852" width="13.6640625" style="50" customWidth="1"/>
    <col min="14853" max="14854" width="12" style="50" customWidth="1"/>
    <col min="14855" max="14855" width="13.6640625" style="50" customWidth="1"/>
    <col min="14856" max="14856" width="8.88671875" style="50"/>
    <col min="14857" max="14857" width="11.88671875" style="50" customWidth="1"/>
    <col min="14858" max="14858" width="9.33203125" style="50" bestFit="1" customWidth="1"/>
    <col min="14859" max="15104" width="8.88671875" style="50"/>
    <col min="15105" max="15105" width="41" style="50" customWidth="1"/>
    <col min="15106" max="15107" width="12" style="50" customWidth="1"/>
    <col min="15108" max="15108" width="13.6640625" style="50" customWidth="1"/>
    <col min="15109" max="15110" width="12" style="50" customWidth="1"/>
    <col min="15111" max="15111" width="13.6640625" style="50" customWidth="1"/>
    <col min="15112" max="15112" width="8.88671875" style="50"/>
    <col min="15113" max="15113" width="11.88671875" style="50" customWidth="1"/>
    <col min="15114" max="15114" width="9.33203125" style="50" bestFit="1" customWidth="1"/>
    <col min="15115" max="15360" width="8.88671875" style="50"/>
    <col min="15361" max="15361" width="41" style="50" customWidth="1"/>
    <col min="15362" max="15363" width="12" style="50" customWidth="1"/>
    <col min="15364" max="15364" width="13.6640625" style="50" customWidth="1"/>
    <col min="15365" max="15366" width="12" style="50" customWidth="1"/>
    <col min="15367" max="15367" width="13.6640625" style="50" customWidth="1"/>
    <col min="15368" max="15368" width="8.88671875" style="50"/>
    <col min="15369" max="15369" width="11.88671875" style="50" customWidth="1"/>
    <col min="15370" max="15370" width="9.33203125" style="50" bestFit="1" customWidth="1"/>
    <col min="15371" max="15616" width="8.88671875" style="50"/>
    <col min="15617" max="15617" width="41" style="50" customWidth="1"/>
    <col min="15618" max="15619" width="12" style="50" customWidth="1"/>
    <col min="15620" max="15620" width="13.6640625" style="50" customWidth="1"/>
    <col min="15621" max="15622" width="12" style="50" customWidth="1"/>
    <col min="15623" max="15623" width="13.6640625" style="50" customWidth="1"/>
    <col min="15624" max="15624" width="8.88671875" style="50"/>
    <col min="15625" max="15625" width="11.88671875" style="50" customWidth="1"/>
    <col min="15626" max="15626" width="9.33203125" style="50" bestFit="1" customWidth="1"/>
    <col min="15627" max="15872" width="8.88671875" style="50"/>
    <col min="15873" max="15873" width="41" style="50" customWidth="1"/>
    <col min="15874" max="15875" width="12" style="50" customWidth="1"/>
    <col min="15876" max="15876" width="13.6640625" style="50" customWidth="1"/>
    <col min="15877" max="15878" width="12" style="50" customWidth="1"/>
    <col min="15879" max="15879" width="13.6640625" style="50" customWidth="1"/>
    <col min="15880" max="15880" width="8.88671875" style="50"/>
    <col min="15881" max="15881" width="11.88671875" style="50" customWidth="1"/>
    <col min="15882" max="15882" width="9.33203125" style="50" bestFit="1" customWidth="1"/>
    <col min="15883" max="16128" width="8.88671875" style="50"/>
    <col min="16129" max="16129" width="41" style="50" customWidth="1"/>
    <col min="16130" max="16131" width="12" style="50" customWidth="1"/>
    <col min="16132" max="16132" width="13.6640625" style="50" customWidth="1"/>
    <col min="16133" max="16134" width="12" style="50" customWidth="1"/>
    <col min="16135" max="16135" width="13.6640625" style="50" customWidth="1"/>
    <col min="16136" max="16136" width="8.88671875" style="50"/>
    <col min="16137" max="16137" width="11.88671875" style="50" customWidth="1"/>
    <col min="16138" max="16138" width="9.33203125" style="50" bestFit="1" customWidth="1"/>
    <col min="16139" max="16384" width="8.88671875" style="50"/>
  </cols>
  <sheetData>
    <row r="1" spans="1:33" s="33" customFormat="1" ht="22.5" customHeight="1">
      <c r="A1" s="386" t="s">
        <v>234</v>
      </c>
      <c r="B1" s="386"/>
      <c r="C1" s="386"/>
      <c r="D1" s="386"/>
      <c r="E1" s="386"/>
      <c r="F1" s="386"/>
      <c r="G1" s="386"/>
      <c r="I1" s="69"/>
    </row>
    <row r="2" spans="1:33" s="33" customFormat="1" ht="22.5" customHeight="1">
      <c r="A2" s="404" t="s">
        <v>73</v>
      </c>
      <c r="B2" s="404"/>
      <c r="C2" s="404"/>
      <c r="D2" s="404"/>
      <c r="E2" s="404"/>
      <c r="F2" s="404"/>
      <c r="G2" s="404"/>
      <c r="I2" s="69"/>
    </row>
    <row r="3" spans="1:33" s="36" customFormat="1" ht="18.75" customHeight="1">
      <c r="A3" s="34"/>
      <c r="B3" s="34"/>
      <c r="C3" s="34"/>
      <c r="D3" s="34"/>
      <c r="E3" s="34"/>
      <c r="F3" s="34"/>
      <c r="G3" s="20" t="s">
        <v>9</v>
      </c>
      <c r="I3" s="70"/>
    </row>
    <row r="4" spans="1:33" s="36" customFormat="1" ht="66" customHeight="1">
      <c r="A4" s="131"/>
      <c r="B4" s="134" t="s">
        <v>534</v>
      </c>
      <c r="C4" s="134" t="s">
        <v>531</v>
      </c>
      <c r="D4" s="275" t="s">
        <v>46</v>
      </c>
      <c r="E4" s="273" t="s">
        <v>532</v>
      </c>
      <c r="F4" s="273" t="s">
        <v>533</v>
      </c>
      <c r="G4" s="275" t="s">
        <v>46</v>
      </c>
    </row>
    <row r="5" spans="1:33" s="36" customFormat="1" ht="28.5" customHeight="1">
      <c r="A5" s="71" t="s">
        <v>203</v>
      </c>
      <c r="B5" s="72">
        <v>19403</v>
      </c>
      <c r="C5" s="72">
        <v>15205</v>
      </c>
      <c r="D5" s="144">
        <f>ROUND(C5/B5*100,1)</f>
        <v>78.400000000000006</v>
      </c>
      <c r="E5" s="72">
        <v>15075</v>
      </c>
      <c r="F5" s="72">
        <v>11501</v>
      </c>
      <c r="G5" s="144">
        <f>ROUND(F5/E5*100,1)</f>
        <v>76.3</v>
      </c>
      <c r="I5" s="73"/>
      <c r="J5" s="73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1:33" s="61" customFormat="1" ht="31.5" customHeight="1">
      <c r="A6" s="75" t="s">
        <v>74</v>
      </c>
      <c r="B6" s="76">
        <f>SUM(B8:B26)</f>
        <v>16742</v>
      </c>
      <c r="C6" s="76">
        <f>SUM(C8:C26)</f>
        <v>13237</v>
      </c>
      <c r="D6" s="144">
        <f>ROUND(C6/B6*100,1)</f>
        <v>79.099999999999994</v>
      </c>
      <c r="E6" s="276">
        <f>SUM(E8:E26)</f>
        <v>13407</v>
      </c>
      <c r="F6" s="276">
        <f>SUM(F8:F26)</f>
        <v>10004</v>
      </c>
      <c r="G6" s="144">
        <f>ROUND(F6/E6*100,1)</f>
        <v>74.599999999999994</v>
      </c>
      <c r="I6" s="83"/>
      <c r="J6" s="78"/>
      <c r="K6" s="74"/>
      <c r="L6" s="79"/>
      <c r="M6" s="79"/>
      <c r="N6" s="74"/>
      <c r="O6" s="79"/>
    </row>
    <row r="7" spans="1:33" s="61" customFormat="1" ht="21.6" customHeight="1">
      <c r="A7" s="80" t="s">
        <v>75</v>
      </c>
      <c r="B7" s="81"/>
      <c r="C7" s="81"/>
      <c r="D7" s="82"/>
      <c r="E7" s="81"/>
      <c r="F7" s="81"/>
      <c r="G7" s="82"/>
      <c r="I7" s="70"/>
      <c r="J7" s="78"/>
      <c r="K7" s="74"/>
      <c r="L7" s="79"/>
      <c r="M7" s="79"/>
      <c r="N7" s="74"/>
      <c r="O7" s="79"/>
      <c r="AG7" s="61">
        <v>2501</v>
      </c>
    </row>
    <row r="8" spans="1:33" ht="36" customHeight="1">
      <c r="A8" s="45" t="s">
        <v>14</v>
      </c>
      <c r="B8" s="47">
        <v>4308</v>
      </c>
      <c r="C8" s="47">
        <v>1730</v>
      </c>
      <c r="D8" s="145">
        <f t="shared" ref="D8:D26" si="0">ROUND(C8/B8*100,1)</f>
        <v>40.200000000000003</v>
      </c>
      <c r="E8" s="47">
        <v>3813</v>
      </c>
      <c r="F8" s="47">
        <v>1466</v>
      </c>
      <c r="G8" s="144">
        <f t="shared" ref="G8:G26" si="1">ROUND(F8/E8*100,1)</f>
        <v>38.4</v>
      </c>
      <c r="H8" s="57"/>
      <c r="I8" s="83"/>
      <c r="J8" s="78"/>
      <c r="K8" s="74"/>
      <c r="L8" s="73"/>
      <c r="N8" s="74"/>
      <c r="O8" s="73"/>
    </row>
    <row r="9" spans="1:33" ht="39" customHeight="1">
      <c r="A9" s="45" t="s">
        <v>15</v>
      </c>
      <c r="B9" s="47">
        <v>147</v>
      </c>
      <c r="C9" s="47">
        <v>206</v>
      </c>
      <c r="D9" s="145">
        <f t="shared" si="0"/>
        <v>140.1</v>
      </c>
      <c r="E9" s="47">
        <v>118</v>
      </c>
      <c r="F9" s="47">
        <v>153</v>
      </c>
      <c r="G9" s="144">
        <f t="shared" si="1"/>
        <v>129.69999999999999</v>
      </c>
      <c r="I9" s="83"/>
      <c r="J9" s="78"/>
      <c r="K9" s="74"/>
      <c r="N9" s="74"/>
    </row>
    <row r="10" spans="1:33" s="53" customFormat="1" ht="28.5" customHeight="1">
      <c r="A10" s="45" t="s">
        <v>16</v>
      </c>
      <c r="B10" s="47">
        <v>1812</v>
      </c>
      <c r="C10" s="47">
        <v>2684</v>
      </c>
      <c r="D10" s="145">
        <f t="shared" si="0"/>
        <v>148.1</v>
      </c>
      <c r="E10" s="47">
        <v>1324</v>
      </c>
      <c r="F10" s="47">
        <v>1944</v>
      </c>
      <c r="G10" s="144">
        <f t="shared" si="1"/>
        <v>146.80000000000001</v>
      </c>
      <c r="I10" s="83"/>
      <c r="J10" s="78"/>
      <c r="K10" s="74"/>
      <c r="N10" s="74"/>
    </row>
    <row r="11" spans="1:33" ht="42" customHeight="1">
      <c r="A11" s="45" t="s">
        <v>17</v>
      </c>
      <c r="B11" s="47">
        <v>346</v>
      </c>
      <c r="C11" s="47">
        <v>274</v>
      </c>
      <c r="D11" s="145">
        <f t="shared" si="0"/>
        <v>79.2</v>
      </c>
      <c r="E11" s="47">
        <v>265</v>
      </c>
      <c r="F11" s="47">
        <v>214</v>
      </c>
      <c r="G11" s="144">
        <f t="shared" si="1"/>
        <v>80.8</v>
      </c>
      <c r="I11" s="83"/>
      <c r="J11" s="78"/>
      <c r="K11" s="74"/>
      <c r="N11" s="74"/>
    </row>
    <row r="12" spans="1:33" ht="42" customHeight="1">
      <c r="A12" s="45" t="s">
        <v>18</v>
      </c>
      <c r="B12" s="47">
        <v>256</v>
      </c>
      <c r="C12" s="47">
        <v>176</v>
      </c>
      <c r="D12" s="145">
        <f t="shared" si="0"/>
        <v>68.8</v>
      </c>
      <c r="E12" s="47">
        <v>193</v>
      </c>
      <c r="F12" s="47">
        <v>134</v>
      </c>
      <c r="G12" s="144">
        <f t="shared" si="1"/>
        <v>69.400000000000006</v>
      </c>
      <c r="I12" s="83"/>
      <c r="J12" s="78"/>
      <c r="K12" s="74"/>
      <c r="N12" s="74"/>
    </row>
    <row r="13" spans="1:33" ht="30.75" customHeight="1">
      <c r="A13" s="45" t="s">
        <v>19</v>
      </c>
      <c r="B13" s="47">
        <v>462</v>
      </c>
      <c r="C13" s="47">
        <v>492</v>
      </c>
      <c r="D13" s="145">
        <f t="shared" si="0"/>
        <v>106.5</v>
      </c>
      <c r="E13" s="47">
        <v>366</v>
      </c>
      <c r="F13" s="47">
        <v>347</v>
      </c>
      <c r="G13" s="144">
        <f t="shared" si="1"/>
        <v>94.8</v>
      </c>
      <c r="I13" s="83"/>
      <c r="J13" s="78"/>
      <c r="K13" s="74"/>
      <c r="N13" s="74"/>
    </row>
    <row r="14" spans="1:33" ht="41.25" customHeight="1">
      <c r="A14" s="45" t="s">
        <v>20</v>
      </c>
      <c r="B14" s="47">
        <v>2433</v>
      </c>
      <c r="C14" s="47">
        <v>3145</v>
      </c>
      <c r="D14" s="145">
        <f t="shared" si="0"/>
        <v>129.30000000000001</v>
      </c>
      <c r="E14" s="47">
        <v>1867</v>
      </c>
      <c r="F14" s="47">
        <v>2312</v>
      </c>
      <c r="G14" s="144">
        <f t="shared" si="1"/>
        <v>123.8</v>
      </c>
      <c r="I14" s="83"/>
      <c r="J14" s="78"/>
      <c r="K14" s="74"/>
      <c r="N14" s="74"/>
    </row>
    <row r="15" spans="1:33" ht="41.25" customHeight="1">
      <c r="A15" s="45" t="s">
        <v>21</v>
      </c>
      <c r="B15" s="47">
        <v>823</v>
      </c>
      <c r="C15" s="47">
        <v>726</v>
      </c>
      <c r="D15" s="145">
        <f t="shared" si="0"/>
        <v>88.2</v>
      </c>
      <c r="E15" s="47">
        <v>632</v>
      </c>
      <c r="F15" s="47">
        <v>564</v>
      </c>
      <c r="G15" s="144">
        <f t="shared" si="1"/>
        <v>89.2</v>
      </c>
      <c r="I15" s="83"/>
      <c r="J15" s="78"/>
      <c r="K15" s="74"/>
      <c r="N15" s="74"/>
    </row>
    <row r="16" spans="1:33" ht="41.25" customHeight="1">
      <c r="A16" s="45" t="s">
        <v>22</v>
      </c>
      <c r="B16" s="47">
        <v>770</v>
      </c>
      <c r="C16" s="47">
        <v>443</v>
      </c>
      <c r="D16" s="145">
        <f t="shared" si="0"/>
        <v>57.5</v>
      </c>
      <c r="E16" s="47">
        <v>645</v>
      </c>
      <c r="F16" s="47">
        <v>375</v>
      </c>
      <c r="G16" s="144">
        <f t="shared" si="1"/>
        <v>58.1</v>
      </c>
      <c r="I16" s="83"/>
      <c r="J16" s="78"/>
      <c r="K16" s="74"/>
      <c r="N16" s="74"/>
    </row>
    <row r="17" spans="1:14" ht="28.5" customHeight="1">
      <c r="A17" s="45" t="s">
        <v>23</v>
      </c>
      <c r="B17" s="47">
        <v>154</v>
      </c>
      <c r="C17" s="47">
        <v>157</v>
      </c>
      <c r="D17" s="145">
        <f t="shared" si="0"/>
        <v>101.9</v>
      </c>
      <c r="E17" s="47">
        <v>124</v>
      </c>
      <c r="F17" s="47">
        <v>109</v>
      </c>
      <c r="G17" s="144">
        <f t="shared" si="1"/>
        <v>87.9</v>
      </c>
      <c r="I17" s="83"/>
      <c r="J17" s="78"/>
      <c r="K17" s="74"/>
      <c r="N17" s="74"/>
    </row>
    <row r="18" spans="1:14" ht="30.75" customHeight="1">
      <c r="A18" s="45" t="s">
        <v>24</v>
      </c>
      <c r="B18" s="47">
        <v>358</v>
      </c>
      <c r="C18" s="47">
        <v>464</v>
      </c>
      <c r="D18" s="145">
        <f t="shared" si="0"/>
        <v>129.6</v>
      </c>
      <c r="E18" s="47">
        <v>280</v>
      </c>
      <c r="F18" s="47">
        <v>343</v>
      </c>
      <c r="G18" s="144">
        <f t="shared" si="1"/>
        <v>122.5</v>
      </c>
      <c r="I18" s="83"/>
      <c r="J18" s="78"/>
      <c r="K18" s="74"/>
      <c r="N18" s="74"/>
    </row>
    <row r="19" spans="1:14" ht="30.75" customHeight="1">
      <c r="A19" s="45" t="s">
        <v>25</v>
      </c>
      <c r="B19" s="47">
        <v>146</v>
      </c>
      <c r="C19" s="47">
        <v>138</v>
      </c>
      <c r="D19" s="274">
        <f t="shared" si="0"/>
        <v>94.5</v>
      </c>
      <c r="E19" s="47">
        <v>113</v>
      </c>
      <c r="F19" s="47">
        <v>105</v>
      </c>
      <c r="G19" s="144">
        <f t="shared" si="1"/>
        <v>92.9</v>
      </c>
      <c r="I19" s="83"/>
      <c r="J19" s="78"/>
      <c r="K19" s="74"/>
      <c r="N19" s="74"/>
    </row>
    <row r="20" spans="1:14" ht="39" customHeight="1">
      <c r="A20" s="45" t="s">
        <v>26</v>
      </c>
      <c r="B20" s="47">
        <v>312</v>
      </c>
      <c r="C20" s="47">
        <v>263</v>
      </c>
      <c r="D20" s="145">
        <f t="shared" si="0"/>
        <v>84.3</v>
      </c>
      <c r="E20" s="47">
        <v>252</v>
      </c>
      <c r="F20" s="47">
        <v>187</v>
      </c>
      <c r="G20" s="144">
        <f t="shared" si="1"/>
        <v>74.2</v>
      </c>
      <c r="I20" s="83"/>
      <c r="J20" s="78"/>
      <c r="K20" s="74"/>
      <c r="N20" s="74"/>
    </row>
    <row r="21" spans="1:14" ht="39.75" customHeight="1">
      <c r="A21" s="45" t="s">
        <v>27</v>
      </c>
      <c r="B21" s="47">
        <v>372</v>
      </c>
      <c r="C21" s="47">
        <v>338</v>
      </c>
      <c r="D21" s="145">
        <f t="shared" si="0"/>
        <v>90.9</v>
      </c>
      <c r="E21" s="47">
        <v>278</v>
      </c>
      <c r="F21" s="47">
        <v>263</v>
      </c>
      <c r="G21" s="144">
        <f t="shared" si="1"/>
        <v>94.6</v>
      </c>
      <c r="I21" s="83"/>
      <c r="J21" s="78"/>
      <c r="K21" s="74"/>
      <c r="N21" s="74"/>
    </row>
    <row r="22" spans="1:14" ht="44.25" customHeight="1">
      <c r="A22" s="45" t="s">
        <v>28</v>
      </c>
      <c r="B22" s="47">
        <v>2323</v>
      </c>
      <c r="C22" s="47">
        <v>976</v>
      </c>
      <c r="D22" s="145">
        <f t="shared" si="0"/>
        <v>42</v>
      </c>
      <c r="E22" s="47">
        <v>1789</v>
      </c>
      <c r="F22" s="47">
        <v>746</v>
      </c>
      <c r="G22" s="144">
        <f t="shared" si="1"/>
        <v>41.7</v>
      </c>
      <c r="I22" s="83"/>
      <c r="J22" s="78"/>
      <c r="K22" s="74"/>
      <c r="N22" s="74"/>
    </row>
    <row r="23" spans="1:14" ht="31.5" customHeight="1">
      <c r="A23" s="45" t="s">
        <v>29</v>
      </c>
      <c r="B23" s="47">
        <v>567</v>
      </c>
      <c r="C23" s="47">
        <v>324</v>
      </c>
      <c r="D23" s="145">
        <f t="shared" si="0"/>
        <v>57.1</v>
      </c>
      <c r="E23" s="47">
        <v>458</v>
      </c>
      <c r="F23" s="47">
        <v>246</v>
      </c>
      <c r="G23" s="144">
        <f t="shared" si="1"/>
        <v>53.7</v>
      </c>
      <c r="I23" s="83"/>
      <c r="J23" s="78"/>
      <c r="K23" s="74"/>
      <c r="N23" s="74"/>
    </row>
    <row r="24" spans="1:14" ht="42" customHeight="1">
      <c r="A24" s="45" t="s">
        <v>30</v>
      </c>
      <c r="B24" s="47">
        <v>977</v>
      </c>
      <c r="C24" s="47">
        <v>534</v>
      </c>
      <c r="D24" s="145">
        <f t="shared" si="0"/>
        <v>54.7</v>
      </c>
      <c r="E24" s="47">
        <v>758</v>
      </c>
      <c r="F24" s="47">
        <v>380</v>
      </c>
      <c r="G24" s="144">
        <f t="shared" si="1"/>
        <v>50.1</v>
      </c>
      <c r="I24" s="83"/>
      <c r="J24" s="78"/>
      <c r="K24" s="74"/>
      <c r="N24" s="74"/>
    </row>
    <row r="25" spans="1:14" ht="42" customHeight="1">
      <c r="A25" s="45" t="s">
        <v>31</v>
      </c>
      <c r="B25" s="47">
        <v>88</v>
      </c>
      <c r="C25" s="47">
        <v>76</v>
      </c>
      <c r="D25" s="145">
        <f t="shared" si="0"/>
        <v>86.4</v>
      </c>
      <c r="E25" s="47">
        <v>63</v>
      </c>
      <c r="F25" s="47">
        <v>58</v>
      </c>
      <c r="G25" s="144">
        <f t="shared" si="1"/>
        <v>92.1</v>
      </c>
      <c r="I25" s="83"/>
      <c r="J25" s="78"/>
      <c r="K25" s="74"/>
      <c r="N25" s="74"/>
    </row>
    <row r="26" spans="1:14" ht="29.25" customHeight="1">
      <c r="A26" s="45" t="s">
        <v>32</v>
      </c>
      <c r="B26" s="47">
        <v>88</v>
      </c>
      <c r="C26" s="47">
        <v>91</v>
      </c>
      <c r="D26" s="145">
        <f t="shared" si="0"/>
        <v>103.4</v>
      </c>
      <c r="E26" s="47">
        <v>69</v>
      </c>
      <c r="F26" s="47">
        <v>58</v>
      </c>
      <c r="G26" s="144">
        <f t="shared" si="1"/>
        <v>84.1</v>
      </c>
      <c r="I26" s="83"/>
      <c r="J26" s="78"/>
      <c r="K26" s="74"/>
      <c r="N26" s="74"/>
    </row>
    <row r="27" spans="1:14">
      <c r="A27" s="54"/>
      <c r="B27" s="51"/>
      <c r="F27" s="84"/>
      <c r="I27" s="50"/>
    </row>
    <row r="28" spans="1:14">
      <c r="A28" s="54"/>
      <c r="B28" s="54"/>
      <c r="F28" s="70"/>
      <c r="I28" s="50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Statist</cp:lastModifiedBy>
  <cp:lastPrinted>2023-03-14T08:25:41Z</cp:lastPrinted>
  <dcterms:created xsi:type="dcterms:W3CDTF">2020-12-10T10:35:03Z</dcterms:created>
  <dcterms:modified xsi:type="dcterms:W3CDTF">2023-03-14T08:25:51Z</dcterms:modified>
</cp:coreProperties>
</file>