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червень2023\"/>
    </mc:Choice>
  </mc:AlternateContent>
  <bookViews>
    <workbookView xWindow="0" yWindow="0" windowWidth="19440" windowHeight="12132" tabRatio="895" activeTab="2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'7'!$B$2:$B$54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'28'!$A$1:$BS$19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'33'!$A$1:$C$103</definedName>
    <definedName name="_xlnm.Print_Area" localSheetId="33">'34'!$A$1:$E$55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20" l="1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55" i="39" l="1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I6" i="33"/>
  <c r="H6" i="33"/>
  <c r="X6" i="33" s="1"/>
  <c r="F6" i="33"/>
  <c r="V6" i="33" s="1"/>
  <c r="E6" i="33"/>
  <c r="D6" i="33"/>
  <c r="N6" i="33" s="1"/>
  <c r="B6" i="33"/>
  <c r="M6" i="33" s="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D5" i="15" s="1"/>
  <c r="B5" i="15"/>
  <c r="D18" i="25" l="1"/>
  <c r="D17" i="25"/>
  <c r="E8" i="9"/>
  <c r="E18" i="9"/>
  <c r="E8" i="8"/>
  <c r="E10" i="8"/>
  <c r="F10" i="8"/>
  <c r="E10" i="7"/>
  <c r="G21" i="10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7" i="30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G6" i="29"/>
  <c r="C6" i="29"/>
  <c r="H7" i="29"/>
  <c r="D7" i="29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1" i="11"/>
  <c r="G22" i="11"/>
  <c r="G23" i="11"/>
  <c r="G25" i="11"/>
  <c r="G27" i="11"/>
  <c r="G28" i="11"/>
  <c r="G29" i="11"/>
  <c r="D7" i="11"/>
  <c r="D8" i="11"/>
  <c r="D9" i="11"/>
  <c r="D10" i="11"/>
  <c r="D11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P31" i="30" l="1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4" i="30"/>
  <c r="O24" i="30"/>
  <c r="L24" i="30"/>
  <c r="K24" i="30"/>
  <c r="P23" i="30"/>
  <c r="O23" i="30"/>
  <c r="L23" i="30"/>
  <c r="K23" i="30"/>
  <c r="P22" i="30"/>
  <c r="O22" i="30"/>
  <c r="L22" i="30"/>
  <c r="K22" i="30"/>
  <c r="P21" i="30"/>
  <c r="O21" i="30"/>
  <c r="L21" i="30"/>
  <c r="K21" i="30"/>
  <c r="P20" i="30"/>
  <c r="O20" i="30"/>
  <c r="L20" i="30"/>
  <c r="K20" i="30"/>
  <c r="P19" i="30"/>
  <c r="O19" i="30"/>
  <c r="L19" i="30"/>
  <c r="K19" i="30"/>
  <c r="P18" i="30"/>
  <c r="O18" i="30"/>
  <c r="L18" i="30"/>
  <c r="K18" i="30"/>
  <c r="P17" i="30"/>
  <c r="O17" i="30"/>
  <c r="L17" i="30"/>
  <c r="K17" i="30"/>
  <c r="P16" i="30"/>
  <c r="O16" i="30"/>
  <c r="L16" i="30"/>
  <c r="K16" i="30"/>
  <c r="P15" i="30"/>
  <c r="O15" i="30"/>
  <c r="L15" i="30"/>
  <c r="K15" i="30"/>
  <c r="P14" i="30"/>
  <c r="O14" i="30"/>
  <c r="L14" i="30"/>
  <c r="K14" i="30"/>
  <c r="P13" i="30"/>
  <c r="O13" i="30"/>
  <c r="L13" i="30"/>
  <c r="K13" i="30"/>
  <c r="P12" i="30"/>
  <c r="O12" i="30"/>
  <c r="L12" i="30"/>
  <c r="K12" i="30"/>
  <c r="P11" i="30"/>
  <c r="O11" i="30"/>
  <c r="L11" i="30"/>
  <c r="K11" i="30"/>
  <c r="P10" i="30"/>
  <c r="O10" i="30"/>
  <c r="L10" i="30"/>
  <c r="K10" i="30"/>
  <c r="P9" i="30"/>
  <c r="O9" i="30"/>
  <c r="L9" i="30"/>
  <c r="K9" i="30"/>
  <c r="P8" i="30"/>
  <c r="O8" i="30"/>
  <c r="L8" i="30"/>
  <c r="K8" i="30"/>
  <c r="P7" i="30"/>
  <c r="O7" i="30"/>
  <c r="L7" i="30"/>
  <c r="K7" i="30"/>
  <c r="F6" i="14"/>
  <c r="E6" i="14"/>
  <c r="C6" i="14"/>
  <c r="B6" i="14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F7" i="29"/>
  <c r="B7" i="29"/>
  <c r="C7" i="29" s="1"/>
  <c r="E7" i="29" s="1"/>
  <c r="I6" i="29"/>
  <c r="E6" i="29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E5" i="12"/>
  <c r="C5" i="12"/>
  <c r="B5" i="12"/>
  <c r="F6" i="11"/>
  <c r="E6" i="11"/>
  <c r="C6" i="11"/>
  <c r="B6" i="11"/>
  <c r="D25" i="10"/>
  <c r="G24" i="10"/>
  <c r="D24" i="10"/>
  <c r="G23" i="10"/>
  <c r="D23" i="10"/>
  <c r="G22" i="10"/>
  <c r="D22" i="10"/>
  <c r="D21" i="10"/>
  <c r="G20" i="10"/>
  <c r="D20" i="10"/>
  <c r="G19" i="10"/>
  <c r="D19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D11" i="10"/>
  <c r="G10" i="10"/>
  <c r="D10" i="10"/>
  <c r="G9" i="10"/>
  <c r="D9" i="10"/>
  <c r="G8" i="10"/>
  <c r="D8" i="10"/>
  <c r="G7" i="10"/>
  <c r="D7" i="10"/>
  <c r="F5" i="10"/>
  <c r="E5" i="10"/>
  <c r="C5" i="10"/>
  <c r="B5" i="10"/>
  <c r="G5" i="12" l="1"/>
  <c r="D6" i="14"/>
  <c r="D6" i="11"/>
  <c r="G7" i="29"/>
  <c r="I7" i="29" s="1"/>
  <c r="G5" i="10"/>
  <c r="D5" i="10"/>
  <c r="D5" i="12"/>
  <c r="G6" i="14"/>
  <c r="G6" i="11"/>
  <c r="Z9" i="26" l="1"/>
  <c r="B14" i="25" s="1"/>
  <c r="AA9" i="26"/>
  <c r="C14" i="25" s="1"/>
  <c r="E14" i="25" l="1"/>
  <c r="T16" i="26"/>
  <c r="AF9" i="26"/>
  <c r="C16" i="25" s="1"/>
  <c r="E17" i="9"/>
  <c r="F10" i="9"/>
  <c r="E15" i="8"/>
  <c r="E12" i="7"/>
  <c r="E13" i="7"/>
  <c r="E12" i="8" l="1"/>
  <c r="D8" i="17" l="1"/>
  <c r="D9" i="17"/>
  <c r="D10" i="17"/>
  <c r="D11" i="17"/>
  <c r="D12" i="17"/>
  <c r="D7" i="17" l="1"/>
  <c r="AD14" i="26"/>
  <c r="AD15" i="26"/>
  <c r="AD16" i="26"/>
  <c r="AD17" i="26"/>
  <c r="AD18" i="26"/>
  <c r="E15" i="9" l="1"/>
  <c r="E16" i="9"/>
  <c r="E28" i="8"/>
  <c r="E27" i="8"/>
  <c r="E23" i="8"/>
  <c r="E21" i="8"/>
  <c r="E20" i="8"/>
  <c r="E19" i="8"/>
  <c r="E18" i="8"/>
  <c r="E17" i="8"/>
  <c r="E16" i="8"/>
  <c r="E22" i="8"/>
  <c r="E14" i="8"/>
  <c r="E14" i="7"/>
  <c r="E15" i="7"/>
  <c r="E17" i="7"/>
  <c r="E18" i="7"/>
  <c r="E19" i="7"/>
  <c r="E20" i="7"/>
  <c r="BQ19" i="26" l="1"/>
  <c r="BQ18" i="26"/>
  <c r="BQ17" i="26"/>
  <c r="BQ16" i="26"/>
  <c r="BQ15" i="26"/>
  <c r="BQ14" i="26"/>
  <c r="BQ13" i="26"/>
  <c r="BQ12" i="26"/>
  <c r="BQ11" i="26"/>
  <c r="BQ10" i="26"/>
  <c r="BI9" i="26"/>
  <c r="BE9" i="26"/>
  <c r="BA9" i="26"/>
  <c r="BQ9" i="26" s="1"/>
  <c r="AZ10" i="26"/>
  <c r="AZ11" i="26"/>
  <c r="AZ12" i="26"/>
  <c r="AZ13" i="26"/>
  <c r="AZ14" i="26"/>
  <c r="AZ15" i="26"/>
  <c r="AZ16" i="26"/>
  <c r="AZ17" i="26"/>
  <c r="AZ18" i="26"/>
  <c r="AZ19" i="26"/>
  <c r="AY10" i="26"/>
  <c r="AY11" i="26"/>
  <c r="AY12" i="26"/>
  <c r="AY13" i="26"/>
  <c r="AY14" i="26"/>
  <c r="AY15" i="26"/>
  <c r="AY16" i="26"/>
  <c r="AY17" i="26"/>
  <c r="AY18" i="26"/>
  <c r="AY19" i="26"/>
  <c r="AX9" i="26"/>
  <c r="C27" i="25" s="1"/>
  <c r="AS9" i="26"/>
  <c r="AO9" i="26"/>
  <c r="AG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N9" i="26" l="1"/>
  <c r="J9" i="26"/>
  <c r="F9" i="26"/>
  <c r="B9" i="26"/>
  <c r="C8" i="9"/>
  <c r="C8" i="8"/>
  <c r="C10" i="7"/>
  <c r="E9" i="26" l="1"/>
  <c r="B5" i="25"/>
  <c r="D9" i="26"/>
  <c r="E5" i="25" l="1"/>
  <c r="D5" i="25"/>
  <c r="C31" i="25" l="1"/>
  <c r="B31" i="25"/>
  <c r="B10" i="25"/>
  <c r="B8" i="25"/>
  <c r="B6" i="25"/>
  <c r="BR19" i="26"/>
  <c r="BP19" i="26"/>
  <c r="BO19" i="26"/>
  <c r="BL19" i="26"/>
  <c r="BK19" i="26"/>
  <c r="BH19" i="26"/>
  <c r="BG19" i="26"/>
  <c r="BD19" i="26"/>
  <c r="BC19" i="26"/>
  <c r="AV19" i="26"/>
  <c r="AU19" i="26"/>
  <c r="AR19" i="26"/>
  <c r="AQ19" i="26"/>
  <c r="AJ19" i="26"/>
  <c r="AI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R18" i="26"/>
  <c r="BP18" i="26"/>
  <c r="BO18" i="26"/>
  <c r="BL18" i="26"/>
  <c r="BK18" i="26"/>
  <c r="BH18" i="26"/>
  <c r="BG18" i="26"/>
  <c r="BD18" i="26"/>
  <c r="BC18" i="26"/>
  <c r="AV18" i="26"/>
  <c r="AU18" i="26"/>
  <c r="AR18" i="26"/>
  <c r="AQ18" i="26"/>
  <c r="AJ18" i="26"/>
  <c r="AI18" i="26"/>
  <c r="AE18" i="26"/>
  <c r="Y18" i="26"/>
  <c r="X18" i="26"/>
  <c r="U18" i="26"/>
  <c r="T18" i="26"/>
  <c r="Q18" i="26"/>
  <c r="P18" i="26"/>
  <c r="M18" i="26"/>
  <c r="L18" i="26"/>
  <c r="I18" i="26"/>
  <c r="H18" i="26"/>
  <c r="BR17" i="26"/>
  <c r="BP17" i="26"/>
  <c r="BO17" i="26"/>
  <c r="BL17" i="26"/>
  <c r="BK17" i="26"/>
  <c r="BH17" i="26"/>
  <c r="BG17" i="26"/>
  <c r="BD17" i="26"/>
  <c r="BC17" i="26"/>
  <c r="AV17" i="26"/>
  <c r="AU17" i="26"/>
  <c r="AR17" i="26"/>
  <c r="AQ17" i="26"/>
  <c r="AJ17" i="26"/>
  <c r="AI17" i="26"/>
  <c r="AE17" i="26"/>
  <c r="Y17" i="26"/>
  <c r="X17" i="26"/>
  <c r="U17" i="26"/>
  <c r="T17" i="26"/>
  <c r="Q17" i="26"/>
  <c r="P17" i="26"/>
  <c r="M17" i="26"/>
  <c r="L17" i="26"/>
  <c r="I17" i="26"/>
  <c r="H17" i="26"/>
  <c r="BR16" i="26"/>
  <c r="BP16" i="26"/>
  <c r="BO16" i="26"/>
  <c r="BL16" i="26"/>
  <c r="BK16" i="26"/>
  <c r="BH16" i="26"/>
  <c r="BG16" i="26"/>
  <c r="BD16" i="26"/>
  <c r="BC16" i="26"/>
  <c r="AV16" i="26"/>
  <c r="AU16" i="26"/>
  <c r="AR16" i="26"/>
  <c r="AQ16" i="26"/>
  <c r="AJ16" i="26"/>
  <c r="AI16" i="26"/>
  <c r="AE16" i="26"/>
  <c r="Y16" i="26"/>
  <c r="X16" i="26"/>
  <c r="U16" i="26"/>
  <c r="Q16" i="26"/>
  <c r="P16" i="26"/>
  <c r="M16" i="26"/>
  <c r="L16" i="26"/>
  <c r="I16" i="26"/>
  <c r="H16" i="26"/>
  <c r="BR15" i="26"/>
  <c r="BP15" i="26"/>
  <c r="BO15" i="26"/>
  <c r="BL15" i="26"/>
  <c r="BK15" i="26"/>
  <c r="BH15" i="26"/>
  <c r="BG15" i="26"/>
  <c r="BD15" i="26"/>
  <c r="BC15" i="26"/>
  <c r="AV15" i="26"/>
  <c r="AU15" i="26"/>
  <c r="AR15" i="26"/>
  <c r="AQ15" i="26"/>
  <c r="AJ15" i="26"/>
  <c r="AI15" i="26"/>
  <c r="AE15" i="26"/>
  <c r="Y15" i="26"/>
  <c r="X15" i="26"/>
  <c r="U15" i="26"/>
  <c r="T15" i="26"/>
  <c r="Q15" i="26"/>
  <c r="P15" i="26"/>
  <c r="M15" i="26"/>
  <c r="L15" i="26"/>
  <c r="I15" i="26"/>
  <c r="H15" i="26"/>
  <c r="BR14" i="26"/>
  <c r="BP14" i="26"/>
  <c r="BO14" i="26"/>
  <c r="BL14" i="26"/>
  <c r="BK14" i="26"/>
  <c r="BH14" i="26"/>
  <c r="BG14" i="26"/>
  <c r="BD14" i="26"/>
  <c r="BC14" i="26"/>
  <c r="AV14" i="26"/>
  <c r="AU14" i="26"/>
  <c r="AR14" i="26"/>
  <c r="AQ14" i="26"/>
  <c r="AJ14" i="26"/>
  <c r="AI14" i="26"/>
  <c r="AE14" i="26"/>
  <c r="Y14" i="26"/>
  <c r="X14" i="26"/>
  <c r="U14" i="26"/>
  <c r="T14" i="26"/>
  <c r="Q14" i="26"/>
  <c r="P14" i="26"/>
  <c r="M14" i="26"/>
  <c r="L14" i="26"/>
  <c r="I14" i="26"/>
  <c r="H14" i="26"/>
  <c r="BR13" i="26"/>
  <c r="BP13" i="26"/>
  <c r="BO13" i="26"/>
  <c r="BL13" i="26"/>
  <c r="BK13" i="26"/>
  <c r="BH13" i="26"/>
  <c r="BG13" i="26"/>
  <c r="BD13" i="26"/>
  <c r="BC13" i="26"/>
  <c r="AV13" i="26"/>
  <c r="AU13" i="26"/>
  <c r="AR13" i="26"/>
  <c r="AQ13" i="26"/>
  <c r="AJ13" i="26"/>
  <c r="AI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R12" i="26"/>
  <c r="BP12" i="26"/>
  <c r="BO12" i="26"/>
  <c r="BL12" i="26"/>
  <c r="BK12" i="26"/>
  <c r="BH12" i="26"/>
  <c r="BG12" i="26"/>
  <c r="BD12" i="26"/>
  <c r="BC12" i="26"/>
  <c r="AV12" i="26"/>
  <c r="AU12" i="26"/>
  <c r="AR12" i="26"/>
  <c r="AQ12" i="26"/>
  <c r="AJ12" i="26"/>
  <c r="AI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R11" i="26"/>
  <c r="BP11" i="26"/>
  <c r="BO11" i="26"/>
  <c r="BL11" i="26"/>
  <c r="BK11" i="26"/>
  <c r="BH11" i="26"/>
  <c r="BG11" i="26"/>
  <c r="BD11" i="26"/>
  <c r="BC11" i="26"/>
  <c r="AV11" i="26"/>
  <c r="AU11" i="26"/>
  <c r="AR11" i="26"/>
  <c r="AQ11" i="26"/>
  <c r="AJ11" i="26"/>
  <c r="AI11" i="26"/>
  <c r="AE11" i="26"/>
  <c r="AD11" i="26"/>
  <c r="Y11" i="26"/>
  <c r="X11" i="26"/>
  <c r="U11" i="26"/>
  <c r="T11" i="26"/>
  <c r="Q11" i="26"/>
  <c r="P11" i="26"/>
  <c r="M11" i="26"/>
  <c r="L11" i="26"/>
  <c r="I11" i="26"/>
  <c r="H11" i="26"/>
  <c r="BR10" i="26"/>
  <c r="BP10" i="26"/>
  <c r="BO10" i="26"/>
  <c r="BL10" i="26"/>
  <c r="BK10" i="26"/>
  <c r="BH10" i="26"/>
  <c r="BG10" i="26"/>
  <c r="BD10" i="26"/>
  <c r="BC10" i="26"/>
  <c r="AV10" i="26"/>
  <c r="AU10" i="26"/>
  <c r="AR10" i="26"/>
  <c r="AQ10" i="26"/>
  <c r="AJ10" i="26"/>
  <c r="AI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L9" i="26"/>
  <c r="CK9" i="26"/>
  <c r="CJ9" i="26"/>
  <c r="CI9" i="26"/>
  <c r="BP9" i="26"/>
  <c r="BO9" i="26"/>
  <c r="BJ9" i="26"/>
  <c r="C30" i="25" s="1"/>
  <c r="B30" i="25"/>
  <c r="BF9" i="26"/>
  <c r="C29" i="25" s="1"/>
  <c r="B29" i="25"/>
  <c r="BB9" i="26"/>
  <c r="C28" i="25" s="1"/>
  <c r="AW9" i="26"/>
  <c r="AT9" i="26"/>
  <c r="C21" i="25" s="1"/>
  <c r="B21" i="25"/>
  <c r="AP9" i="26"/>
  <c r="C20" i="25" s="1"/>
  <c r="B20" i="25"/>
  <c r="AH9" i="26"/>
  <c r="C19" i="25" s="1"/>
  <c r="B19" i="25"/>
  <c r="AC9" i="26"/>
  <c r="C15" i="25" s="1"/>
  <c r="B15" i="25"/>
  <c r="W9" i="26"/>
  <c r="C13" i="25" s="1"/>
  <c r="V9" i="26"/>
  <c r="B13" i="25" s="1"/>
  <c r="S9" i="26"/>
  <c r="C12" i="25" s="1"/>
  <c r="B12" i="25"/>
  <c r="O9" i="26"/>
  <c r="C10" i="25" s="1"/>
  <c r="K9" i="26"/>
  <c r="C8" i="25" s="1"/>
  <c r="G9" i="26"/>
  <c r="C6" i="25" s="1"/>
  <c r="D6" i="25" s="1"/>
  <c r="E22" i="25"/>
  <c r="D22" i="25"/>
  <c r="E17" i="25"/>
  <c r="E11" i="25"/>
  <c r="D11" i="25"/>
  <c r="E9" i="25"/>
  <c r="D9" i="25"/>
  <c r="E7" i="25"/>
  <c r="D7" i="25"/>
  <c r="D31" i="25" l="1"/>
  <c r="C32" i="25"/>
  <c r="D13" i="25"/>
  <c r="D8" i="25"/>
  <c r="B27" i="25"/>
  <c r="AY9" i="26"/>
  <c r="AZ9" i="26"/>
  <c r="D12" i="25"/>
  <c r="D15" i="25"/>
  <c r="D19" i="25"/>
  <c r="D20" i="25"/>
  <c r="D21" i="25"/>
  <c r="D30" i="25"/>
  <c r="B28" i="25"/>
  <c r="B32" i="25" s="1"/>
  <c r="D29" i="25"/>
  <c r="BS10" i="26"/>
  <c r="BS12" i="26"/>
  <c r="BS14" i="26"/>
  <c r="BS16" i="26"/>
  <c r="BS18" i="26"/>
  <c r="AV9" i="26"/>
  <c r="AR9" i="26"/>
  <c r="AJ9" i="26"/>
  <c r="AE9" i="26"/>
  <c r="Y9" i="26"/>
  <c r="U9" i="26"/>
  <c r="Q9" i="26"/>
  <c r="M9" i="26"/>
  <c r="I9" i="26"/>
  <c r="E8" i="25"/>
  <c r="D10" i="25"/>
  <c r="E28" i="25"/>
  <c r="E29" i="25"/>
  <c r="E30" i="25"/>
  <c r="H9" i="26"/>
  <c r="L9" i="26"/>
  <c r="P9" i="26"/>
  <c r="T9" i="26"/>
  <c r="X9" i="26"/>
  <c r="AD9" i="26"/>
  <c r="AI9" i="26"/>
  <c r="AQ9" i="26"/>
  <c r="AU9" i="26"/>
  <c r="BC9" i="26"/>
  <c r="BG9" i="26"/>
  <c r="BK9" i="26"/>
  <c r="BS11" i="26"/>
  <c r="BS13" i="26"/>
  <c r="BS15" i="26"/>
  <c r="BS17" i="26"/>
  <c r="BS19" i="26"/>
  <c r="D32" i="25"/>
  <c r="E6" i="25"/>
  <c r="E10" i="25"/>
  <c r="E12" i="25"/>
  <c r="E13" i="25"/>
  <c r="E15" i="25"/>
  <c r="E19" i="25"/>
  <c r="E20" i="25"/>
  <c r="E21" i="25"/>
  <c r="BD9" i="26"/>
  <c r="BH9" i="26"/>
  <c r="BL9" i="26"/>
  <c r="BR9" i="26"/>
  <c r="BS9" i="26" s="1"/>
  <c r="D27" i="25" l="1"/>
  <c r="E27" i="25"/>
  <c r="D28" i="25"/>
  <c r="D9" i="18" l="1"/>
  <c r="D10" i="18"/>
  <c r="D11" i="18"/>
  <c r="D12" i="18"/>
  <c r="D13" i="18"/>
  <c r="D14" i="18"/>
  <c r="D15" i="18"/>
  <c r="D16" i="18"/>
  <c r="D17" i="18"/>
  <c r="C7" i="18" l="1"/>
  <c r="B7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F18" i="9"/>
  <c r="F17" i="9"/>
  <c r="F16" i="9"/>
  <c r="F15" i="9"/>
  <c r="F14" i="9"/>
  <c r="F13" i="9"/>
  <c r="F12" i="9"/>
  <c r="F11" i="9"/>
  <c r="D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E13" i="8"/>
  <c r="F12" i="8"/>
  <c r="F11" i="8"/>
  <c r="E11" i="8"/>
  <c r="D8" i="8"/>
  <c r="F20" i="7"/>
  <c r="F19" i="7"/>
  <c r="F18" i="7"/>
  <c r="F17" i="7"/>
  <c r="F16" i="7"/>
  <c r="F15" i="7"/>
  <c r="F14" i="7"/>
  <c r="F13" i="7"/>
  <c r="F12" i="7"/>
  <c r="F11" i="7"/>
  <c r="D10" i="7"/>
  <c r="D7" i="18" l="1"/>
  <c r="F8" i="9"/>
  <c r="F8" i="8"/>
  <c r="F10" i="7"/>
</calcChain>
</file>

<file path=xl/sharedStrings.xml><?xml version="1.0" encoding="utf-8"?>
<sst xmlns="http://schemas.openxmlformats.org/spreadsheetml/2006/main" count="1983" uniqueCount="562">
  <si>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</si>
  <si>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</si>
  <si>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</si>
  <si>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</si>
  <si>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</si>
  <si>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</si>
  <si>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</si>
  <si>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</si>
  <si>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</si>
  <si>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</si>
  <si>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</si>
  <si>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</si>
  <si>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</si>
  <si>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</si>
  <si>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</si>
  <si>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</si>
  <si>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</si>
  <si>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</si>
  <si>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</si>
  <si>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</si>
  <si>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</si>
  <si>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</si>
  <si>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</si>
  <si>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</si>
  <si>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</si>
  <si>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</si>
  <si>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</si>
  <si>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</si>
  <si>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</si>
  <si>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</si>
  <si>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</si>
  <si>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</si>
  <si>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</si>
  <si>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</si>
  <si>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</si>
  <si>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</si>
  <si>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</si>
  <si>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</si>
  <si>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</si>
  <si>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</si>
  <si>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</si>
  <si>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</si>
  <si>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</si>
  <si>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</si>
  <si>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</si>
  <si>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</si>
  <si>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</si>
  <si>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</si>
  <si>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</si>
  <si>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</si>
  <si>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</si>
  <si>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</si>
  <si>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</si>
  <si>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</si>
  <si>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</si>
  <si>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</si>
  <si>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</si>
  <si>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</si>
  <si>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</si>
  <si>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</si>
  <si>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</si>
  <si>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</si>
  <si>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</si>
  <si>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</si>
  <si>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</si>
  <si>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</si>
  <si>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</si>
  <si>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</si>
  <si>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</si>
  <si>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</si>
  <si>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</si>
  <si>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</si>
  <si>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</si>
  <si>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</si>
  <si>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</si>
  <si>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</si>
  <si>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</si>
  <si>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</si>
  <si>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</si>
  <si>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</si>
  <si>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</si>
  <si>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</si>
  <si>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</si>
  <si>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</si>
  <si>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</si>
  <si>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</si>
  <si>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</si>
  <si>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</si>
  <si>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</si>
  <si>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</si>
  <si>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</si>
  <si>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</si>
  <si>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</si>
  <si>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</si>
  <si>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</si>
  <si>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</si>
  <si>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</si>
  <si>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</si>
  <si>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</si>
  <si>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</si>
  <si>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</si>
  <si>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</si>
  <si>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</si>
  <si>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</si>
  <si>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</si>
  <si>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</si>
  <si>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</si>
  <si>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</si>
  <si>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</si>
  <si>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</si>
  <si>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</si>
  <si>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</si>
  <si>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</si>
  <si>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</si>
  <si>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</si>
  <si>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</si>
  <si>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</si>
  <si>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</si>
  <si>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</si>
  <si>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</si>
  <si>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</si>
  <si>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</si>
  <si>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</si>
  <si>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</si>
  <si>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</si>
  <si>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</si>
  <si>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</si>
  <si>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</si>
  <si>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</si>
  <si>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</si>
  <si>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</si>
  <si>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</si>
  <si>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</si>
  <si>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</si>
  <si>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</si>
  <si>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</si>
  <si>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</si>
  <si>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</si>
  <si>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</si>
  <si>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</si>
  <si>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</si>
  <si>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</si>
  <si>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</si>
  <si>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</si>
  <si>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</si>
  <si>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</si>
  <si>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</si>
  <si>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</si>
  <si>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</si>
  <si>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</si>
  <si>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</si>
  <si>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</si>
  <si>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</si>
  <si>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</si>
  <si>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</si>
  <si>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</si>
  <si>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</si>
  <si>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</si>
  <si>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</si>
  <si>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</si>
  <si>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</si>
  <si>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</si>
  <si>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</si>
  <si>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</si>
  <si>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</si>
  <si>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</si>
  <si>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</si>
  <si>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</si>
  <si>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</si>
  <si>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</si>
  <si>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</si>
  <si>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</si>
  <si>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</si>
  <si>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</si>
  <si>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</si>
  <si>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</si>
  <si>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</si>
  <si>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</si>
  <si>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</si>
  <si>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</si>
  <si>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</si>
  <si>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</si>
  <si>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</si>
  <si>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</si>
  <si>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</si>
  <si>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</si>
  <si>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</si>
  <si>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</si>
  <si>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</si>
  <si>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</si>
  <si>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</si>
  <si>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</si>
  <si>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</si>
  <si>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</si>
  <si>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</si>
  <si>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</si>
  <si>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</si>
  <si>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</si>
  <si>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</si>
  <si>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</si>
  <si>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</si>
  <si>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</si>
  <si>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</si>
  <si>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</si>
  <si>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</si>
  <si>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</si>
  <si>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</si>
  <si>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</si>
  <si>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</si>
  <si>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</si>
  <si>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</si>
  <si>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</si>
  <si>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</si>
  <si>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</si>
  <si>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</si>
  <si>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</si>
  <si>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</si>
  <si>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</si>
  <si>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</si>
  <si>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</si>
  <si>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</si>
  <si>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</si>
  <si>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</si>
  <si>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</si>
  <si>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</si>
  <si>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</si>
  <si>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</si>
  <si>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</si>
  <si>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</si>
  <si>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</si>
  <si>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</si>
  <si>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</si>
  <si>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</si>
  <si>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</si>
  <si>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</si>
  <si>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</si>
  <si>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Інші види діяльності з прибирання</t>
  </si>
  <si>
    <t>Електромонтажні роботи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</si>
  <si>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</si>
  <si>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</si>
  <si>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</si>
  <si>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</si>
  <si>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>Роздрібна торгівля м'ясом і м'ясними продуктами в спеціалізованих магазинах</t>
  </si>
  <si>
    <t>Діяльність у сфері права</t>
  </si>
  <si>
    <t>Діяльність посередників у торгівлі паливом, рудами, металами та промисловими хімічними речовинами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</si>
  <si>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</si>
  <si>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</si>
  <si>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Виробництво продуктів нафтоперероблення</t>
  </si>
  <si>
    <t>Виробництво інших кольорових металів</t>
  </si>
  <si>
    <t>Виробництво меблів для офісів і підприємств торгівлі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</si>
  <si>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</si>
  <si>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</si>
  <si>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Роздрібна торгівля залізними виробами, будівельними матеріалами та санітарно-технічними виробами в спеціалізов</t>
  </si>
  <si>
    <t>Оптова торгівля іншими товарами господарського призначення</t>
  </si>
  <si>
    <t>Роздрібна торгівля взуттям і шкіряними виробами в спеціалізованих магазинах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</si>
  <si>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</si>
  <si>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</si>
  <si>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</si>
  <si>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Оброблення металів та нанесення покриття на метали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</si>
  <si>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</si>
  <si>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</si>
  <si>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</si>
  <si>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</si>
  <si>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</si>
  <si>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Виробництво електророзподільчої та контрольної апаратури</t>
  </si>
  <si>
    <t>Розподілення електроенергії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</si>
  <si>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</si>
  <si>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</si>
  <si>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</si>
  <si>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</si>
  <si>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</si>
  <si>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</si>
  <si>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</si>
  <si>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</si>
  <si>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</si>
  <si>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</si>
  <si>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</si>
  <si>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</si>
  <si>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</si>
  <si>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</si>
  <si>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</si>
  <si>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</si>
  <si>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</si>
  <si>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</si>
  <si>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</si>
  <si>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</si>
  <si>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</si>
  <si>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</si>
  <si>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</si>
  <si>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</si>
  <si>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</si>
  <si>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</si>
  <si>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</si>
  <si>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</si>
  <si>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</si>
  <si>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</si>
  <si>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</si>
  <si>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</si>
  <si>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</si>
  <si>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</si>
  <si>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</si>
  <si>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</si>
  <si>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</si>
  <si>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</si>
  <si>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</si>
  <si>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</si>
  <si>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</si>
  <si>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</si>
  <si>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</si>
  <si>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</si>
  <si>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</si>
  <si>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</si>
  <si>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</si>
  <si>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</si>
  <si>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</si>
  <si>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</si>
  <si>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</si>
  <si>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</si>
  <si>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</si>
  <si>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</si>
  <si>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</si>
  <si>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</si>
  <si>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</si>
  <si>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</si>
  <si>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</si>
  <si>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</si>
  <si>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</si>
  <si>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</si>
  <si>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</si>
  <si>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</si>
  <si>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</si>
  <si>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</si>
  <si>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</si>
  <si>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</si>
  <si>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</si>
  <si>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</si>
  <si>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</si>
  <si>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</si>
  <si>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</si>
  <si>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</si>
  <si>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</si>
  <si>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формувальник склопластикових виробів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</si>
  <si>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</si>
  <si>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</si>
  <si>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</si>
  <si>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</si>
  <si>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</si>
  <si>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</si>
  <si>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</si>
  <si>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</si>
  <si>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</si>
  <si>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</si>
  <si>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</si>
  <si>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</si>
  <si>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</si>
  <si>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</si>
  <si>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</si>
  <si>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</si>
  <si>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</si>
  <si>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</si>
  <si>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</si>
  <si>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</si>
  <si>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</si>
  <si>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</si>
  <si>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</si>
  <si>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</si>
  <si>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</si>
  <si>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</si>
  <si>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</si>
  <si>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</si>
  <si>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</si>
  <si>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</si>
  <si>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</si>
  <si>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</si>
  <si>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</si>
  <si>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</si>
  <si>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</si>
  <si>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</si>
  <si>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</si>
  <si>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</si>
  <si>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</si>
  <si>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</si>
  <si>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</si>
  <si>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</si>
  <si>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завідувач виробництва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</si>
  <si>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</si>
  <si>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</si>
  <si>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</si>
  <si>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</si>
  <si>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</si>
  <si>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</si>
  <si>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</si>
  <si>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</si>
  <si>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</si>
  <si>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</si>
  <si>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</si>
  <si>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</si>
  <si>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</si>
  <si>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</si>
  <si>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</si>
  <si>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</si>
  <si>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</si>
  <si>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</si>
  <si>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</si>
  <si>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</si>
  <si>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</si>
  <si>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</si>
  <si>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</si>
  <si>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</si>
  <si>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</si>
  <si>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</si>
  <si>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</si>
  <si>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</si>
  <si>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</si>
  <si>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</si>
  <si>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</si>
  <si>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</si>
  <si>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</si>
  <si>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</si>
  <si>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</si>
  <si>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</si>
  <si>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</si>
  <si>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</si>
  <si>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</si>
  <si>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</si>
  <si>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</si>
  <si>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</si>
  <si>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</si>
  <si>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</si>
  <si>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</si>
  <si>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</si>
  <si>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</si>
  <si>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</si>
  <si>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</si>
  <si>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</si>
  <si>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</si>
  <si>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</si>
  <si>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</si>
  <si>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</si>
  <si>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</si>
  <si>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</si>
  <si>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</si>
  <si>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</si>
  <si>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</si>
  <si>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</si>
  <si>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</si>
  <si>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</si>
  <si>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</si>
  <si>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</si>
  <si>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мерчендайзер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</si>
  <si>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</si>
  <si>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</si>
  <si>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</si>
  <si>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</si>
  <si>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</si>
  <si>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штукатур</t>
  </si>
  <si>
    <t xml:space="preserve"> кравець</t>
  </si>
  <si>
    <t xml:space="preserve"> контролер у виробництві чорних металів</t>
  </si>
  <si>
    <t xml:space="preserve"> начальник цеху</t>
  </si>
  <si>
    <t xml:space="preserve"> юрист</t>
  </si>
  <si>
    <t xml:space="preserve"> інспектор </t>
  </si>
  <si>
    <t xml:space="preserve"> інженер-механік груповий</t>
  </si>
  <si>
    <t xml:space="preserve"> інспектор прикордонної служби</t>
  </si>
  <si>
    <t xml:space="preserve"> інспектор (поліція)</t>
  </si>
  <si>
    <t xml:space="preserve"> оперуповноважений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</si>
  <si>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</si>
  <si>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</si>
  <si>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</si>
  <si>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</si>
  <si>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</si>
  <si>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</si>
  <si>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</si>
  <si>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лаборант (освіта)</t>
  </si>
  <si>
    <t>Виробництво вогнетривких виробів</t>
  </si>
  <si>
    <t>Пасажирський залізничний транспорт міжміського сполучення</t>
  </si>
  <si>
    <t>Допоміжне обслуговування водного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</si>
  <si>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</si>
  <si>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ізолювальник (ізоляційні роботи)</t>
  </si>
  <si>
    <t xml:space="preserve"> обліковець з реєстрації бухгалтерських даних</t>
  </si>
  <si>
    <t xml:space="preserve"> фахівець з питань зайнятості (хедхантер)</t>
  </si>
  <si>
    <t xml:space="preserve"> технік</t>
  </si>
  <si>
    <t xml:space="preserve"> бариста</t>
  </si>
  <si>
    <t xml:space="preserve"> фахівець з публічних закупівель</t>
  </si>
  <si>
    <t xml:space="preserve"> сестра медична (брат медичний) стаціонару</t>
  </si>
  <si>
    <t xml:space="preserve"> санітар (ветеринарна медицина)</t>
  </si>
  <si>
    <t xml:space="preserve"> формувальник тіста</t>
  </si>
  <si>
    <t xml:space="preserve"> складальник</t>
  </si>
  <si>
    <t xml:space="preserve"> телеоператор</t>
  </si>
  <si>
    <t>Виробництво іншого електричного устатковання</t>
  </si>
  <si>
    <t>Виробництво електродвигунів, генераторів і трансформаторів</t>
  </si>
  <si>
    <t>Виробництво інших гумових виробів</t>
  </si>
  <si>
    <t>Професійно-технічна освіта на рівні вищого професійно-технічного навчального закладу</t>
  </si>
  <si>
    <t>Консультування з питань комерційної діяльності й керування</t>
  </si>
  <si>
    <t xml:space="preserve"> обрубувач</t>
  </si>
  <si>
    <t>у 16,3 р.</t>
  </si>
  <si>
    <t>у 3,3 р.</t>
  </si>
  <si>
    <t xml:space="preserve"> інспектор (пенітенціарна система)</t>
  </si>
  <si>
    <t>Здійснено направлень безробітних для участі у суспільно корисних роботах</t>
  </si>
  <si>
    <t xml:space="preserve"> -</t>
  </si>
  <si>
    <t>Кількість виданих ваучерів</t>
  </si>
  <si>
    <t xml:space="preserve"> складальник боєприпасів</t>
  </si>
  <si>
    <t xml:space="preserve"> електромонтер з ремонту апаратури, релейного захисту й автоматики</t>
  </si>
  <si>
    <t>Оптова торгівля м'ясом і м'ясними продуктами</t>
  </si>
  <si>
    <t>Виготовлення виробів із бетону для будівництва</t>
  </si>
  <si>
    <t>Надання послуг догляду із забезпеченням проживання для осіб похилого віку та інвалідів</t>
  </si>
  <si>
    <t>Стоматологічна практика</t>
  </si>
  <si>
    <t xml:space="preserve"> головний енергетик</t>
  </si>
  <si>
    <t xml:space="preserve"> контролер верстатних та слюсарних робіт (верстатні роботи)</t>
  </si>
  <si>
    <t xml:space="preserve"> січень-червень 2022 р.</t>
  </si>
  <si>
    <t>Станом на 01.07.2022 р.</t>
  </si>
  <si>
    <t>Станом на 01.07.2023 р.</t>
  </si>
  <si>
    <t xml:space="preserve"> січень-червень 2023 р.</t>
  </si>
  <si>
    <t>січень - червень 2023 року</t>
  </si>
  <si>
    <t>Станом на 1 липня 2023 року</t>
  </si>
  <si>
    <t>січень - червень 2023 р.</t>
  </si>
  <si>
    <t>станом на 01.07.2023 р.</t>
  </si>
  <si>
    <t>станом на 1липня 2023 року по Запорізькій області</t>
  </si>
  <si>
    <t>січень-червень 2023 р.</t>
  </si>
  <si>
    <t>січень-червень                   2022 р.</t>
  </si>
  <si>
    <t>січень-червень                   2023 р.</t>
  </si>
  <si>
    <t xml:space="preserve">станом на 1 липня 2023 року </t>
  </si>
  <si>
    <t>станом на 1 липня 2023 року</t>
  </si>
  <si>
    <t xml:space="preserve"> Кількість працевлаштованих безробітних                    у січні-червні             2023 року</t>
  </si>
  <si>
    <t xml:space="preserve"> Кількість працевлаштованих безробітних жінок у січні-червні 2023 року</t>
  </si>
  <si>
    <t xml:space="preserve"> Кількість працевлаштованих безробітних чоловіків у січні-червні 2023 року</t>
  </si>
  <si>
    <t>є найбільшою у січні-червні 2023 року по Запорізькій області</t>
  </si>
  <si>
    <t>Професії, по яких кількість працевлаштованих безробітних жінок є найбільшою у січні-червні 2023 року</t>
  </si>
  <si>
    <t>Професії, по яких кількість працевлаштованих безробітних чоловіків є найбільшою у січні-червні 2023 року</t>
  </si>
  <si>
    <t>у 6 р.</t>
  </si>
  <si>
    <t>у 8 р.</t>
  </si>
  <si>
    <t>у 2,6 р.</t>
  </si>
  <si>
    <t>у 2,7 р.</t>
  </si>
  <si>
    <t>у 2,4 р.</t>
  </si>
  <si>
    <t>у 2,2 р.</t>
  </si>
  <si>
    <t>у 7 р.</t>
  </si>
  <si>
    <t xml:space="preserve"> січень-червень
2022 р.</t>
  </si>
  <si>
    <t xml:space="preserve"> січень-червень
2023 р.</t>
  </si>
  <si>
    <t>у 2,1 р.</t>
  </si>
  <si>
    <t>у 5,5 р.</t>
  </si>
  <si>
    <t>у 4,4 р.</t>
  </si>
  <si>
    <t>у 8,8 р.</t>
  </si>
  <si>
    <t>у 3,7 р.</t>
  </si>
  <si>
    <t xml:space="preserve"> стропальник</t>
  </si>
  <si>
    <t>у січні-червні 2022 - 2023 рр.</t>
  </si>
  <si>
    <t>у січні-червні 2022-2023 рр.</t>
  </si>
  <si>
    <t>на 01.07.2022</t>
  </si>
  <si>
    <t>на 01.07.2023</t>
  </si>
  <si>
    <t xml:space="preserve">  +1510 грн.</t>
  </si>
  <si>
    <t>Всього отримали ваучер на навчання, осіб</t>
  </si>
  <si>
    <t>Чисельність осіб, охоплених профорієнтаційними послугами, осіб</t>
  </si>
  <si>
    <t xml:space="preserve">   з них, безробітних, осіб</t>
  </si>
  <si>
    <t>"Діяльність у сфері бухгалтерського обліку й аудиту</t>
  </si>
  <si>
    <t>Роздрібна торгівля годинниками та ювелірними виробами в спеціалізованих магазинах</t>
  </si>
  <si>
    <t>Надання послуг перукарнями та салонами краси</t>
  </si>
  <si>
    <t>Виробництво обладнання зв'язку</t>
  </si>
  <si>
    <t xml:space="preserve"> начальник служби</t>
  </si>
  <si>
    <t xml:space="preserve"> реєстратор медичний</t>
  </si>
  <si>
    <t xml:space="preserve"> контролер складально-монтажних та ремонтних робіт</t>
  </si>
  <si>
    <t xml:space="preserve"> слюсар аварійно-відновлювальних робіт</t>
  </si>
  <si>
    <t xml:space="preserve"> монтер колії</t>
  </si>
  <si>
    <t xml:space="preserve"> електрозварник на автоматичних та напівавтоматичних машинах</t>
  </si>
  <si>
    <t xml:space="preserve"> майстер виробничого 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</si>
</sst>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.5"/>
      <color theme="0"/>
      <name val="Times New Roman"/>
      <family val="1"/>
      <charset val="204"/>
    </font>
    <font>
      <i/>
      <sz val="12"/>
      <name val="Times New Roman Cyr"/>
      <charset val="1"/>
    </font>
    <font>
      <sz val="12"/>
      <color theme="0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i/>
      <sz val="12"/>
      <name val="Times New Roman Cyr"/>
      <charset val="1"/>
    </font>
    <font>
      <i/>
      <sz val="14"/>
      <name val="Times New Roman Cyr"/>
      <family val="1"/>
      <charset val="204"/>
    </font>
    <font>
      <i/>
      <sz val="14"/>
      <color theme="0"/>
      <name val="Times New Roman Cyr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5" fillId="0" borderId="0"/>
    <xf numFmtId="0" fontId="72" fillId="0" borderId="0"/>
  </cellStyleXfs>
  <cellXfs count="557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1" fillId="0" borderId="0" xfId="11" applyFont="1" applyFill="1" applyAlignment="1"/>
    <xf numFmtId="3" fontId="24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6" applyNumberFormat="1" applyFont="1" applyFill="1" applyBorder="1" applyAlignment="1">
      <alignment horizontal="center" vertical="center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63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0" fontId="31" fillId="2" borderId="0" xfId="11" applyFont="1" applyFill="1"/>
    <xf numFmtId="0" fontId="67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8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8" fillId="4" borderId="5" xfId="1" applyFont="1" applyFill="1" applyBorder="1" applyAlignment="1">
      <alignment horizontal="left" vertical="center" wrapText="1" indent="3"/>
    </xf>
    <xf numFmtId="164" fontId="48" fillId="4" borderId="5" xfId="1" applyNumberFormat="1" applyFont="1" applyFill="1" applyBorder="1" applyAlignment="1">
      <alignment horizontal="center" vertical="center"/>
    </xf>
    <xf numFmtId="164" fontId="48" fillId="4" borderId="5" xfId="1" applyNumberFormat="1" applyFont="1" applyFill="1" applyBorder="1" applyAlignment="1">
      <alignment horizontal="center" vertical="center" wrapText="1"/>
    </xf>
    <xf numFmtId="165" fontId="48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3" xfId="5" applyNumberFormat="1" applyFont="1" applyFill="1" applyBorder="1" applyAlignment="1" applyProtection="1">
      <alignment vertical="center"/>
      <protection locked="0"/>
    </xf>
    <xf numFmtId="1" fontId="52" fillId="0" borderId="5" xfId="5" applyNumberFormat="1" applyFont="1" applyFill="1" applyBorder="1" applyAlignment="1" applyProtection="1">
      <alignment vertical="center"/>
      <protection locked="0"/>
    </xf>
    <xf numFmtId="164" fontId="70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5" xfId="14" applyNumberFormat="1" applyFont="1" applyFill="1" applyBorder="1" applyAlignment="1">
      <alignment horizontal="center" vertical="center"/>
    </xf>
    <xf numFmtId="1" fontId="71" fillId="0" borderId="5" xfId="5" applyNumberFormat="1" applyFont="1" applyFill="1" applyBorder="1" applyAlignment="1" applyProtection="1">
      <alignment horizontal="center" vertical="center"/>
      <protection locked="0"/>
    </xf>
    <xf numFmtId="1" fontId="71" fillId="0" borderId="2" xfId="5" applyNumberFormat="1" applyFont="1" applyFill="1" applyBorder="1" applyAlignment="1" applyProtection="1">
      <alignment horizontal="center" vertical="center"/>
      <protection locked="0"/>
    </xf>
    <xf numFmtId="1" fontId="71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15" applyNumberFormat="1" applyFont="1" applyFill="1" applyBorder="1" applyAlignment="1">
      <alignment horizontal="center" vertical="center"/>
    </xf>
    <xf numFmtId="0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5" xfId="14" applyNumberFormat="1" applyFont="1" applyFill="1" applyBorder="1" applyAlignment="1">
      <alignment horizontal="center" vertical="center"/>
    </xf>
    <xf numFmtId="1" fontId="73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2" xfId="5" applyNumberFormat="1" applyFont="1" applyFill="1" applyBorder="1" applyAlignment="1" applyProtection="1">
      <alignment horizontal="center" vertical="center"/>
      <protection locked="0"/>
    </xf>
    <xf numFmtId="1" fontId="73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3" fontId="29" fillId="0" borderId="0" xfId="12" applyNumberFormat="1" applyFont="1" applyFill="1" applyBorder="1" applyAlignment="1">
      <alignment horizontal="center" vertical="center" wrapText="1"/>
    </xf>
    <xf numFmtId="164" fontId="75" fillId="0" borderId="1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77" fillId="0" borderId="5" xfId="14" applyNumberFormat="1" applyFont="1" applyFill="1" applyBorder="1" applyAlignment="1">
      <alignment horizontal="center" vertical="center"/>
    </xf>
    <xf numFmtId="1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65" fillId="0" borderId="4" xfId="10" applyNumberFormat="1" applyFont="1" applyFill="1" applyBorder="1" applyAlignment="1">
      <alignment horizontal="center" vertical="center"/>
    </xf>
    <xf numFmtId="0" fontId="68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" fontId="51" fillId="0" borderId="0" xfId="5" applyNumberFormat="1" applyFont="1" applyFill="1" applyAlignment="1" applyProtection="1">
      <protection locked="0"/>
    </xf>
    <xf numFmtId="1" fontId="51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2" fillId="0" borderId="17" xfId="11" applyFont="1" applyFill="1" applyBorder="1"/>
    <xf numFmtId="3" fontId="76" fillId="0" borderId="16" xfId="11" applyNumberFormat="1" applyFont="1" applyFill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30" fillId="0" borderId="14" xfId="11" applyNumberFormat="1" applyFont="1" applyFill="1" applyBorder="1" applyAlignment="1">
      <alignment horizontal="center" vertical="center"/>
    </xf>
    <xf numFmtId="164" fontId="78" fillId="0" borderId="4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11" xfId="11" applyNumberFormat="1" applyFont="1" applyFill="1" applyBorder="1" applyAlignment="1">
      <alignment horizontal="center" vertical="center"/>
    </xf>
    <xf numFmtId="164" fontId="78" fillId="0" borderId="5" xfId="11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79" fillId="0" borderId="5" xfId="0" applyNumberFormat="1" applyFont="1" applyBorder="1" applyAlignment="1">
      <alignment horizontal="center" vertical="center" wrapText="1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  <xf numFmtId="0" fontId="4" fillId="0" borderId="0" xfId="6" applyFont="1" applyFill="1" applyBorder="1"/>
    <xf numFmtId="164" fontId="27" fillId="0" borderId="0" xfId="11" applyNumberFormat="1" applyFont="1" applyFill="1" applyAlignment="1">
      <alignment vertical="center"/>
    </xf>
    <xf numFmtId="165" fontId="31" fillId="0" borderId="0" xfId="11" applyNumberFormat="1" applyFont="1" applyFill="1" applyAlignment="1">
      <alignment horizontal="center" vertical="center"/>
    </xf>
    <xf numFmtId="164" fontId="31" fillId="0" borderId="0" xfId="11" applyNumberFormat="1" applyFont="1" applyFill="1" applyAlignment="1">
      <alignment horizontal="center" vertical="center"/>
    </xf>
    <xf numFmtId="1" fontId="79" fillId="2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/>
    </xf>
    <xf numFmtId="0" fontId="23" fillId="0" borderId="0" xfId="11" applyFont="1" applyFill="1" applyBorder="1" applyAlignment="1">
      <alignment horizontal="center"/>
    </xf>
    <xf numFmtId="0" fontId="18" fillId="0" borderId="0" xfId="6" applyFont="1" applyFill="1"/>
    <xf numFmtId="3" fontId="5" fillId="0" borderId="17" xfId="10" applyNumberFormat="1" applyFont="1" applyFill="1" applyBorder="1" applyAlignment="1">
      <alignment horizontal="center" vertical="center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3" fontId="66" fillId="2" borderId="5" xfId="11" applyNumberFormat="1" applyFont="1" applyFill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/>
    </xf>
    <xf numFmtId="164" fontId="81" fillId="0" borderId="4" xfId="11" applyNumberFormat="1" applyFont="1" applyFill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65" fontId="32" fillId="0" borderId="1" xfId="11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/>
      <protection locked="0"/>
    </xf>
    <xf numFmtId="0" fontId="56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3" fontId="4" fillId="0" borderId="0" xfId="6" applyNumberFormat="1" applyFont="1" applyAlignment="1">
      <alignment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2" fontId="4" fillId="0" borderId="0" xfId="6" applyNumberFormat="1" applyFont="1" applyFill="1" applyAlignment="1">
      <alignment wrapText="1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6" applyFont="1" applyFill="1" applyAlignment="1">
      <alignment wrapText="1"/>
    </xf>
    <xf numFmtId="2" fontId="4" fillId="0" borderId="0" xfId="6" applyNumberFormat="1" applyFont="1" applyFill="1" applyBorder="1" applyAlignment="1">
      <alignment wrapText="1"/>
    </xf>
    <xf numFmtId="0" fontId="18" fillId="0" borderId="0" xfId="6" applyFont="1" applyFill="1" applyBorder="1"/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164" fontId="80" fillId="0" borderId="5" xfId="11" applyNumberFormat="1" applyFont="1" applyFill="1" applyBorder="1" applyAlignment="1">
      <alignment horizontal="center" vertical="center"/>
    </xf>
    <xf numFmtId="164" fontId="62" fillId="0" borderId="4" xfId="12" applyNumberFormat="1" applyFont="1" applyFill="1" applyBorder="1" applyAlignment="1">
      <alignment horizontal="center" vertical="center" wrapText="1"/>
    </xf>
    <xf numFmtId="164" fontId="82" fillId="0" borderId="5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74" fillId="0" borderId="5" xfId="12" applyNumberFormat="1" applyFont="1" applyFill="1" applyBorder="1" applyAlignment="1">
      <alignment horizontal="center" vertical="center" wrapText="1"/>
    </xf>
    <xf numFmtId="164" fontId="83" fillId="0" borderId="5" xfId="11" applyNumberFormat="1" applyFont="1" applyFill="1" applyBorder="1" applyAlignment="1">
      <alignment horizontal="center" vertical="center"/>
    </xf>
    <xf numFmtId="165" fontId="66" fillId="0" borderId="5" xfId="1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1" fillId="0" borderId="0" xfId="1" applyFill="1"/>
    <xf numFmtId="3" fontId="6" fillId="0" borderId="23" xfId="1" applyNumberFormat="1" applyFont="1" applyFill="1" applyBorder="1" applyAlignment="1">
      <alignment horizontal="center" vertical="center"/>
    </xf>
    <xf numFmtId="3" fontId="84" fillId="0" borderId="4" xfId="1" applyNumberFormat="1" applyFont="1" applyFill="1" applyBorder="1" applyAlignment="1">
      <alignment horizontal="center" vertical="center" wrapText="1"/>
    </xf>
    <xf numFmtId="164" fontId="6" fillId="0" borderId="5" xfId="10" applyNumberFormat="1" applyFont="1" applyFill="1" applyBorder="1" applyAlignment="1">
      <alignment horizontal="center" vertical="center"/>
    </xf>
    <xf numFmtId="3" fontId="48" fillId="0" borderId="5" xfId="1" applyNumberFormat="1" applyFont="1" applyFill="1" applyBorder="1" applyAlignment="1">
      <alignment horizontal="center" vertical="center" wrapText="1"/>
    </xf>
    <xf numFmtId="3" fontId="48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5" fillId="3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44" fillId="0" borderId="0" xfId="1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1" fillId="0" borderId="11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2" fillId="0" borderId="6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/>
    </xf>
    <xf numFmtId="1" fontId="52" fillId="0" borderId="4" xfId="5" applyNumberFormat="1" applyFont="1" applyFill="1" applyBorder="1" applyAlignment="1" applyProtection="1">
      <alignment horizontal="center" vertical="center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2" fillId="0" borderId="9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69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view="pageBreakPreview" topLeftCell="B1" zoomScale="85" zoomScaleNormal="55" zoomScaleSheetLayoutView="85" workbookViewId="0">
      <selection activeCell="D15" sqref="D15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49"/>
    </row>
    <row r="2" spans="1:14" s="1" customFormat="1" ht="22.95" customHeight="1">
      <c r="A2" s="442" t="s">
        <v>5</v>
      </c>
      <c r="B2" s="442"/>
      <c r="C2" s="442"/>
      <c r="D2" s="442"/>
      <c r="E2" s="442"/>
      <c r="F2" s="442"/>
    </row>
    <row r="3" spans="1:14" s="1" customFormat="1" ht="22.8">
      <c r="A3" s="442" t="s">
        <v>6</v>
      </c>
      <c r="B3" s="442"/>
      <c r="C3" s="442"/>
      <c r="D3" s="442"/>
      <c r="E3" s="442"/>
      <c r="F3" s="442"/>
    </row>
    <row r="4" spans="1:14" s="1" customFormat="1" ht="17.399999999999999" customHeight="1">
      <c r="A4" s="237"/>
      <c r="B4" s="443" t="s">
        <v>190</v>
      </c>
      <c r="C4" s="444"/>
      <c r="D4" s="444"/>
      <c r="E4" s="444"/>
      <c r="F4" s="444"/>
    </row>
    <row r="5" spans="1:14" s="1" customFormat="1" ht="17.399999999999999" customHeight="1">
      <c r="A5" s="237"/>
      <c r="B5" s="445" t="s">
        <v>7</v>
      </c>
      <c r="C5" s="445"/>
      <c r="D5" s="445"/>
      <c r="E5" s="445"/>
      <c r="F5" s="445"/>
    </row>
    <row r="6" spans="1:14" s="1" customFormat="1" ht="16.5" customHeight="1">
      <c r="A6" s="237"/>
      <c r="B6" s="445" t="s">
        <v>8</v>
      </c>
      <c r="C6" s="446"/>
      <c r="D6" s="446"/>
      <c r="E6" s="446"/>
      <c r="F6" s="446"/>
    </row>
    <row r="7" spans="1:14" s="1" customFormat="1" ht="24.75" customHeight="1">
      <c r="A7" s="237"/>
      <c r="B7" s="237"/>
      <c r="C7" s="237"/>
      <c r="D7" s="237"/>
      <c r="E7" s="237"/>
      <c r="F7" s="2" t="s">
        <v>97</v>
      </c>
    </row>
    <row r="8" spans="1:14" s="3" customFormat="1" ht="22.5" customHeight="1">
      <c r="A8" s="238"/>
      <c r="B8" s="439"/>
      <c r="C8" s="440" t="s">
        <v>535</v>
      </c>
      <c r="D8" s="440" t="s">
        <v>536</v>
      </c>
      <c r="E8" s="441" t="s">
        <v>10</v>
      </c>
      <c r="F8" s="441"/>
    </row>
    <row r="9" spans="1:14" s="3" customFormat="1" ht="27.75" customHeight="1">
      <c r="A9" s="238"/>
      <c r="B9" s="439"/>
      <c r="C9" s="440"/>
      <c r="D9" s="440"/>
      <c r="E9" s="250" t="s">
        <v>0</v>
      </c>
      <c r="F9" s="250" t="s">
        <v>3</v>
      </c>
    </row>
    <row r="10" spans="1:14" s="4" customFormat="1" ht="19.95" customHeight="1">
      <c r="B10" s="5" t="s">
        <v>191</v>
      </c>
      <c r="C10" s="6">
        <f>SUM(C11:C20)</f>
        <v>1462</v>
      </c>
      <c r="D10" s="6">
        <f>SUM(D11:D20)</f>
        <v>2863</v>
      </c>
      <c r="E10" s="7">
        <f t="shared" ref="E10:E20" si="0">ROUND(D10/C10*100,1)</f>
        <v>195.8</v>
      </c>
      <c r="F10" s="6">
        <f>D10-C10</f>
        <v>1401</v>
      </c>
      <c r="H10" s="8"/>
      <c r="I10" s="8"/>
      <c r="J10" s="8"/>
      <c r="L10" s="9"/>
      <c r="N10" s="9"/>
    </row>
    <row r="11" spans="1:14" s="10" customFormat="1" ht="30" customHeight="1">
      <c r="B11" s="11" t="s">
        <v>414</v>
      </c>
      <c r="C11" s="149">
        <v>1293</v>
      </c>
      <c r="D11" s="149">
        <v>2755</v>
      </c>
      <c r="E11" s="320" t="s">
        <v>537</v>
      </c>
      <c r="F11" s="149">
        <f t="shared" ref="F11:F20" si="1">D11-C11</f>
        <v>1462</v>
      </c>
      <c r="G11" s="318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192</v>
      </c>
      <c r="C12" s="149">
        <v>27</v>
      </c>
      <c r="D12" s="149">
        <v>0</v>
      </c>
      <c r="E12" s="320">
        <f t="shared" si="0"/>
        <v>0</v>
      </c>
      <c r="F12" s="149">
        <f t="shared" si="1"/>
        <v>-27</v>
      </c>
      <c r="G12" s="318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193</v>
      </c>
      <c r="C13" s="149">
        <v>9</v>
      </c>
      <c r="D13" s="149">
        <v>8</v>
      </c>
      <c r="E13" s="320">
        <f t="shared" si="0"/>
        <v>88.9</v>
      </c>
      <c r="F13" s="149">
        <f t="shared" si="1"/>
        <v>-1</v>
      </c>
      <c r="G13" s="318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415</v>
      </c>
      <c r="C14" s="149">
        <v>88</v>
      </c>
      <c r="D14" s="149">
        <v>33</v>
      </c>
      <c r="E14" s="320">
        <f t="shared" si="0"/>
        <v>37.5</v>
      </c>
      <c r="F14" s="149">
        <f t="shared" si="1"/>
        <v>-55</v>
      </c>
      <c r="G14" s="318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416</v>
      </c>
      <c r="C15" s="149">
        <v>0</v>
      </c>
      <c r="D15" s="149">
        <v>0</v>
      </c>
      <c r="E15" s="331" t="e">
        <f t="shared" si="0"/>
        <v>#DIV/0!</v>
      </c>
      <c r="F15" s="149">
        <f t="shared" si="1"/>
        <v>0</v>
      </c>
      <c r="G15" s="318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417</v>
      </c>
      <c r="C16" s="149">
        <v>25</v>
      </c>
      <c r="D16" s="149">
        <v>67</v>
      </c>
      <c r="E16" s="320" t="s">
        <v>531</v>
      </c>
      <c r="F16" s="149">
        <f t="shared" si="1"/>
        <v>42</v>
      </c>
      <c r="G16" s="318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418</v>
      </c>
      <c r="C17" s="149">
        <v>17</v>
      </c>
      <c r="D17" s="149">
        <v>0</v>
      </c>
      <c r="E17" s="320">
        <f t="shared" si="0"/>
        <v>0</v>
      </c>
      <c r="F17" s="149">
        <f t="shared" si="1"/>
        <v>-17</v>
      </c>
      <c r="G17" s="318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419</v>
      </c>
      <c r="C18" s="149">
        <v>0</v>
      </c>
      <c r="D18" s="149">
        <v>0</v>
      </c>
      <c r="E18" s="331" t="e">
        <f t="shared" si="0"/>
        <v>#DIV/0!</v>
      </c>
      <c r="F18" s="149">
        <f t="shared" si="1"/>
        <v>0</v>
      </c>
      <c r="G18" s="318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420</v>
      </c>
      <c r="C19" s="149">
        <v>0</v>
      </c>
      <c r="D19" s="149">
        <v>0</v>
      </c>
      <c r="E19" s="331" t="e">
        <f t="shared" si="0"/>
        <v>#DIV/0!</v>
      </c>
      <c r="F19" s="149">
        <f t="shared" si="1"/>
        <v>0</v>
      </c>
      <c r="G19" s="318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421</v>
      </c>
      <c r="C20" s="149">
        <v>3</v>
      </c>
      <c r="D20" s="149">
        <v>0</v>
      </c>
      <c r="E20" s="320">
        <f t="shared" si="0"/>
        <v>0</v>
      </c>
      <c r="F20" s="149">
        <f t="shared" si="1"/>
        <v>-3</v>
      </c>
      <c r="G20" s="318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view="pageBreakPreview" zoomScale="70" zoomScaleNormal="75" zoomScaleSheetLayoutView="70" workbookViewId="0">
      <selection activeCell="B6" sqref="B6"/>
    </sheetView>
  </sheetViews>
  <sheetFormatPr defaultColWidth="8.88671875" defaultRowHeight="13.2"/>
  <cols>
    <col min="1" max="1" width="53.6640625" style="49" customWidth="1"/>
    <col min="2" max="2" width="11.88671875" style="135" customWidth="1"/>
    <col min="3" max="3" width="14.33203125" style="135" customWidth="1"/>
    <col min="4" max="4" width="12" style="135" customWidth="1"/>
    <col min="5" max="5" width="13.6640625" style="135" customWidth="1"/>
    <col min="6" max="6" width="12.109375" style="135" customWidth="1"/>
    <col min="7" max="7" width="13.6640625" style="135" customWidth="1"/>
    <col min="8" max="8" width="12.6640625" style="135" customWidth="1"/>
    <col min="9" max="9" width="14.6640625" style="135" customWidth="1"/>
    <col min="10" max="10" width="8.88671875" style="49"/>
    <col min="11" max="12" width="0" style="49" hidden="1" customWidth="1"/>
    <col min="13" max="13" width="12.6640625" style="49" hidden="1" customWidth="1"/>
    <col min="14" max="20" width="0" style="49" hidden="1" customWidth="1"/>
    <col min="21" max="21" width="4.44140625" style="49" customWidth="1"/>
    <col min="22" max="22" width="8.5546875" style="49" customWidth="1"/>
    <col min="23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23" s="33" customFormat="1" ht="22.8">
      <c r="A1" s="450" t="s">
        <v>231</v>
      </c>
      <c r="B1" s="450"/>
      <c r="C1" s="450"/>
      <c r="D1" s="450"/>
      <c r="E1" s="450"/>
      <c r="F1" s="450"/>
      <c r="G1" s="450"/>
      <c r="H1" s="450"/>
      <c r="I1" s="450"/>
      <c r="J1" s="216"/>
    </row>
    <row r="2" spans="1:23" s="33" customFormat="1" ht="19.5" customHeight="1">
      <c r="A2" s="472" t="s">
        <v>73</v>
      </c>
      <c r="B2" s="472"/>
      <c r="C2" s="472"/>
      <c r="D2" s="472"/>
      <c r="E2" s="472"/>
      <c r="F2" s="472"/>
      <c r="G2" s="472"/>
      <c r="H2" s="472"/>
      <c r="I2" s="472"/>
      <c r="J2" s="217"/>
    </row>
    <row r="3" spans="1:23" s="35" customFormat="1" ht="20.25" customHeight="1">
      <c r="A3" s="34"/>
      <c r="B3" s="132"/>
      <c r="C3" s="132"/>
      <c r="D3" s="132"/>
      <c r="E3" s="132"/>
      <c r="F3" s="132"/>
      <c r="G3" s="132"/>
      <c r="H3" s="132"/>
      <c r="I3" s="218" t="s">
        <v>97</v>
      </c>
    </row>
    <row r="4" spans="1:23" s="35" customFormat="1" ht="34.5" customHeight="1">
      <c r="A4" s="473"/>
      <c r="B4" s="474" t="s">
        <v>514</v>
      </c>
      <c r="C4" s="475"/>
      <c r="D4" s="475"/>
      <c r="E4" s="476"/>
      <c r="F4" s="477" t="s">
        <v>515</v>
      </c>
      <c r="G4" s="478"/>
      <c r="H4" s="478"/>
      <c r="I4" s="479"/>
    </row>
    <row r="5" spans="1:23" s="35" customFormat="1" ht="69.75" customHeight="1">
      <c r="A5" s="473"/>
      <c r="B5" s="219" t="s">
        <v>161</v>
      </c>
      <c r="C5" s="219" t="s">
        <v>162</v>
      </c>
      <c r="D5" s="219" t="s">
        <v>163</v>
      </c>
      <c r="E5" s="219" t="s">
        <v>162</v>
      </c>
      <c r="F5" s="219" t="s">
        <v>161</v>
      </c>
      <c r="G5" s="219" t="s">
        <v>162</v>
      </c>
      <c r="H5" s="219" t="s">
        <v>163</v>
      </c>
      <c r="I5" s="219" t="s">
        <v>162</v>
      </c>
    </row>
    <row r="6" spans="1:23" s="39" customFormat="1" ht="34.5" customHeight="1">
      <c r="A6" s="23" t="s">
        <v>202</v>
      </c>
      <c r="B6" s="220">
        <v>10323</v>
      </c>
      <c r="C6" s="414">
        <f>ROUND(B6/(B6+D6)*100,1)</f>
        <v>58.7</v>
      </c>
      <c r="D6" s="220">
        <v>7270</v>
      </c>
      <c r="E6" s="415">
        <f>100-C6</f>
        <v>41.3</v>
      </c>
      <c r="F6" s="220">
        <v>5517</v>
      </c>
      <c r="G6" s="414">
        <f>ROUND(F6/(F6+H6)*100,1)</f>
        <v>56.3</v>
      </c>
      <c r="H6" s="220">
        <v>4290</v>
      </c>
      <c r="I6" s="414">
        <f>100-G6</f>
        <v>43.7</v>
      </c>
      <c r="J6" s="370"/>
      <c r="K6" s="221"/>
      <c r="W6" s="370"/>
    </row>
    <row r="7" spans="1:23" s="39" customFormat="1" ht="34.5" customHeight="1">
      <c r="A7" s="222" t="s">
        <v>74</v>
      </c>
      <c r="B7" s="220">
        <f>SUM(B8:B27)</f>
        <v>8670</v>
      </c>
      <c r="C7" s="414">
        <f>ROUND(B7/(B7+D7)*100,1)</f>
        <v>57.9</v>
      </c>
      <c r="D7" s="220">
        <f>SUM(D8:D27)</f>
        <v>6292</v>
      </c>
      <c r="E7" s="415">
        <f t="shared" ref="E7:E27" si="0">100-C7</f>
        <v>42.1</v>
      </c>
      <c r="F7" s="75">
        <f>SUM(F9:F27)</f>
        <v>4549</v>
      </c>
      <c r="G7" s="414">
        <f>ROUND(F7/(F7+H7)*100,1)</f>
        <v>54.7</v>
      </c>
      <c r="H7" s="75">
        <f>SUM(H9:H27)</f>
        <v>3770</v>
      </c>
      <c r="I7" s="414">
        <f t="shared" ref="I7:I27" si="1">100-G7</f>
        <v>45.3</v>
      </c>
      <c r="J7" s="370"/>
      <c r="K7" s="221"/>
      <c r="W7" s="370"/>
    </row>
    <row r="8" spans="1:23" s="39" customFormat="1" ht="16.2">
      <c r="A8" s="223" t="s">
        <v>13</v>
      </c>
      <c r="B8" s="416"/>
      <c r="C8" s="414"/>
      <c r="D8" s="220"/>
      <c r="E8" s="415"/>
      <c r="F8" s="416"/>
      <c r="G8" s="414"/>
      <c r="H8" s="220"/>
      <c r="I8" s="414"/>
      <c r="J8" s="370"/>
      <c r="K8" s="221"/>
      <c r="W8" s="370"/>
    </row>
    <row r="9" spans="1:23" ht="15.6">
      <c r="A9" s="224" t="s">
        <v>14</v>
      </c>
      <c r="B9" s="46">
        <v>662</v>
      </c>
      <c r="C9" s="417">
        <v>36.200000000000003</v>
      </c>
      <c r="D9" s="46">
        <v>1165</v>
      </c>
      <c r="E9" s="417">
        <f t="shared" si="0"/>
        <v>63.8</v>
      </c>
      <c r="F9" s="418">
        <v>429</v>
      </c>
      <c r="G9" s="417">
        <v>33.1</v>
      </c>
      <c r="H9" s="46">
        <v>868</v>
      </c>
      <c r="I9" s="417">
        <f t="shared" si="1"/>
        <v>66.900000000000006</v>
      </c>
      <c r="J9" s="370"/>
      <c r="K9" s="221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70"/>
    </row>
    <row r="10" spans="1:23" ht="15.6">
      <c r="A10" s="44" t="s">
        <v>15</v>
      </c>
      <c r="B10" s="45">
        <v>60</v>
      </c>
      <c r="C10" s="417">
        <v>27.4</v>
      </c>
      <c r="D10" s="46">
        <v>159</v>
      </c>
      <c r="E10" s="417">
        <f t="shared" si="0"/>
        <v>72.599999999999994</v>
      </c>
      <c r="F10" s="45">
        <v>32</v>
      </c>
      <c r="G10" s="417">
        <v>27.4</v>
      </c>
      <c r="H10" s="46">
        <v>85</v>
      </c>
      <c r="I10" s="417">
        <f t="shared" si="1"/>
        <v>72.599999999999994</v>
      </c>
      <c r="J10" s="370"/>
      <c r="K10" s="221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70"/>
    </row>
    <row r="11" spans="1:23" s="52" customFormat="1" ht="15.6">
      <c r="A11" s="44" t="s">
        <v>16</v>
      </c>
      <c r="B11" s="45">
        <v>1352</v>
      </c>
      <c r="C11" s="417">
        <v>43.7</v>
      </c>
      <c r="D11" s="46">
        <v>1741</v>
      </c>
      <c r="E11" s="417">
        <f t="shared" si="0"/>
        <v>56.3</v>
      </c>
      <c r="F11" s="45">
        <v>613</v>
      </c>
      <c r="G11" s="417">
        <v>39.799999999999997</v>
      </c>
      <c r="H11" s="46">
        <v>928</v>
      </c>
      <c r="I11" s="417">
        <f t="shared" si="1"/>
        <v>60.2</v>
      </c>
      <c r="J11" s="370"/>
      <c r="K11" s="221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70"/>
    </row>
    <row r="12" spans="1:23" ht="31.2">
      <c r="A12" s="44" t="s">
        <v>17</v>
      </c>
      <c r="B12" s="45">
        <v>153</v>
      </c>
      <c r="C12" s="417">
        <v>46.9</v>
      </c>
      <c r="D12" s="46">
        <v>173</v>
      </c>
      <c r="E12" s="417">
        <f t="shared" si="0"/>
        <v>53.1</v>
      </c>
      <c r="F12" s="45">
        <v>75</v>
      </c>
      <c r="G12" s="417">
        <v>42.9</v>
      </c>
      <c r="H12" s="46">
        <v>100</v>
      </c>
      <c r="I12" s="417">
        <f t="shared" si="1"/>
        <v>57.1</v>
      </c>
      <c r="J12" s="370"/>
      <c r="K12" s="221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70"/>
    </row>
    <row r="13" spans="1:23" ht="15.6" customHeight="1">
      <c r="A13" s="44" t="s">
        <v>18</v>
      </c>
      <c r="B13" s="45">
        <v>90</v>
      </c>
      <c r="C13" s="417">
        <v>45.7</v>
      </c>
      <c r="D13" s="46">
        <v>107</v>
      </c>
      <c r="E13" s="417">
        <f t="shared" si="0"/>
        <v>54.3</v>
      </c>
      <c r="F13" s="45">
        <v>43</v>
      </c>
      <c r="G13" s="417">
        <v>42.6</v>
      </c>
      <c r="H13" s="46">
        <v>58</v>
      </c>
      <c r="I13" s="417">
        <f t="shared" si="1"/>
        <v>57.4</v>
      </c>
      <c r="J13" s="370"/>
      <c r="K13" s="221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70"/>
    </row>
    <row r="14" spans="1:23" ht="15.6">
      <c r="A14" s="44" t="s">
        <v>19</v>
      </c>
      <c r="B14" s="45">
        <v>113</v>
      </c>
      <c r="C14" s="417">
        <v>21.7</v>
      </c>
      <c r="D14" s="46">
        <v>408</v>
      </c>
      <c r="E14" s="417">
        <f t="shared" si="0"/>
        <v>78.3</v>
      </c>
      <c r="F14" s="45">
        <v>58</v>
      </c>
      <c r="G14" s="417">
        <v>20.100000000000001</v>
      </c>
      <c r="H14" s="46">
        <v>231</v>
      </c>
      <c r="I14" s="417">
        <f t="shared" si="1"/>
        <v>79.900000000000006</v>
      </c>
      <c r="J14" s="370"/>
      <c r="K14" s="221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70"/>
    </row>
    <row r="15" spans="1:23" ht="31.2">
      <c r="A15" s="44" t="s">
        <v>20</v>
      </c>
      <c r="B15" s="45">
        <v>2523</v>
      </c>
      <c r="C15" s="417">
        <v>72.599999999999994</v>
      </c>
      <c r="D15" s="46">
        <v>950</v>
      </c>
      <c r="E15" s="417">
        <f t="shared" si="0"/>
        <v>27.400000000000006</v>
      </c>
      <c r="F15" s="45">
        <v>1292</v>
      </c>
      <c r="G15" s="417">
        <v>70.8</v>
      </c>
      <c r="H15" s="46">
        <v>532</v>
      </c>
      <c r="I15" s="417">
        <f t="shared" si="1"/>
        <v>29.200000000000003</v>
      </c>
      <c r="J15" s="370"/>
      <c r="K15" s="221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70"/>
    </row>
    <row r="16" spans="1:23" ht="31.2">
      <c r="A16" s="44" t="s">
        <v>21</v>
      </c>
      <c r="B16" s="45">
        <v>505</v>
      </c>
      <c r="C16" s="417">
        <v>59.7</v>
      </c>
      <c r="D16" s="46">
        <v>341</v>
      </c>
      <c r="E16" s="417">
        <f t="shared" si="0"/>
        <v>40.299999999999997</v>
      </c>
      <c r="F16" s="45">
        <v>293</v>
      </c>
      <c r="G16" s="417">
        <v>60</v>
      </c>
      <c r="H16" s="46">
        <v>195</v>
      </c>
      <c r="I16" s="417">
        <f t="shared" si="1"/>
        <v>40</v>
      </c>
      <c r="J16" s="370"/>
      <c r="K16" s="221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70"/>
    </row>
    <row r="17" spans="1:23" ht="18.75" customHeight="1">
      <c r="A17" s="44" t="s">
        <v>22</v>
      </c>
      <c r="B17" s="45">
        <v>384</v>
      </c>
      <c r="C17" s="417">
        <v>81.7</v>
      </c>
      <c r="D17" s="46">
        <v>86</v>
      </c>
      <c r="E17" s="417">
        <f t="shared" si="0"/>
        <v>18.299999999999997</v>
      </c>
      <c r="F17" s="45">
        <v>265</v>
      </c>
      <c r="G17" s="417">
        <v>81.8</v>
      </c>
      <c r="H17" s="46">
        <v>59</v>
      </c>
      <c r="I17" s="417">
        <f t="shared" si="1"/>
        <v>18.200000000000003</v>
      </c>
      <c r="J17" s="370"/>
      <c r="K17" s="221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70"/>
    </row>
    <row r="18" spans="1:23" ht="15.6">
      <c r="A18" s="44" t="s">
        <v>23</v>
      </c>
      <c r="B18" s="45">
        <v>102</v>
      </c>
      <c r="C18" s="417">
        <v>55.1</v>
      </c>
      <c r="D18" s="46">
        <v>83</v>
      </c>
      <c r="E18" s="417">
        <f t="shared" si="0"/>
        <v>44.9</v>
      </c>
      <c r="F18" s="45">
        <v>43</v>
      </c>
      <c r="G18" s="417">
        <v>47.8</v>
      </c>
      <c r="H18" s="46">
        <v>47</v>
      </c>
      <c r="I18" s="417">
        <f t="shared" si="1"/>
        <v>52.2</v>
      </c>
      <c r="J18" s="370"/>
      <c r="K18" s="221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70"/>
    </row>
    <row r="19" spans="1:23" ht="15.6">
      <c r="A19" s="44" t="s">
        <v>24</v>
      </c>
      <c r="B19" s="45">
        <v>417</v>
      </c>
      <c r="C19" s="417">
        <v>81.8</v>
      </c>
      <c r="D19" s="46">
        <v>93</v>
      </c>
      <c r="E19" s="417">
        <f t="shared" si="0"/>
        <v>18.200000000000003</v>
      </c>
      <c r="F19" s="45">
        <v>217</v>
      </c>
      <c r="G19" s="417">
        <v>78.099999999999994</v>
      </c>
      <c r="H19" s="46">
        <v>61</v>
      </c>
      <c r="I19" s="417">
        <f t="shared" si="1"/>
        <v>21.900000000000006</v>
      </c>
      <c r="J19" s="370"/>
      <c r="K19" s="221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70"/>
    </row>
    <row r="20" spans="1:23" ht="15.6">
      <c r="A20" s="44" t="s">
        <v>25</v>
      </c>
      <c r="B20" s="45">
        <v>100</v>
      </c>
      <c r="C20" s="417">
        <v>62.5</v>
      </c>
      <c r="D20" s="46">
        <v>60</v>
      </c>
      <c r="E20" s="417">
        <f t="shared" si="0"/>
        <v>37.5</v>
      </c>
      <c r="F20" s="45">
        <v>42</v>
      </c>
      <c r="G20" s="417">
        <v>51.9</v>
      </c>
      <c r="H20" s="46">
        <v>39</v>
      </c>
      <c r="I20" s="417">
        <f t="shared" si="1"/>
        <v>48.1</v>
      </c>
      <c r="J20" s="370"/>
      <c r="K20" s="221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70"/>
    </row>
    <row r="21" spans="1:23" ht="15.6">
      <c r="A21" s="44" t="s">
        <v>26</v>
      </c>
      <c r="B21" s="45">
        <v>199</v>
      </c>
      <c r="C21" s="417">
        <v>68.2</v>
      </c>
      <c r="D21" s="46">
        <v>93</v>
      </c>
      <c r="E21" s="417">
        <f t="shared" si="0"/>
        <v>31.799999999999997</v>
      </c>
      <c r="F21" s="45">
        <v>94</v>
      </c>
      <c r="G21" s="417">
        <v>64.8</v>
      </c>
      <c r="H21" s="46">
        <v>51</v>
      </c>
      <c r="I21" s="417">
        <f t="shared" si="1"/>
        <v>35.200000000000003</v>
      </c>
      <c r="J21" s="370"/>
      <c r="K21" s="221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70"/>
    </row>
    <row r="22" spans="1:23" ht="31.2">
      <c r="A22" s="44" t="s">
        <v>27</v>
      </c>
      <c r="B22" s="45">
        <v>225</v>
      </c>
      <c r="C22" s="417">
        <v>58.3</v>
      </c>
      <c r="D22" s="46">
        <v>161</v>
      </c>
      <c r="E22" s="417">
        <f t="shared" si="0"/>
        <v>41.7</v>
      </c>
      <c r="F22" s="45">
        <v>109</v>
      </c>
      <c r="G22" s="417">
        <v>54.8</v>
      </c>
      <c r="H22" s="46">
        <v>90</v>
      </c>
      <c r="I22" s="417">
        <f t="shared" si="1"/>
        <v>45.2</v>
      </c>
      <c r="J22" s="370"/>
      <c r="K22" s="221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70"/>
    </row>
    <row r="23" spans="1:23" ht="31.2">
      <c r="A23" s="44" t="s">
        <v>28</v>
      </c>
      <c r="B23" s="45">
        <v>768</v>
      </c>
      <c r="C23" s="417">
        <v>63.7</v>
      </c>
      <c r="D23" s="46">
        <v>438</v>
      </c>
      <c r="E23" s="417">
        <f t="shared" si="0"/>
        <v>36.299999999999997</v>
      </c>
      <c r="F23" s="45">
        <v>412</v>
      </c>
      <c r="G23" s="417">
        <v>59.5</v>
      </c>
      <c r="H23" s="46">
        <v>280</v>
      </c>
      <c r="I23" s="417">
        <f t="shared" si="1"/>
        <v>40.5</v>
      </c>
      <c r="J23" s="370"/>
      <c r="K23" s="221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70"/>
    </row>
    <row r="24" spans="1:23" ht="15.6">
      <c r="A24" s="44" t="s">
        <v>29</v>
      </c>
      <c r="B24" s="45">
        <v>307</v>
      </c>
      <c r="C24" s="417">
        <v>78.900000000000006</v>
      </c>
      <c r="D24" s="46">
        <v>82</v>
      </c>
      <c r="E24" s="417">
        <f t="shared" si="0"/>
        <v>21.099999999999994</v>
      </c>
      <c r="F24" s="45">
        <v>170</v>
      </c>
      <c r="G24" s="417">
        <v>75.900000000000006</v>
      </c>
      <c r="H24" s="46">
        <v>54</v>
      </c>
      <c r="I24" s="417">
        <f t="shared" si="1"/>
        <v>24.099999999999994</v>
      </c>
      <c r="J24" s="370"/>
      <c r="K24" s="221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70"/>
    </row>
    <row r="25" spans="1:23" ht="19.5" customHeight="1">
      <c r="A25" s="44" t="s">
        <v>30</v>
      </c>
      <c r="B25" s="45">
        <v>564</v>
      </c>
      <c r="C25" s="417">
        <v>84.2</v>
      </c>
      <c r="D25" s="46">
        <v>106</v>
      </c>
      <c r="E25" s="417">
        <f t="shared" si="0"/>
        <v>15.799999999999997</v>
      </c>
      <c r="F25" s="45">
        <v>288</v>
      </c>
      <c r="G25" s="417">
        <v>80.900000000000006</v>
      </c>
      <c r="H25" s="46">
        <v>68</v>
      </c>
      <c r="I25" s="417">
        <f t="shared" si="1"/>
        <v>19.099999999999994</v>
      </c>
      <c r="J25" s="370"/>
      <c r="K25" s="221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70"/>
    </row>
    <row r="26" spans="1:23" ht="15.6">
      <c r="A26" s="44" t="s">
        <v>31</v>
      </c>
      <c r="B26" s="45">
        <v>73</v>
      </c>
      <c r="C26" s="417">
        <v>81.099999999999994</v>
      </c>
      <c r="D26" s="46">
        <v>17</v>
      </c>
      <c r="E26" s="417">
        <f t="shared" si="0"/>
        <v>18.900000000000006</v>
      </c>
      <c r="F26" s="45">
        <v>37</v>
      </c>
      <c r="G26" s="417">
        <v>82.2</v>
      </c>
      <c r="H26" s="46">
        <v>8</v>
      </c>
      <c r="I26" s="417">
        <f t="shared" si="1"/>
        <v>17.799999999999997</v>
      </c>
      <c r="J26" s="370"/>
      <c r="K26" s="221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70"/>
    </row>
    <row r="27" spans="1:23" ht="15.6">
      <c r="A27" s="44" t="s">
        <v>32</v>
      </c>
      <c r="B27" s="45">
        <v>73</v>
      </c>
      <c r="C27" s="417">
        <v>71.599999999999994</v>
      </c>
      <c r="D27" s="46">
        <v>29</v>
      </c>
      <c r="E27" s="417">
        <f t="shared" si="0"/>
        <v>28.400000000000006</v>
      </c>
      <c r="F27" s="45">
        <v>37</v>
      </c>
      <c r="G27" s="417">
        <v>69.8</v>
      </c>
      <c r="H27" s="46">
        <v>16</v>
      </c>
      <c r="I27" s="417">
        <f t="shared" si="1"/>
        <v>30.200000000000003</v>
      </c>
      <c r="J27" s="370"/>
      <c r="K27" s="221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70"/>
    </row>
    <row r="28" spans="1:23">
      <c r="A28" s="53"/>
      <c r="B28" s="134"/>
      <c r="C28" s="134"/>
      <c r="D28" s="227"/>
      <c r="E28" s="227"/>
      <c r="F28" s="134"/>
      <c r="G28" s="134"/>
      <c r="H28" s="134"/>
      <c r="I28" s="134"/>
    </row>
    <row r="29" spans="1:23">
      <c r="A29" s="53"/>
      <c r="B29" s="134"/>
      <c r="C29" s="134"/>
      <c r="D29" s="134"/>
      <c r="E29" s="134"/>
      <c r="F29" s="134"/>
      <c r="G29" s="134"/>
      <c r="H29" s="134"/>
      <c r="I29" s="13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0" zoomScaleNormal="75" zoomScaleSheetLayoutView="80" workbookViewId="0">
      <selection activeCell="B10" sqref="B10"/>
    </sheetView>
  </sheetViews>
  <sheetFormatPr defaultColWidth="8.88671875" defaultRowHeight="18"/>
  <cols>
    <col min="1" max="1" width="43.109375" style="49" customWidth="1"/>
    <col min="2" max="2" width="12.88671875" style="49" customWidth="1"/>
    <col min="3" max="3" width="12.5546875" style="49" customWidth="1"/>
    <col min="4" max="4" width="13.109375" style="49" customWidth="1"/>
    <col min="5" max="6" width="13.33203125" style="49" customWidth="1"/>
    <col min="7" max="7" width="13.6640625" style="49" customWidth="1"/>
    <col min="8" max="8" width="8.88671875" style="49"/>
    <col min="9" max="9" width="8.21875" style="69" customWidth="1"/>
    <col min="10" max="10" width="9.33203125" style="49" bestFit="1" customWidth="1"/>
    <col min="11" max="256" width="8.88671875" style="49"/>
    <col min="257" max="257" width="43.109375" style="49" customWidth="1"/>
    <col min="258" max="259" width="12" style="49" customWidth="1"/>
    <col min="260" max="260" width="13.6640625" style="49" customWidth="1"/>
    <col min="261" max="262" width="12" style="49" customWidth="1"/>
    <col min="263" max="263" width="13.6640625" style="49" customWidth="1"/>
    <col min="264" max="264" width="8.88671875" style="49"/>
    <col min="265" max="265" width="11.88671875" style="49" customWidth="1"/>
    <col min="266" max="266" width="9.33203125" style="49" bestFit="1" customWidth="1"/>
    <col min="267" max="512" width="8.88671875" style="49"/>
    <col min="513" max="513" width="43.109375" style="49" customWidth="1"/>
    <col min="514" max="515" width="12" style="49" customWidth="1"/>
    <col min="516" max="516" width="13.6640625" style="49" customWidth="1"/>
    <col min="517" max="518" width="12" style="49" customWidth="1"/>
    <col min="519" max="519" width="13.6640625" style="49" customWidth="1"/>
    <col min="520" max="520" width="8.88671875" style="49"/>
    <col min="521" max="521" width="11.88671875" style="49" customWidth="1"/>
    <col min="522" max="522" width="9.33203125" style="49" bestFit="1" customWidth="1"/>
    <col min="523" max="768" width="8.88671875" style="49"/>
    <col min="769" max="769" width="43.109375" style="49" customWidth="1"/>
    <col min="770" max="771" width="12" style="49" customWidth="1"/>
    <col min="772" max="772" width="13.6640625" style="49" customWidth="1"/>
    <col min="773" max="774" width="12" style="49" customWidth="1"/>
    <col min="775" max="775" width="13.6640625" style="49" customWidth="1"/>
    <col min="776" max="776" width="8.88671875" style="49"/>
    <col min="777" max="777" width="11.88671875" style="49" customWidth="1"/>
    <col min="778" max="778" width="9.33203125" style="49" bestFit="1" customWidth="1"/>
    <col min="779" max="1024" width="8.88671875" style="49"/>
    <col min="1025" max="1025" width="43.109375" style="49" customWidth="1"/>
    <col min="1026" max="1027" width="12" style="49" customWidth="1"/>
    <col min="1028" max="1028" width="13.6640625" style="49" customWidth="1"/>
    <col min="1029" max="1030" width="12" style="49" customWidth="1"/>
    <col min="1031" max="1031" width="13.6640625" style="49" customWidth="1"/>
    <col min="1032" max="1032" width="8.88671875" style="49"/>
    <col min="1033" max="1033" width="11.88671875" style="49" customWidth="1"/>
    <col min="1034" max="1034" width="9.33203125" style="49" bestFit="1" customWidth="1"/>
    <col min="1035" max="1280" width="8.88671875" style="49"/>
    <col min="1281" max="1281" width="43.109375" style="49" customWidth="1"/>
    <col min="1282" max="1283" width="12" style="49" customWidth="1"/>
    <col min="1284" max="1284" width="13.6640625" style="49" customWidth="1"/>
    <col min="1285" max="1286" width="12" style="49" customWidth="1"/>
    <col min="1287" max="1287" width="13.6640625" style="49" customWidth="1"/>
    <col min="1288" max="1288" width="8.88671875" style="49"/>
    <col min="1289" max="1289" width="11.88671875" style="49" customWidth="1"/>
    <col min="1290" max="1290" width="9.33203125" style="49" bestFit="1" customWidth="1"/>
    <col min="1291" max="1536" width="8.88671875" style="49"/>
    <col min="1537" max="1537" width="43.109375" style="49" customWidth="1"/>
    <col min="1538" max="1539" width="12" style="49" customWidth="1"/>
    <col min="1540" max="1540" width="13.6640625" style="49" customWidth="1"/>
    <col min="1541" max="1542" width="12" style="49" customWidth="1"/>
    <col min="1543" max="1543" width="13.6640625" style="49" customWidth="1"/>
    <col min="1544" max="1544" width="8.88671875" style="49"/>
    <col min="1545" max="1545" width="11.88671875" style="49" customWidth="1"/>
    <col min="1546" max="1546" width="9.33203125" style="49" bestFit="1" customWidth="1"/>
    <col min="1547" max="1792" width="8.88671875" style="49"/>
    <col min="1793" max="1793" width="43.109375" style="49" customWidth="1"/>
    <col min="1794" max="1795" width="12" style="49" customWidth="1"/>
    <col min="1796" max="1796" width="13.6640625" style="49" customWidth="1"/>
    <col min="1797" max="1798" width="12" style="49" customWidth="1"/>
    <col min="1799" max="1799" width="13.6640625" style="49" customWidth="1"/>
    <col min="1800" max="1800" width="8.88671875" style="49"/>
    <col min="1801" max="1801" width="11.88671875" style="49" customWidth="1"/>
    <col min="1802" max="1802" width="9.33203125" style="49" bestFit="1" customWidth="1"/>
    <col min="1803" max="2048" width="8.88671875" style="49"/>
    <col min="2049" max="2049" width="43.109375" style="49" customWidth="1"/>
    <col min="2050" max="2051" width="12" style="49" customWidth="1"/>
    <col min="2052" max="2052" width="13.6640625" style="49" customWidth="1"/>
    <col min="2053" max="2054" width="12" style="49" customWidth="1"/>
    <col min="2055" max="2055" width="13.6640625" style="49" customWidth="1"/>
    <col min="2056" max="2056" width="8.88671875" style="49"/>
    <col min="2057" max="2057" width="11.88671875" style="49" customWidth="1"/>
    <col min="2058" max="2058" width="9.33203125" style="49" bestFit="1" customWidth="1"/>
    <col min="2059" max="2304" width="8.88671875" style="49"/>
    <col min="2305" max="2305" width="43.109375" style="49" customWidth="1"/>
    <col min="2306" max="2307" width="12" style="49" customWidth="1"/>
    <col min="2308" max="2308" width="13.6640625" style="49" customWidth="1"/>
    <col min="2309" max="2310" width="12" style="49" customWidth="1"/>
    <col min="2311" max="2311" width="13.6640625" style="49" customWidth="1"/>
    <col min="2312" max="2312" width="8.88671875" style="49"/>
    <col min="2313" max="2313" width="11.88671875" style="49" customWidth="1"/>
    <col min="2314" max="2314" width="9.33203125" style="49" bestFit="1" customWidth="1"/>
    <col min="2315" max="2560" width="8.88671875" style="49"/>
    <col min="2561" max="2561" width="43.109375" style="49" customWidth="1"/>
    <col min="2562" max="2563" width="12" style="49" customWidth="1"/>
    <col min="2564" max="2564" width="13.6640625" style="49" customWidth="1"/>
    <col min="2565" max="2566" width="12" style="49" customWidth="1"/>
    <col min="2567" max="2567" width="13.6640625" style="49" customWidth="1"/>
    <col min="2568" max="2568" width="8.88671875" style="49"/>
    <col min="2569" max="2569" width="11.88671875" style="49" customWidth="1"/>
    <col min="2570" max="2570" width="9.33203125" style="49" bestFit="1" customWidth="1"/>
    <col min="2571" max="2816" width="8.88671875" style="49"/>
    <col min="2817" max="2817" width="43.109375" style="49" customWidth="1"/>
    <col min="2818" max="2819" width="12" style="49" customWidth="1"/>
    <col min="2820" max="2820" width="13.6640625" style="49" customWidth="1"/>
    <col min="2821" max="2822" width="12" style="49" customWidth="1"/>
    <col min="2823" max="2823" width="13.6640625" style="49" customWidth="1"/>
    <col min="2824" max="2824" width="8.88671875" style="49"/>
    <col min="2825" max="2825" width="11.88671875" style="49" customWidth="1"/>
    <col min="2826" max="2826" width="9.33203125" style="49" bestFit="1" customWidth="1"/>
    <col min="2827" max="3072" width="8.88671875" style="49"/>
    <col min="3073" max="3073" width="43.109375" style="49" customWidth="1"/>
    <col min="3074" max="3075" width="12" style="49" customWidth="1"/>
    <col min="3076" max="3076" width="13.6640625" style="49" customWidth="1"/>
    <col min="3077" max="3078" width="12" style="49" customWidth="1"/>
    <col min="3079" max="3079" width="13.6640625" style="49" customWidth="1"/>
    <col min="3080" max="3080" width="8.88671875" style="49"/>
    <col min="3081" max="3081" width="11.88671875" style="49" customWidth="1"/>
    <col min="3082" max="3082" width="9.33203125" style="49" bestFit="1" customWidth="1"/>
    <col min="3083" max="3328" width="8.88671875" style="49"/>
    <col min="3329" max="3329" width="43.109375" style="49" customWidth="1"/>
    <col min="3330" max="3331" width="12" style="49" customWidth="1"/>
    <col min="3332" max="3332" width="13.6640625" style="49" customWidth="1"/>
    <col min="3333" max="3334" width="12" style="49" customWidth="1"/>
    <col min="3335" max="3335" width="13.6640625" style="49" customWidth="1"/>
    <col min="3336" max="3336" width="8.88671875" style="49"/>
    <col min="3337" max="3337" width="11.88671875" style="49" customWidth="1"/>
    <col min="3338" max="3338" width="9.33203125" style="49" bestFit="1" customWidth="1"/>
    <col min="3339" max="3584" width="8.88671875" style="49"/>
    <col min="3585" max="3585" width="43.109375" style="49" customWidth="1"/>
    <col min="3586" max="3587" width="12" style="49" customWidth="1"/>
    <col min="3588" max="3588" width="13.6640625" style="49" customWidth="1"/>
    <col min="3589" max="3590" width="12" style="49" customWidth="1"/>
    <col min="3591" max="3591" width="13.6640625" style="49" customWidth="1"/>
    <col min="3592" max="3592" width="8.88671875" style="49"/>
    <col min="3593" max="3593" width="11.88671875" style="49" customWidth="1"/>
    <col min="3594" max="3594" width="9.33203125" style="49" bestFit="1" customWidth="1"/>
    <col min="3595" max="3840" width="8.88671875" style="49"/>
    <col min="3841" max="3841" width="43.109375" style="49" customWidth="1"/>
    <col min="3842" max="3843" width="12" style="49" customWidth="1"/>
    <col min="3844" max="3844" width="13.6640625" style="49" customWidth="1"/>
    <col min="3845" max="3846" width="12" style="49" customWidth="1"/>
    <col min="3847" max="3847" width="13.6640625" style="49" customWidth="1"/>
    <col min="3848" max="3848" width="8.88671875" style="49"/>
    <col min="3849" max="3849" width="11.88671875" style="49" customWidth="1"/>
    <col min="3850" max="3850" width="9.33203125" style="49" bestFit="1" customWidth="1"/>
    <col min="3851" max="4096" width="8.88671875" style="49"/>
    <col min="4097" max="4097" width="43.109375" style="49" customWidth="1"/>
    <col min="4098" max="4099" width="12" style="49" customWidth="1"/>
    <col min="4100" max="4100" width="13.6640625" style="49" customWidth="1"/>
    <col min="4101" max="4102" width="12" style="49" customWidth="1"/>
    <col min="4103" max="4103" width="13.6640625" style="49" customWidth="1"/>
    <col min="4104" max="4104" width="8.88671875" style="49"/>
    <col min="4105" max="4105" width="11.88671875" style="49" customWidth="1"/>
    <col min="4106" max="4106" width="9.33203125" style="49" bestFit="1" customWidth="1"/>
    <col min="4107" max="4352" width="8.88671875" style="49"/>
    <col min="4353" max="4353" width="43.109375" style="49" customWidth="1"/>
    <col min="4354" max="4355" width="12" style="49" customWidth="1"/>
    <col min="4356" max="4356" width="13.6640625" style="49" customWidth="1"/>
    <col min="4357" max="4358" width="12" style="49" customWidth="1"/>
    <col min="4359" max="4359" width="13.6640625" style="49" customWidth="1"/>
    <col min="4360" max="4360" width="8.88671875" style="49"/>
    <col min="4361" max="4361" width="11.88671875" style="49" customWidth="1"/>
    <col min="4362" max="4362" width="9.33203125" style="49" bestFit="1" customWidth="1"/>
    <col min="4363" max="4608" width="8.88671875" style="49"/>
    <col min="4609" max="4609" width="43.109375" style="49" customWidth="1"/>
    <col min="4610" max="4611" width="12" style="49" customWidth="1"/>
    <col min="4612" max="4612" width="13.6640625" style="49" customWidth="1"/>
    <col min="4613" max="4614" width="12" style="49" customWidth="1"/>
    <col min="4615" max="4615" width="13.6640625" style="49" customWidth="1"/>
    <col min="4616" max="4616" width="8.88671875" style="49"/>
    <col min="4617" max="4617" width="11.88671875" style="49" customWidth="1"/>
    <col min="4618" max="4618" width="9.33203125" style="49" bestFit="1" customWidth="1"/>
    <col min="4619" max="4864" width="8.88671875" style="49"/>
    <col min="4865" max="4865" width="43.109375" style="49" customWidth="1"/>
    <col min="4866" max="4867" width="12" style="49" customWidth="1"/>
    <col min="4868" max="4868" width="13.6640625" style="49" customWidth="1"/>
    <col min="4869" max="4870" width="12" style="49" customWidth="1"/>
    <col min="4871" max="4871" width="13.6640625" style="49" customWidth="1"/>
    <col min="4872" max="4872" width="8.88671875" style="49"/>
    <col min="4873" max="4873" width="11.88671875" style="49" customWidth="1"/>
    <col min="4874" max="4874" width="9.33203125" style="49" bestFit="1" customWidth="1"/>
    <col min="4875" max="5120" width="8.88671875" style="49"/>
    <col min="5121" max="5121" width="43.109375" style="49" customWidth="1"/>
    <col min="5122" max="5123" width="12" style="49" customWidth="1"/>
    <col min="5124" max="5124" width="13.6640625" style="49" customWidth="1"/>
    <col min="5125" max="5126" width="12" style="49" customWidth="1"/>
    <col min="5127" max="5127" width="13.6640625" style="49" customWidth="1"/>
    <col min="5128" max="5128" width="8.88671875" style="49"/>
    <col min="5129" max="5129" width="11.88671875" style="49" customWidth="1"/>
    <col min="5130" max="5130" width="9.33203125" style="49" bestFit="1" customWidth="1"/>
    <col min="5131" max="5376" width="8.88671875" style="49"/>
    <col min="5377" max="5377" width="43.109375" style="49" customWidth="1"/>
    <col min="5378" max="5379" width="12" style="49" customWidth="1"/>
    <col min="5380" max="5380" width="13.6640625" style="49" customWidth="1"/>
    <col min="5381" max="5382" width="12" style="49" customWidth="1"/>
    <col min="5383" max="5383" width="13.6640625" style="49" customWidth="1"/>
    <col min="5384" max="5384" width="8.88671875" style="49"/>
    <col min="5385" max="5385" width="11.88671875" style="49" customWidth="1"/>
    <col min="5386" max="5386" width="9.33203125" style="49" bestFit="1" customWidth="1"/>
    <col min="5387" max="5632" width="8.88671875" style="49"/>
    <col min="5633" max="5633" width="43.109375" style="49" customWidth="1"/>
    <col min="5634" max="5635" width="12" style="49" customWidth="1"/>
    <col min="5636" max="5636" width="13.6640625" style="49" customWidth="1"/>
    <col min="5637" max="5638" width="12" style="49" customWidth="1"/>
    <col min="5639" max="5639" width="13.6640625" style="49" customWidth="1"/>
    <col min="5640" max="5640" width="8.88671875" style="49"/>
    <col min="5641" max="5641" width="11.88671875" style="49" customWidth="1"/>
    <col min="5642" max="5642" width="9.33203125" style="49" bestFit="1" customWidth="1"/>
    <col min="5643" max="5888" width="8.88671875" style="49"/>
    <col min="5889" max="5889" width="43.109375" style="49" customWidth="1"/>
    <col min="5890" max="5891" width="12" style="49" customWidth="1"/>
    <col min="5892" max="5892" width="13.6640625" style="49" customWidth="1"/>
    <col min="5893" max="5894" width="12" style="49" customWidth="1"/>
    <col min="5895" max="5895" width="13.6640625" style="49" customWidth="1"/>
    <col min="5896" max="5896" width="8.88671875" style="49"/>
    <col min="5897" max="5897" width="11.88671875" style="49" customWidth="1"/>
    <col min="5898" max="5898" width="9.33203125" style="49" bestFit="1" customWidth="1"/>
    <col min="5899" max="6144" width="8.88671875" style="49"/>
    <col min="6145" max="6145" width="43.109375" style="49" customWidth="1"/>
    <col min="6146" max="6147" width="12" style="49" customWidth="1"/>
    <col min="6148" max="6148" width="13.6640625" style="49" customWidth="1"/>
    <col min="6149" max="6150" width="12" style="49" customWidth="1"/>
    <col min="6151" max="6151" width="13.6640625" style="49" customWidth="1"/>
    <col min="6152" max="6152" width="8.88671875" style="49"/>
    <col min="6153" max="6153" width="11.88671875" style="49" customWidth="1"/>
    <col min="6154" max="6154" width="9.33203125" style="49" bestFit="1" customWidth="1"/>
    <col min="6155" max="6400" width="8.88671875" style="49"/>
    <col min="6401" max="6401" width="43.109375" style="49" customWidth="1"/>
    <col min="6402" max="6403" width="12" style="49" customWidth="1"/>
    <col min="6404" max="6404" width="13.6640625" style="49" customWidth="1"/>
    <col min="6405" max="6406" width="12" style="49" customWidth="1"/>
    <col min="6407" max="6407" width="13.6640625" style="49" customWidth="1"/>
    <col min="6408" max="6408" width="8.88671875" style="49"/>
    <col min="6409" max="6409" width="11.88671875" style="49" customWidth="1"/>
    <col min="6410" max="6410" width="9.33203125" style="49" bestFit="1" customWidth="1"/>
    <col min="6411" max="6656" width="8.88671875" style="49"/>
    <col min="6657" max="6657" width="43.109375" style="49" customWidth="1"/>
    <col min="6658" max="6659" width="12" style="49" customWidth="1"/>
    <col min="6660" max="6660" width="13.6640625" style="49" customWidth="1"/>
    <col min="6661" max="6662" width="12" style="49" customWidth="1"/>
    <col min="6663" max="6663" width="13.6640625" style="49" customWidth="1"/>
    <col min="6664" max="6664" width="8.88671875" style="49"/>
    <col min="6665" max="6665" width="11.88671875" style="49" customWidth="1"/>
    <col min="6666" max="6666" width="9.33203125" style="49" bestFit="1" customWidth="1"/>
    <col min="6667" max="6912" width="8.88671875" style="49"/>
    <col min="6913" max="6913" width="43.109375" style="49" customWidth="1"/>
    <col min="6914" max="6915" width="12" style="49" customWidth="1"/>
    <col min="6916" max="6916" width="13.6640625" style="49" customWidth="1"/>
    <col min="6917" max="6918" width="12" style="49" customWidth="1"/>
    <col min="6919" max="6919" width="13.6640625" style="49" customWidth="1"/>
    <col min="6920" max="6920" width="8.88671875" style="49"/>
    <col min="6921" max="6921" width="11.88671875" style="49" customWidth="1"/>
    <col min="6922" max="6922" width="9.33203125" style="49" bestFit="1" customWidth="1"/>
    <col min="6923" max="7168" width="8.88671875" style="49"/>
    <col min="7169" max="7169" width="43.109375" style="49" customWidth="1"/>
    <col min="7170" max="7171" width="12" style="49" customWidth="1"/>
    <col min="7172" max="7172" width="13.6640625" style="49" customWidth="1"/>
    <col min="7173" max="7174" width="12" style="49" customWidth="1"/>
    <col min="7175" max="7175" width="13.6640625" style="49" customWidth="1"/>
    <col min="7176" max="7176" width="8.88671875" style="49"/>
    <col min="7177" max="7177" width="11.88671875" style="49" customWidth="1"/>
    <col min="7178" max="7178" width="9.33203125" style="49" bestFit="1" customWidth="1"/>
    <col min="7179" max="7424" width="8.88671875" style="49"/>
    <col min="7425" max="7425" width="43.109375" style="49" customWidth="1"/>
    <col min="7426" max="7427" width="12" style="49" customWidth="1"/>
    <col min="7428" max="7428" width="13.6640625" style="49" customWidth="1"/>
    <col min="7429" max="7430" width="12" style="49" customWidth="1"/>
    <col min="7431" max="7431" width="13.6640625" style="49" customWidth="1"/>
    <col min="7432" max="7432" width="8.88671875" style="49"/>
    <col min="7433" max="7433" width="11.88671875" style="49" customWidth="1"/>
    <col min="7434" max="7434" width="9.33203125" style="49" bestFit="1" customWidth="1"/>
    <col min="7435" max="7680" width="8.88671875" style="49"/>
    <col min="7681" max="7681" width="43.109375" style="49" customWidth="1"/>
    <col min="7682" max="7683" width="12" style="49" customWidth="1"/>
    <col min="7684" max="7684" width="13.6640625" style="49" customWidth="1"/>
    <col min="7685" max="7686" width="12" style="49" customWidth="1"/>
    <col min="7687" max="7687" width="13.6640625" style="49" customWidth="1"/>
    <col min="7688" max="7688" width="8.88671875" style="49"/>
    <col min="7689" max="7689" width="11.88671875" style="49" customWidth="1"/>
    <col min="7690" max="7690" width="9.33203125" style="49" bestFit="1" customWidth="1"/>
    <col min="7691" max="7936" width="8.88671875" style="49"/>
    <col min="7937" max="7937" width="43.109375" style="49" customWidth="1"/>
    <col min="7938" max="7939" width="12" style="49" customWidth="1"/>
    <col min="7940" max="7940" width="13.6640625" style="49" customWidth="1"/>
    <col min="7941" max="7942" width="12" style="49" customWidth="1"/>
    <col min="7943" max="7943" width="13.6640625" style="49" customWidth="1"/>
    <col min="7944" max="7944" width="8.88671875" style="49"/>
    <col min="7945" max="7945" width="11.88671875" style="49" customWidth="1"/>
    <col min="7946" max="7946" width="9.33203125" style="49" bestFit="1" customWidth="1"/>
    <col min="7947" max="8192" width="8.88671875" style="49"/>
    <col min="8193" max="8193" width="43.109375" style="49" customWidth="1"/>
    <col min="8194" max="8195" width="12" style="49" customWidth="1"/>
    <col min="8196" max="8196" width="13.6640625" style="49" customWidth="1"/>
    <col min="8197" max="8198" width="12" style="49" customWidth="1"/>
    <col min="8199" max="8199" width="13.6640625" style="49" customWidth="1"/>
    <col min="8200" max="8200" width="8.88671875" style="49"/>
    <col min="8201" max="8201" width="11.88671875" style="49" customWidth="1"/>
    <col min="8202" max="8202" width="9.33203125" style="49" bestFit="1" customWidth="1"/>
    <col min="8203" max="8448" width="8.88671875" style="49"/>
    <col min="8449" max="8449" width="43.109375" style="49" customWidth="1"/>
    <col min="8450" max="8451" width="12" style="49" customWidth="1"/>
    <col min="8452" max="8452" width="13.6640625" style="49" customWidth="1"/>
    <col min="8453" max="8454" width="12" style="49" customWidth="1"/>
    <col min="8455" max="8455" width="13.6640625" style="49" customWidth="1"/>
    <col min="8456" max="8456" width="8.88671875" style="49"/>
    <col min="8457" max="8457" width="11.88671875" style="49" customWidth="1"/>
    <col min="8458" max="8458" width="9.33203125" style="49" bestFit="1" customWidth="1"/>
    <col min="8459" max="8704" width="8.88671875" style="49"/>
    <col min="8705" max="8705" width="43.109375" style="49" customWidth="1"/>
    <col min="8706" max="8707" width="12" style="49" customWidth="1"/>
    <col min="8708" max="8708" width="13.6640625" style="49" customWidth="1"/>
    <col min="8709" max="8710" width="12" style="49" customWidth="1"/>
    <col min="8711" max="8711" width="13.6640625" style="49" customWidth="1"/>
    <col min="8712" max="8712" width="8.88671875" style="49"/>
    <col min="8713" max="8713" width="11.88671875" style="49" customWidth="1"/>
    <col min="8714" max="8714" width="9.33203125" style="49" bestFit="1" customWidth="1"/>
    <col min="8715" max="8960" width="8.88671875" style="49"/>
    <col min="8961" max="8961" width="43.109375" style="49" customWidth="1"/>
    <col min="8962" max="8963" width="12" style="49" customWidth="1"/>
    <col min="8964" max="8964" width="13.6640625" style="49" customWidth="1"/>
    <col min="8965" max="8966" width="12" style="49" customWidth="1"/>
    <col min="8967" max="8967" width="13.6640625" style="49" customWidth="1"/>
    <col min="8968" max="8968" width="8.88671875" style="49"/>
    <col min="8969" max="8969" width="11.88671875" style="49" customWidth="1"/>
    <col min="8970" max="8970" width="9.33203125" style="49" bestFit="1" customWidth="1"/>
    <col min="8971" max="9216" width="8.88671875" style="49"/>
    <col min="9217" max="9217" width="43.109375" style="49" customWidth="1"/>
    <col min="9218" max="9219" width="12" style="49" customWidth="1"/>
    <col min="9220" max="9220" width="13.6640625" style="49" customWidth="1"/>
    <col min="9221" max="9222" width="12" style="49" customWidth="1"/>
    <col min="9223" max="9223" width="13.6640625" style="49" customWidth="1"/>
    <col min="9224" max="9224" width="8.88671875" style="49"/>
    <col min="9225" max="9225" width="11.88671875" style="49" customWidth="1"/>
    <col min="9226" max="9226" width="9.33203125" style="49" bestFit="1" customWidth="1"/>
    <col min="9227" max="9472" width="8.88671875" style="49"/>
    <col min="9473" max="9473" width="43.109375" style="49" customWidth="1"/>
    <col min="9474" max="9475" width="12" style="49" customWidth="1"/>
    <col min="9476" max="9476" width="13.6640625" style="49" customWidth="1"/>
    <col min="9477" max="9478" width="12" style="49" customWidth="1"/>
    <col min="9479" max="9479" width="13.6640625" style="49" customWidth="1"/>
    <col min="9480" max="9480" width="8.88671875" style="49"/>
    <col min="9481" max="9481" width="11.88671875" style="49" customWidth="1"/>
    <col min="9482" max="9482" width="9.33203125" style="49" bestFit="1" customWidth="1"/>
    <col min="9483" max="9728" width="8.88671875" style="49"/>
    <col min="9729" max="9729" width="43.109375" style="49" customWidth="1"/>
    <col min="9730" max="9731" width="12" style="49" customWidth="1"/>
    <col min="9732" max="9732" width="13.6640625" style="49" customWidth="1"/>
    <col min="9733" max="9734" width="12" style="49" customWidth="1"/>
    <col min="9735" max="9735" width="13.6640625" style="49" customWidth="1"/>
    <col min="9736" max="9736" width="8.88671875" style="49"/>
    <col min="9737" max="9737" width="11.88671875" style="49" customWidth="1"/>
    <col min="9738" max="9738" width="9.33203125" style="49" bestFit="1" customWidth="1"/>
    <col min="9739" max="9984" width="8.88671875" style="49"/>
    <col min="9985" max="9985" width="43.109375" style="49" customWidth="1"/>
    <col min="9986" max="9987" width="12" style="49" customWidth="1"/>
    <col min="9988" max="9988" width="13.6640625" style="49" customWidth="1"/>
    <col min="9989" max="9990" width="12" style="49" customWidth="1"/>
    <col min="9991" max="9991" width="13.6640625" style="49" customWidth="1"/>
    <col min="9992" max="9992" width="8.88671875" style="49"/>
    <col min="9993" max="9993" width="11.88671875" style="49" customWidth="1"/>
    <col min="9994" max="9994" width="9.33203125" style="49" bestFit="1" customWidth="1"/>
    <col min="9995" max="10240" width="8.88671875" style="49"/>
    <col min="10241" max="10241" width="43.109375" style="49" customWidth="1"/>
    <col min="10242" max="10243" width="12" style="49" customWidth="1"/>
    <col min="10244" max="10244" width="13.6640625" style="49" customWidth="1"/>
    <col min="10245" max="10246" width="12" style="49" customWidth="1"/>
    <col min="10247" max="10247" width="13.6640625" style="49" customWidth="1"/>
    <col min="10248" max="10248" width="8.88671875" style="49"/>
    <col min="10249" max="10249" width="11.88671875" style="49" customWidth="1"/>
    <col min="10250" max="10250" width="9.33203125" style="49" bestFit="1" customWidth="1"/>
    <col min="10251" max="10496" width="8.88671875" style="49"/>
    <col min="10497" max="10497" width="43.109375" style="49" customWidth="1"/>
    <col min="10498" max="10499" width="12" style="49" customWidth="1"/>
    <col min="10500" max="10500" width="13.6640625" style="49" customWidth="1"/>
    <col min="10501" max="10502" width="12" style="49" customWidth="1"/>
    <col min="10503" max="10503" width="13.6640625" style="49" customWidth="1"/>
    <col min="10504" max="10504" width="8.88671875" style="49"/>
    <col min="10505" max="10505" width="11.88671875" style="49" customWidth="1"/>
    <col min="10506" max="10506" width="9.33203125" style="49" bestFit="1" customWidth="1"/>
    <col min="10507" max="10752" width="8.88671875" style="49"/>
    <col min="10753" max="10753" width="43.109375" style="49" customWidth="1"/>
    <col min="10754" max="10755" width="12" style="49" customWidth="1"/>
    <col min="10756" max="10756" width="13.6640625" style="49" customWidth="1"/>
    <col min="10757" max="10758" width="12" style="49" customWidth="1"/>
    <col min="10759" max="10759" width="13.6640625" style="49" customWidth="1"/>
    <col min="10760" max="10760" width="8.88671875" style="49"/>
    <col min="10761" max="10761" width="11.88671875" style="49" customWidth="1"/>
    <col min="10762" max="10762" width="9.33203125" style="49" bestFit="1" customWidth="1"/>
    <col min="10763" max="11008" width="8.88671875" style="49"/>
    <col min="11009" max="11009" width="43.109375" style="49" customWidth="1"/>
    <col min="11010" max="11011" width="12" style="49" customWidth="1"/>
    <col min="11012" max="11012" width="13.6640625" style="49" customWidth="1"/>
    <col min="11013" max="11014" width="12" style="49" customWidth="1"/>
    <col min="11015" max="11015" width="13.6640625" style="49" customWidth="1"/>
    <col min="11016" max="11016" width="8.88671875" style="49"/>
    <col min="11017" max="11017" width="11.88671875" style="49" customWidth="1"/>
    <col min="11018" max="11018" width="9.33203125" style="49" bestFit="1" customWidth="1"/>
    <col min="11019" max="11264" width="8.88671875" style="49"/>
    <col min="11265" max="11265" width="43.109375" style="49" customWidth="1"/>
    <col min="11266" max="11267" width="12" style="49" customWidth="1"/>
    <col min="11268" max="11268" width="13.6640625" style="49" customWidth="1"/>
    <col min="11269" max="11270" width="12" style="49" customWidth="1"/>
    <col min="11271" max="11271" width="13.6640625" style="49" customWidth="1"/>
    <col min="11272" max="11272" width="8.88671875" style="49"/>
    <col min="11273" max="11273" width="11.88671875" style="49" customWidth="1"/>
    <col min="11274" max="11274" width="9.33203125" style="49" bestFit="1" customWidth="1"/>
    <col min="11275" max="11520" width="8.88671875" style="49"/>
    <col min="11521" max="11521" width="43.109375" style="49" customWidth="1"/>
    <col min="11522" max="11523" width="12" style="49" customWidth="1"/>
    <col min="11524" max="11524" width="13.6640625" style="49" customWidth="1"/>
    <col min="11525" max="11526" width="12" style="49" customWidth="1"/>
    <col min="11527" max="11527" width="13.6640625" style="49" customWidth="1"/>
    <col min="11528" max="11528" width="8.88671875" style="49"/>
    <col min="11529" max="11529" width="11.88671875" style="49" customWidth="1"/>
    <col min="11530" max="11530" width="9.33203125" style="49" bestFit="1" customWidth="1"/>
    <col min="11531" max="11776" width="8.88671875" style="49"/>
    <col min="11777" max="11777" width="43.109375" style="49" customWidth="1"/>
    <col min="11778" max="11779" width="12" style="49" customWidth="1"/>
    <col min="11780" max="11780" width="13.6640625" style="49" customWidth="1"/>
    <col min="11781" max="11782" width="12" style="49" customWidth="1"/>
    <col min="11783" max="11783" width="13.6640625" style="49" customWidth="1"/>
    <col min="11784" max="11784" width="8.88671875" style="49"/>
    <col min="11785" max="11785" width="11.88671875" style="49" customWidth="1"/>
    <col min="11786" max="11786" width="9.33203125" style="49" bestFit="1" customWidth="1"/>
    <col min="11787" max="12032" width="8.88671875" style="49"/>
    <col min="12033" max="12033" width="43.109375" style="49" customWidth="1"/>
    <col min="12034" max="12035" width="12" style="49" customWidth="1"/>
    <col min="12036" max="12036" width="13.6640625" style="49" customWidth="1"/>
    <col min="12037" max="12038" width="12" style="49" customWidth="1"/>
    <col min="12039" max="12039" width="13.6640625" style="49" customWidth="1"/>
    <col min="12040" max="12040" width="8.88671875" style="49"/>
    <col min="12041" max="12041" width="11.88671875" style="49" customWidth="1"/>
    <col min="12042" max="12042" width="9.33203125" style="49" bestFit="1" customWidth="1"/>
    <col min="12043" max="12288" width="8.88671875" style="49"/>
    <col min="12289" max="12289" width="43.109375" style="49" customWidth="1"/>
    <col min="12290" max="12291" width="12" style="49" customWidth="1"/>
    <col min="12292" max="12292" width="13.6640625" style="49" customWidth="1"/>
    <col min="12293" max="12294" width="12" style="49" customWidth="1"/>
    <col min="12295" max="12295" width="13.6640625" style="49" customWidth="1"/>
    <col min="12296" max="12296" width="8.88671875" style="49"/>
    <col min="12297" max="12297" width="11.88671875" style="49" customWidth="1"/>
    <col min="12298" max="12298" width="9.33203125" style="49" bestFit="1" customWidth="1"/>
    <col min="12299" max="12544" width="8.88671875" style="49"/>
    <col min="12545" max="12545" width="43.109375" style="49" customWidth="1"/>
    <col min="12546" max="12547" width="12" style="49" customWidth="1"/>
    <col min="12548" max="12548" width="13.6640625" style="49" customWidth="1"/>
    <col min="12549" max="12550" width="12" style="49" customWidth="1"/>
    <col min="12551" max="12551" width="13.6640625" style="49" customWidth="1"/>
    <col min="12552" max="12552" width="8.88671875" style="49"/>
    <col min="12553" max="12553" width="11.88671875" style="49" customWidth="1"/>
    <col min="12554" max="12554" width="9.33203125" style="49" bestFit="1" customWidth="1"/>
    <col min="12555" max="12800" width="8.88671875" style="49"/>
    <col min="12801" max="12801" width="43.109375" style="49" customWidth="1"/>
    <col min="12802" max="12803" width="12" style="49" customWidth="1"/>
    <col min="12804" max="12804" width="13.6640625" style="49" customWidth="1"/>
    <col min="12805" max="12806" width="12" style="49" customWidth="1"/>
    <col min="12807" max="12807" width="13.6640625" style="49" customWidth="1"/>
    <col min="12808" max="12808" width="8.88671875" style="49"/>
    <col min="12809" max="12809" width="11.88671875" style="49" customWidth="1"/>
    <col min="12810" max="12810" width="9.33203125" style="49" bestFit="1" customWidth="1"/>
    <col min="12811" max="13056" width="8.88671875" style="49"/>
    <col min="13057" max="13057" width="43.109375" style="49" customWidth="1"/>
    <col min="13058" max="13059" width="12" style="49" customWidth="1"/>
    <col min="13060" max="13060" width="13.6640625" style="49" customWidth="1"/>
    <col min="13061" max="13062" width="12" style="49" customWidth="1"/>
    <col min="13063" max="13063" width="13.6640625" style="49" customWidth="1"/>
    <col min="13064" max="13064" width="8.88671875" style="49"/>
    <col min="13065" max="13065" width="11.88671875" style="49" customWidth="1"/>
    <col min="13066" max="13066" width="9.33203125" style="49" bestFit="1" customWidth="1"/>
    <col min="13067" max="13312" width="8.88671875" style="49"/>
    <col min="13313" max="13313" width="43.109375" style="49" customWidth="1"/>
    <col min="13314" max="13315" width="12" style="49" customWidth="1"/>
    <col min="13316" max="13316" width="13.6640625" style="49" customWidth="1"/>
    <col min="13317" max="13318" width="12" style="49" customWidth="1"/>
    <col min="13319" max="13319" width="13.6640625" style="49" customWidth="1"/>
    <col min="13320" max="13320" width="8.88671875" style="49"/>
    <col min="13321" max="13321" width="11.88671875" style="49" customWidth="1"/>
    <col min="13322" max="13322" width="9.33203125" style="49" bestFit="1" customWidth="1"/>
    <col min="13323" max="13568" width="8.88671875" style="49"/>
    <col min="13569" max="13569" width="43.109375" style="49" customWidth="1"/>
    <col min="13570" max="13571" width="12" style="49" customWidth="1"/>
    <col min="13572" max="13572" width="13.6640625" style="49" customWidth="1"/>
    <col min="13573" max="13574" width="12" style="49" customWidth="1"/>
    <col min="13575" max="13575" width="13.6640625" style="49" customWidth="1"/>
    <col min="13576" max="13576" width="8.88671875" style="49"/>
    <col min="13577" max="13577" width="11.88671875" style="49" customWidth="1"/>
    <col min="13578" max="13578" width="9.33203125" style="49" bestFit="1" customWidth="1"/>
    <col min="13579" max="13824" width="8.88671875" style="49"/>
    <col min="13825" max="13825" width="43.109375" style="49" customWidth="1"/>
    <col min="13826" max="13827" width="12" style="49" customWidth="1"/>
    <col min="13828" max="13828" width="13.6640625" style="49" customWidth="1"/>
    <col min="13829" max="13830" width="12" style="49" customWidth="1"/>
    <col min="13831" max="13831" width="13.6640625" style="49" customWidth="1"/>
    <col min="13832" max="13832" width="8.88671875" style="49"/>
    <col min="13833" max="13833" width="11.88671875" style="49" customWidth="1"/>
    <col min="13834" max="13834" width="9.33203125" style="49" bestFit="1" customWidth="1"/>
    <col min="13835" max="14080" width="8.88671875" style="49"/>
    <col min="14081" max="14081" width="43.109375" style="49" customWidth="1"/>
    <col min="14082" max="14083" width="12" style="49" customWidth="1"/>
    <col min="14084" max="14084" width="13.6640625" style="49" customWidth="1"/>
    <col min="14085" max="14086" width="12" style="49" customWidth="1"/>
    <col min="14087" max="14087" width="13.6640625" style="49" customWidth="1"/>
    <col min="14088" max="14088" width="8.88671875" style="49"/>
    <col min="14089" max="14089" width="11.88671875" style="49" customWidth="1"/>
    <col min="14090" max="14090" width="9.33203125" style="49" bestFit="1" customWidth="1"/>
    <col min="14091" max="14336" width="8.88671875" style="49"/>
    <col min="14337" max="14337" width="43.109375" style="49" customWidth="1"/>
    <col min="14338" max="14339" width="12" style="49" customWidth="1"/>
    <col min="14340" max="14340" width="13.6640625" style="49" customWidth="1"/>
    <col min="14341" max="14342" width="12" style="49" customWidth="1"/>
    <col min="14343" max="14343" width="13.6640625" style="49" customWidth="1"/>
    <col min="14344" max="14344" width="8.88671875" style="49"/>
    <col min="14345" max="14345" width="11.88671875" style="49" customWidth="1"/>
    <col min="14346" max="14346" width="9.33203125" style="49" bestFit="1" customWidth="1"/>
    <col min="14347" max="14592" width="8.88671875" style="49"/>
    <col min="14593" max="14593" width="43.109375" style="49" customWidth="1"/>
    <col min="14594" max="14595" width="12" style="49" customWidth="1"/>
    <col min="14596" max="14596" width="13.6640625" style="49" customWidth="1"/>
    <col min="14597" max="14598" width="12" style="49" customWidth="1"/>
    <col min="14599" max="14599" width="13.6640625" style="49" customWidth="1"/>
    <col min="14600" max="14600" width="8.88671875" style="49"/>
    <col min="14601" max="14601" width="11.88671875" style="49" customWidth="1"/>
    <col min="14602" max="14602" width="9.33203125" style="49" bestFit="1" customWidth="1"/>
    <col min="14603" max="14848" width="8.88671875" style="49"/>
    <col min="14849" max="14849" width="43.109375" style="49" customWidth="1"/>
    <col min="14850" max="14851" width="12" style="49" customWidth="1"/>
    <col min="14852" max="14852" width="13.6640625" style="49" customWidth="1"/>
    <col min="14853" max="14854" width="12" style="49" customWidth="1"/>
    <col min="14855" max="14855" width="13.6640625" style="49" customWidth="1"/>
    <col min="14856" max="14856" width="8.88671875" style="49"/>
    <col min="14857" max="14857" width="11.88671875" style="49" customWidth="1"/>
    <col min="14858" max="14858" width="9.33203125" style="49" bestFit="1" customWidth="1"/>
    <col min="14859" max="15104" width="8.88671875" style="49"/>
    <col min="15105" max="15105" width="43.109375" style="49" customWidth="1"/>
    <col min="15106" max="15107" width="12" style="49" customWidth="1"/>
    <col min="15108" max="15108" width="13.6640625" style="49" customWidth="1"/>
    <col min="15109" max="15110" width="12" style="49" customWidth="1"/>
    <col min="15111" max="15111" width="13.6640625" style="49" customWidth="1"/>
    <col min="15112" max="15112" width="8.88671875" style="49"/>
    <col min="15113" max="15113" width="11.88671875" style="49" customWidth="1"/>
    <col min="15114" max="15114" width="9.33203125" style="49" bestFit="1" customWidth="1"/>
    <col min="15115" max="15360" width="8.88671875" style="49"/>
    <col min="15361" max="15361" width="43.109375" style="49" customWidth="1"/>
    <col min="15362" max="15363" width="12" style="49" customWidth="1"/>
    <col min="15364" max="15364" width="13.6640625" style="49" customWidth="1"/>
    <col min="15365" max="15366" width="12" style="49" customWidth="1"/>
    <col min="15367" max="15367" width="13.6640625" style="49" customWidth="1"/>
    <col min="15368" max="15368" width="8.88671875" style="49"/>
    <col min="15369" max="15369" width="11.88671875" style="49" customWidth="1"/>
    <col min="15370" max="15370" width="9.33203125" style="49" bestFit="1" customWidth="1"/>
    <col min="15371" max="15616" width="8.88671875" style="49"/>
    <col min="15617" max="15617" width="43.109375" style="49" customWidth="1"/>
    <col min="15618" max="15619" width="12" style="49" customWidth="1"/>
    <col min="15620" max="15620" width="13.6640625" style="49" customWidth="1"/>
    <col min="15621" max="15622" width="12" style="49" customWidth="1"/>
    <col min="15623" max="15623" width="13.6640625" style="49" customWidth="1"/>
    <col min="15624" max="15624" width="8.88671875" style="49"/>
    <col min="15625" max="15625" width="11.88671875" style="49" customWidth="1"/>
    <col min="15626" max="15626" width="9.33203125" style="49" bestFit="1" customWidth="1"/>
    <col min="15627" max="15872" width="8.88671875" style="49"/>
    <col min="15873" max="15873" width="43.109375" style="49" customWidth="1"/>
    <col min="15874" max="15875" width="12" style="49" customWidth="1"/>
    <col min="15876" max="15876" width="13.6640625" style="49" customWidth="1"/>
    <col min="15877" max="15878" width="12" style="49" customWidth="1"/>
    <col min="15879" max="15879" width="13.6640625" style="49" customWidth="1"/>
    <col min="15880" max="15880" width="8.88671875" style="49"/>
    <col min="15881" max="15881" width="11.88671875" style="49" customWidth="1"/>
    <col min="15882" max="15882" width="9.33203125" style="49" bestFit="1" customWidth="1"/>
    <col min="15883" max="16128" width="8.88671875" style="49"/>
    <col min="16129" max="16129" width="43.109375" style="49" customWidth="1"/>
    <col min="16130" max="16131" width="12" style="49" customWidth="1"/>
    <col min="16132" max="16132" width="13.6640625" style="49" customWidth="1"/>
    <col min="16133" max="16134" width="12" style="49" customWidth="1"/>
    <col min="16135" max="16135" width="13.6640625" style="49" customWidth="1"/>
    <col min="16136" max="16136" width="8.88671875" style="49"/>
    <col min="16137" max="16137" width="11.88671875" style="49" customWidth="1"/>
    <col min="16138" max="16138" width="9.33203125" style="49" bestFit="1" customWidth="1"/>
    <col min="16139" max="16384" width="8.88671875" style="49"/>
  </cols>
  <sheetData>
    <row r="1" spans="1:15" s="33" customFormat="1" ht="22.5" customHeight="1">
      <c r="A1" s="480" t="s">
        <v>205</v>
      </c>
      <c r="B1" s="450"/>
      <c r="C1" s="450"/>
      <c r="D1" s="450"/>
      <c r="E1" s="450"/>
      <c r="F1" s="450"/>
      <c r="G1" s="450"/>
      <c r="I1" s="68"/>
    </row>
    <row r="2" spans="1:15" s="33" customFormat="1" ht="22.5" customHeight="1">
      <c r="A2" s="480" t="s">
        <v>188</v>
      </c>
      <c r="B2" s="480"/>
      <c r="C2" s="480"/>
      <c r="D2" s="480"/>
      <c r="E2" s="480"/>
      <c r="F2" s="480"/>
      <c r="G2" s="480"/>
      <c r="I2" s="68"/>
    </row>
    <row r="3" spans="1:15" s="33" customFormat="1" ht="22.5" customHeight="1">
      <c r="A3" s="481" t="s">
        <v>76</v>
      </c>
      <c r="B3" s="481"/>
      <c r="C3" s="481"/>
      <c r="D3" s="481"/>
      <c r="E3" s="481"/>
      <c r="F3" s="481"/>
      <c r="G3" s="481"/>
      <c r="I3" s="68"/>
    </row>
    <row r="4" spans="1:15" s="35" customFormat="1" ht="18" customHeight="1">
      <c r="A4" s="34"/>
      <c r="B4" s="34"/>
      <c r="C4" s="34"/>
      <c r="D4" s="34"/>
      <c r="E4" s="34"/>
      <c r="F4" s="34"/>
      <c r="G4" s="20" t="s">
        <v>9</v>
      </c>
      <c r="I4" s="69"/>
    </row>
    <row r="5" spans="1:15" s="35" customFormat="1" ht="55.8" customHeight="1">
      <c r="A5" s="130"/>
      <c r="B5" s="133" t="s">
        <v>508</v>
      </c>
      <c r="C5" s="133" t="s">
        <v>511</v>
      </c>
      <c r="D5" s="92" t="s">
        <v>46</v>
      </c>
      <c r="E5" s="136" t="s">
        <v>509</v>
      </c>
      <c r="F5" s="136" t="s">
        <v>510</v>
      </c>
      <c r="G5" s="92" t="s">
        <v>46</v>
      </c>
    </row>
    <row r="6" spans="1:15" s="60" customFormat="1" ht="31.5" customHeight="1">
      <c r="A6" s="70" t="s">
        <v>77</v>
      </c>
      <c r="B6" s="75">
        <f>SUM(B7:B30)</f>
        <v>3956</v>
      </c>
      <c r="C6" s="75">
        <f>SUM(C7:C30)</f>
        <v>3093</v>
      </c>
      <c r="D6" s="143">
        <f>ROUND(C6/B6*100,1)</f>
        <v>78.2</v>
      </c>
      <c r="E6" s="75">
        <f>SUM(E7:E30)</f>
        <v>2697</v>
      </c>
      <c r="F6" s="75">
        <f>SUM(F7:F30)</f>
        <v>1541</v>
      </c>
      <c r="G6" s="143">
        <f>ROUND(F6/E6*100,1)</f>
        <v>57.1</v>
      </c>
      <c r="I6" s="69"/>
      <c r="J6" s="77"/>
      <c r="K6" s="77"/>
      <c r="L6" s="78"/>
      <c r="M6" s="78"/>
      <c r="N6" s="78"/>
      <c r="O6" s="78"/>
    </row>
    <row r="7" spans="1:15" ht="31.2" customHeight="1">
      <c r="A7" s="44" t="s">
        <v>48</v>
      </c>
      <c r="B7" s="46">
        <v>709</v>
      </c>
      <c r="C7" s="46">
        <v>489</v>
      </c>
      <c r="D7" s="143">
        <f t="shared" ref="D7:D30" si="0">ROUND(C7/B7*100,1)</f>
        <v>69</v>
      </c>
      <c r="E7" s="46">
        <v>437</v>
      </c>
      <c r="F7" s="46">
        <v>265</v>
      </c>
      <c r="G7" s="143">
        <f t="shared" ref="G7:G30" si="1">ROUND(F7/E7*100,1)</f>
        <v>60.6</v>
      </c>
      <c r="H7" s="371"/>
      <c r="I7" s="372"/>
      <c r="J7" s="56"/>
      <c r="K7" s="56"/>
      <c r="L7" s="56"/>
      <c r="M7" s="56"/>
      <c r="N7" s="56"/>
    </row>
    <row r="8" spans="1:15" ht="31.2" customHeight="1">
      <c r="A8" s="44" t="s">
        <v>49</v>
      </c>
      <c r="B8" s="46">
        <v>70</v>
      </c>
      <c r="C8" s="46">
        <v>47</v>
      </c>
      <c r="D8" s="143">
        <f t="shared" si="0"/>
        <v>67.099999999999994</v>
      </c>
      <c r="E8" s="46">
        <v>48</v>
      </c>
      <c r="F8" s="46">
        <v>28</v>
      </c>
      <c r="G8" s="143">
        <f t="shared" si="1"/>
        <v>58.3</v>
      </c>
      <c r="H8" s="371"/>
      <c r="I8" s="372"/>
      <c r="J8" s="56"/>
      <c r="K8" s="56"/>
      <c r="L8" s="56"/>
      <c r="M8" s="56"/>
      <c r="N8" s="56"/>
    </row>
    <row r="9" spans="1:15" s="52" customFormat="1" ht="31.2" customHeight="1">
      <c r="A9" s="44" t="s">
        <v>50</v>
      </c>
      <c r="B9" s="46">
        <v>1</v>
      </c>
      <c r="C9" s="46">
        <v>0</v>
      </c>
      <c r="D9" s="143">
        <f t="shared" si="0"/>
        <v>0</v>
      </c>
      <c r="E9" s="46">
        <v>1</v>
      </c>
      <c r="F9" s="46">
        <v>0</v>
      </c>
      <c r="G9" s="143">
        <f t="shared" si="1"/>
        <v>0</v>
      </c>
      <c r="H9" s="371"/>
      <c r="I9" s="372"/>
      <c r="J9" s="50"/>
    </row>
    <row r="10" spans="1:15" ht="31.2" customHeight="1">
      <c r="A10" s="44" t="s">
        <v>51</v>
      </c>
      <c r="B10" s="46">
        <v>14</v>
      </c>
      <c r="C10" s="46">
        <v>7</v>
      </c>
      <c r="D10" s="143">
        <f t="shared" si="0"/>
        <v>50</v>
      </c>
      <c r="E10" s="46">
        <v>9</v>
      </c>
      <c r="F10" s="46">
        <v>4</v>
      </c>
      <c r="G10" s="143">
        <f t="shared" si="1"/>
        <v>44.4</v>
      </c>
      <c r="H10" s="371"/>
      <c r="I10" s="372"/>
      <c r="J10" s="50"/>
      <c r="L10" s="57"/>
    </row>
    <row r="11" spans="1:15" ht="31.2" customHeight="1">
      <c r="A11" s="44" t="s">
        <v>52</v>
      </c>
      <c r="B11" s="46">
        <v>52</v>
      </c>
      <c r="C11" s="46">
        <v>23</v>
      </c>
      <c r="D11" s="143">
        <f t="shared" si="0"/>
        <v>44.2</v>
      </c>
      <c r="E11" s="46">
        <v>39</v>
      </c>
      <c r="F11" s="46">
        <v>15</v>
      </c>
      <c r="G11" s="143">
        <f t="shared" si="1"/>
        <v>38.5</v>
      </c>
      <c r="H11" s="371"/>
      <c r="I11" s="372"/>
      <c r="J11" s="50"/>
    </row>
    <row r="12" spans="1:15" ht="31.2">
      <c r="A12" s="44" t="s">
        <v>53</v>
      </c>
      <c r="B12" s="46">
        <v>19</v>
      </c>
      <c r="C12" s="46">
        <v>11</v>
      </c>
      <c r="D12" s="143">
        <f t="shared" si="0"/>
        <v>57.9</v>
      </c>
      <c r="E12" s="46">
        <v>6</v>
      </c>
      <c r="F12" s="46">
        <v>3</v>
      </c>
      <c r="G12" s="143">
        <f t="shared" si="1"/>
        <v>50</v>
      </c>
      <c r="H12" s="371"/>
      <c r="I12" s="372"/>
      <c r="J12" s="50"/>
    </row>
    <row r="13" spans="1:15" ht="62.4">
      <c r="A13" s="44" t="s">
        <v>54</v>
      </c>
      <c r="B13" s="46">
        <v>26</v>
      </c>
      <c r="C13" s="46">
        <v>26</v>
      </c>
      <c r="D13" s="143">
        <f t="shared" si="0"/>
        <v>100</v>
      </c>
      <c r="E13" s="46">
        <v>18</v>
      </c>
      <c r="F13" s="46">
        <v>14</v>
      </c>
      <c r="G13" s="143">
        <f t="shared" si="1"/>
        <v>77.8</v>
      </c>
      <c r="H13" s="371"/>
      <c r="I13" s="372"/>
      <c r="J13" s="50"/>
    </row>
    <row r="14" spans="1:15" ht="31.2" customHeight="1">
      <c r="A14" s="44" t="s">
        <v>55</v>
      </c>
      <c r="B14" s="46">
        <v>13</v>
      </c>
      <c r="C14" s="46">
        <v>21</v>
      </c>
      <c r="D14" s="143">
        <f t="shared" si="0"/>
        <v>161.5</v>
      </c>
      <c r="E14" s="46">
        <v>12</v>
      </c>
      <c r="F14" s="46">
        <v>10</v>
      </c>
      <c r="G14" s="143">
        <f t="shared" si="1"/>
        <v>83.3</v>
      </c>
      <c r="H14" s="371"/>
      <c r="I14" s="372"/>
      <c r="J14" s="50"/>
    </row>
    <row r="15" spans="1:15" ht="31.2">
      <c r="A15" s="44" t="s">
        <v>56</v>
      </c>
      <c r="B15" s="46">
        <v>56</v>
      </c>
      <c r="C15" s="46">
        <v>30</v>
      </c>
      <c r="D15" s="143">
        <f t="shared" si="0"/>
        <v>53.6</v>
      </c>
      <c r="E15" s="46">
        <v>42</v>
      </c>
      <c r="F15" s="46">
        <v>7</v>
      </c>
      <c r="G15" s="143">
        <f t="shared" si="1"/>
        <v>16.7</v>
      </c>
      <c r="H15" s="371"/>
      <c r="I15" s="372"/>
      <c r="J15" s="50"/>
    </row>
    <row r="16" spans="1:15" ht="31.2">
      <c r="A16" s="44" t="s">
        <v>57</v>
      </c>
      <c r="B16" s="46">
        <v>99</v>
      </c>
      <c r="C16" s="46">
        <v>198</v>
      </c>
      <c r="D16" s="143">
        <f t="shared" si="0"/>
        <v>200</v>
      </c>
      <c r="E16" s="46">
        <v>86</v>
      </c>
      <c r="F16" s="46">
        <v>150</v>
      </c>
      <c r="G16" s="143">
        <f t="shared" si="1"/>
        <v>174.4</v>
      </c>
      <c r="H16" s="371"/>
      <c r="I16" s="372"/>
      <c r="J16" s="50"/>
    </row>
    <row r="17" spans="1:10" ht="31.2">
      <c r="A17" s="44" t="s">
        <v>58</v>
      </c>
      <c r="B17" s="46">
        <v>106</v>
      </c>
      <c r="C17" s="46">
        <v>83</v>
      </c>
      <c r="D17" s="143">
        <f t="shared" si="0"/>
        <v>78.3</v>
      </c>
      <c r="E17" s="46">
        <v>73</v>
      </c>
      <c r="F17" s="46">
        <v>39</v>
      </c>
      <c r="G17" s="143">
        <f t="shared" si="1"/>
        <v>53.4</v>
      </c>
      <c r="H17" s="371"/>
      <c r="I17" s="372"/>
      <c r="J17" s="50"/>
    </row>
    <row r="18" spans="1:10" ht="31.2">
      <c r="A18" s="44" t="s">
        <v>59</v>
      </c>
      <c r="B18" s="46">
        <v>15</v>
      </c>
      <c r="C18" s="46">
        <v>26</v>
      </c>
      <c r="D18" s="143">
        <f t="shared" si="0"/>
        <v>173.3</v>
      </c>
      <c r="E18" s="46">
        <v>8</v>
      </c>
      <c r="F18" s="46">
        <v>8</v>
      </c>
      <c r="G18" s="143">
        <f t="shared" si="1"/>
        <v>100</v>
      </c>
      <c r="H18" s="371"/>
      <c r="I18" s="372"/>
      <c r="J18" s="50"/>
    </row>
    <row r="19" spans="1:10" ht="31.2">
      <c r="A19" s="44" t="s">
        <v>60</v>
      </c>
      <c r="B19" s="46">
        <v>86</v>
      </c>
      <c r="C19" s="46">
        <v>57</v>
      </c>
      <c r="D19" s="143">
        <f t="shared" si="0"/>
        <v>66.3</v>
      </c>
      <c r="E19" s="46">
        <v>57</v>
      </c>
      <c r="F19" s="46">
        <v>31</v>
      </c>
      <c r="G19" s="143">
        <f t="shared" si="1"/>
        <v>54.4</v>
      </c>
      <c r="H19" s="371"/>
      <c r="I19" s="372"/>
      <c r="J19" s="50"/>
    </row>
    <row r="20" spans="1:10" ht="31.2">
      <c r="A20" s="44" t="s">
        <v>61</v>
      </c>
      <c r="B20" s="46">
        <v>206</v>
      </c>
      <c r="C20" s="46">
        <v>167</v>
      </c>
      <c r="D20" s="143">
        <f t="shared" si="0"/>
        <v>81.099999999999994</v>
      </c>
      <c r="E20" s="46">
        <v>133</v>
      </c>
      <c r="F20" s="46">
        <v>70</v>
      </c>
      <c r="G20" s="143">
        <f t="shared" si="1"/>
        <v>52.6</v>
      </c>
      <c r="H20" s="371"/>
      <c r="I20" s="372"/>
      <c r="J20" s="50"/>
    </row>
    <row r="21" spans="1:10" ht="31.2" customHeight="1">
      <c r="A21" s="44" t="s">
        <v>62</v>
      </c>
      <c r="B21" s="46">
        <v>593</v>
      </c>
      <c r="C21" s="46">
        <v>436</v>
      </c>
      <c r="D21" s="143">
        <f t="shared" si="0"/>
        <v>73.5</v>
      </c>
      <c r="E21" s="46">
        <v>393</v>
      </c>
      <c r="F21" s="46">
        <v>124</v>
      </c>
      <c r="G21" s="143">
        <f t="shared" si="1"/>
        <v>31.6</v>
      </c>
      <c r="H21" s="371"/>
      <c r="I21" s="372"/>
      <c r="J21" s="50"/>
    </row>
    <row r="22" spans="1:10" ht="31.2">
      <c r="A22" s="44" t="s">
        <v>63</v>
      </c>
      <c r="B22" s="46">
        <v>304</v>
      </c>
      <c r="C22" s="46">
        <v>172</v>
      </c>
      <c r="D22" s="143">
        <f t="shared" si="0"/>
        <v>56.6</v>
      </c>
      <c r="E22" s="46">
        <v>219</v>
      </c>
      <c r="F22" s="46">
        <v>78</v>
      </c>
      <c r="G22" s="143">
        <f t="shared" si="1"/>
        <v>35.6</v>
      </c>
      <c r="H22" s="371"/>
      <c r="I22" s="372"/>
      <c r="J22" s="50"/>
    </row>
    <row r="23" spans="1:10" ht="31.2">
      <c r="A23" s="44" t="s">
        <v>64</v>
      </c>
      <c r="B23" s="46">
        <v>65</v>
      </c>
      <c r="C23" s="46">
        <v>32</v>
      </c>
      <c r="D23" s="143">
        <f t="shared" si="0"/>
        <v>49.2</v>
      </c>
      <c r="E23" s="46">
        <v>39</v>
      </c>
      <c r="F23" s="46">
        <v>11</v>
      </c>
      <c r="G23" s="143">
        <f t="shared" si="1"/>
        <v>28.2</v>
      </c>
      <c r="H23" s="371"/>
      <c r="I23" s="372"/>
      <c r="J23" s="53"/>
    </row>
    <row r="24" spans="1:10" ht="31.2" customHeight="1">
      <c r="A24" s="44" t="s">
        <v>65</v>
      </c>
      <c r="B24" s="46">
        <v>248</v>
      </c>
      <c r="C24" s="46">
        <v>160</v>
      </c>
      <c r="D24" s="143">
        <f t="shared" si="0"/>
        <v>64.5</v>
      </c>
      <c r="E24" s="46">
        <v>153</v>
      </c>
      <c r="F24" s="46">
        <v>57</v>
      </c>
      <c r="G24" s="143">
        <f t="shared" si="1"/>
        <v>37.299999999999997</v>
      </c>
      <c r="H24" s="371"/>
      <c r="I24" s="372"/>
      <c r="J24" s="53"/>
    </row>
    <row r="25" spans="1:10" ht="31.2">
      <c r="A25" s="44" t="s">
        <v>66</v>
      </c>
      <c r="B25" s="46">
        <v>525</v>
      </c>
      <c r="C25" s="46">
        <v>608</v>
      </c>
      <c r="D25" s="143">
        <f t="shared" si="0"/>
        <v>115.8</v>
      </c>
      <c r="E25" s="46">
        <v>439</v>
      </c>
      <c r="F25" s="46">
        <v>420</v>
      </c>
      <c r="G25" s="143">
        <f t="shared" si="1"/>
        <v>95.7</v>
      </c>
      <c r="H25" s="371"/>
      <c r="I25" s="372"/>
      <c r="J25" s="53"/>
    </row>
    <row r="26" spans="1:10" ht="31.2">
      <c r="A26" s="44" t="s">
        <v>67</v>
      </c>
      <c r="B26" s="46">
        <v>105</v>
      </c>
      <c r="C26" s="46">
        <v>36</v>
      </c>
      <c r="D26" s="143">
        <f t="shared" si="0"/>
        <v>34.299999999999997</v>
      </c>
      <c r="E26" s="46">
        <v>82</v>
      </c>
      <c r="F26" s="46">
        <v>15</v>
      </c>
      <c r="G26" s="143">
        <f t="shared" si="1"/>
        <v>18.3</v>
      </c>
      <c r="H26" s="371"/>
      <c r="I26" s="372"/>
    </row>
    <row r="27" spans="1:10" ht="31.2" customHeight="1">
      <c r="A27" s="44" t="s">
        <v>68</v>
      </c>
      <c r="B27" s="46">
        <v>245</v>
      </c>
      <c r="C27" s="46">
        <v>171</v>
      </c>
      <c r="D27" s="143">
        <f t="shared" si="0"/>
        <v>69.8</v>
      </c>
      <c r="E27" s="46">
        <v>141</v>
      </c>
      <c r="F27" s="46">
        <v>40</v>
      </c>
      <c r="G27" s="143">
        <f t="shared" si="1"/>
        <v>28.4</v>
      </c>
      <c r="H27" s="371"/>
      <c r="I27" s="372"/>
    </row>
    <row r="28" spans="1:10" ht="31.2" customHeight="1">
      <c r="A28" s="44" t="s">
        <v>69</v>
      </c>
      <c r="B28" s="46">
        <v>92</v>
      </c>
      <c r="C28" s="46">
        <v>82</v>
      </c>
      <c r="D28" s="143">
        <f t="shared" si="0"/>
        <v>89.1</v>
      </c>
      <c r="E28" s="46">
        <v>77</v>
      </c>
      <c r="F28" s="46">
        <v>38</v>
      </c>
      <c r="G28" s="143">
        <f t="shared" si="1"/>
        <v>49.4</v>
      </c>
      <c r="H28" s="371"/>
      <c r="I28" s="372"/>
    </row>
    <row r="29" spans="1:10" ht="31.2" customHeight="1">
      <c r="A29" s="44" t="s">
        <v>70</v>
      </c>
      <c r="B29" s="46">
        <v>18</v>
      </c>
      <c r="C29" s="46">
        <v>6</v>
      </c>
      <c r="D29" s="143">
        <f t="shared" si="0"/>
        <v>33.299999999999997</v>
      </c>
      <c r="E29" s="46">
        <v>10</v>
      </c>
      <c r="F29" s="46">
        <v>2</v>
      </c>
      <c r="G29" s="143">
        <f t="shared" si="1"/>
        <v>20</v>
      </c>
      <c r="H29" s="371"/>
      <c r="I29" s="372"/>
    </row>
    <row r="30" spans="1:10" ht="31.2" customHeight="1">
      <c r="A30" s="44" t="s">
        <v>71</v>
      </c>
      <c r="B30" s="46">
        <v>289</v>
      </c>
      <c r="C30" s="46">
        <v>205</v>
      </c>
      <c r="D30" s="143">
        <f t="shared" si="0"/>
        <v>70.900000000000006</v>
      </c>
      <c r="E30" s="46">
        <v>175</v>
      </c>
      <c r="F30" s="46">
        <v>112</v>
      </c>
      <c r="G30" s="143">
        <f t="shared" si="1"/>
        <v>64</v>
      </c>
      <c r="H30" s="371"/>
      <c r="I30" s="37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6"/>
  <sheetViews>
    <sheetView view="pageBreakPreview" zoomScale="70" zoomScaleNormal="75" zoomScaleSheetLayoutView="70" workbookViewId="0">
      <selection activeCell="B22" sqref="B22"/>
    </sheetView>
  </sheetViews>
  <sheetFormatPr defaultColWidth="8.88671875" defaultRowHeight="13.2"/>
  <cols>
    <col min="1" max="1" width="62.44140625" style="49" customWidth="1"/>
    <col min="2" max="2" width="11.88671875" style="135" customWidth="1"/>
    <col min="3" max="3" width="14.33203125" style="135" customWidth="1"/>
    <col min="4" max="4" width="12" style="135" customWidth="1"/>
    <col min="5" max="5" width="13.6640625" style="135" customWidth="1"/>
    <col min="6" max="6" width="12.109375" style="135" customWidth="1"/>
    <col min="7" max="7" width="13.6640625" style="135" customWidth="1"/>
    <col min="8" max="8" width="12.6640625" style="135" customWidth="1"/>
    <col min="9" max="9" width="14.6640625" style="135" customWidth="1"/>
    <col min="10" max="10" width="11.88671875" style="49" hidden="1" customWidth="1"/>
    <col min="11" max="11" width="12.109375" style="49" hidden="1" customWidth="1"/>
    <col min="12" max="16" width="0" style="49" hidden="1" customWidth="1"/>
    <col min="17" max="255" width="8.88671875" style="49"/>
    <col min="256" max="256" width="37.109375" style="49" customWidth="1"/>
    <col min="257" max="258" width="10.5546875" style="49" customWidth="1"/>
    <col min="259" max="259" width="13" style="49" customWidth="1"/>
    <col min="260" max="261" width="10.33203125" style="49" customWidth="1"/>
    <col min="262" max="262" width="12.44140625" style="49" customWidth="1"/>
    <col min="263" max="264" width="8.88671875" style="49"/>
    <col min="265" max="265" width="7.88671875" style="49" customWidth="1"/>
    <col min="266" max="511" width="8.88671875" style="49"/>
    <col min="512" max="512" width="37.109375" style="49" customWidth="1"/>
    <col min="513" max="514" width="10.5546875" style="49" customWidth="1"/>
    <col min="515" max="515" width="13" style="49" customWidth="1"/>
    <col min="516" max="517" width="10.33203125" style="49" customWidth="1"/>
    <col min="518" max="518" width="12.44140625" style="49" customWidth="1"/>
    <col min="519" max="520" width="8.88671875" style="49"/>
    <col min="521" max="521" width="7.88671875" style="49" customWidth="1"/>
    <col min="522" max="767" width="8.88671875" style="49"/>
    <col min="768" max="768" width="37.109375" style="49" customWidth="1"/>
    <col min="769" max="770" width="10.5546875" style="49" customWidth="1"/>
    <col min="771" max="771" width="13" style="49" customWidth="1"/>
    <col min="772" max="773" width="10.33203125" style="49" customWidth="1"/>
    <col min="774" max="774" width="12.44140625" style="49" customWidth="1"/>
    <col min="775" max="776" width="8.88671875" style="49"/>
    <col min="777" max="777" width="7.88671875" style="49" customWidth="1"/>
    <col min="778" max="1023" width="8.88671875" style="49"/>
    <col min="1024" max="1024" width="37.109375" style="49" customWidth="1"/>
    <col min="1025" max="1026" width="10.5546875" style="49" customWidth="1"/>
    <col min="1027" max="1027" width="13" style="49" customWidth="1"/>
    <col min="1028" max="1029" width="10.33203125" style="49" customWidth="1"/>
    <col min="1030" max="1030" width="12.44140625" style="49" customWidth="1"/>
    <col min="1031" max="1032" width="8.88671875" style="49"/>
    <col min="1033" max="1033" width="7.88671875" style="49" customWidth="1"/>
    <col min="1034" max="1279" width="8.88671875" style="49"/>
    <col min="1280" max="1280" width="37.109375" style="49" customWidth="1"/>
    <col min="1281" max="1282" width="10.5546875" style="49" customWidth="1"/>
    <col min="1283" max="1283" width="13" style="49" customWidth="1"/>
    <col min="1284" max="1285" width="10.33203125" style="49" customWidth="1"/>
    <col min="1286" max="1286" width="12.44140625" style="49" customWidth="1"/>
    <col min="1287" max="1288" width="8.88671875" style="49"/>
    <col min="1289" max="1289" width="7.88671875" style="49" customWidth="1"/>
    <col min="1290" max="1535" width="8.88671875" style="49"/>
    <col min="1536" max="1536" width="37.109375" style="49" customWidth="1"/>
    <col min="1537" max="1538" width="10.5546875" style="49" customWidth="1"/>
    <col min="1539" max="1539" width="13" style="49" customWidth="1"/>
    <col min="1540" max="1541" width="10.33203125" style="49" customWidth="1"/>
    <col min="1542" max="1542" width="12.44140625" style="49" customWidth="1"/>
    <col min="1543" max="1544" width="8.88671875" style="49"/>
    <col min="1545" max="1545" width="7.88671875" style="49" customWidth="1"/>
    <col min="1546" max="1791" width="8.88671875" style="49"/>
    <col min="1792" max="1792" width="37.109375" style="49" customWidth="1"/>
    <col min="1793" max="1794" width="10.5546875" style="49" customWidth="1"/>
    <col min="1795" max="1795" width="13" style="49" customWidth="1"/>
    <col min="1796" max="1797" width="10.33203125" style="49" customWidth="1"/>
    <col min="1798" max="1798" width="12.44140625" style="49" customWidth="1"/>
    <col min="1799" max="1800" width="8.88671875" style="49"/>
    <col min="1801" max="1801" width="7.88671875" style="49" customWidth="1"/>
    <col min="1802" max="2047" width="8.88671875" style="49"/>
    <col min="2048" max="2048" width="37.109375" style="49" customWidth="1"/>
    <col min="2049" max="2050" width="10.5546875" style="49" customWidth="1"/>
    <col min="2051" max="2051" width="13" style="49" customWidth="1"/>
    <col min="2052" max="2053" width="10.33203125" style="49" customWidth="1"/>
    <col min="2054" max="2054" width="12.44140625" style="49" customWidth="1"/>
    <col min="2055" max="2056" width="8.88671875" style="49"/>
    <col min="2057" max="2057" width="7.88671875" style="49" customWidth="1"/>
    <col min="2058" max="2303" width="8.88671875" style="49"/>
    <col min="2304" max="2304" width="37.109375" style="49" customWidth="1"/>
    <col min="2305" max="2306" width="10.5546875" style="49" customWidth="1"/>
    <col min="2307" max="2307" width="13" style="49" customWidth="1"/>
    <col min="2308" max="2309" width="10.33203125" style="49" customWidth="1"/>
    <col min="2310" max="2310" width="12.44140625" style="49" customWidth="1"/>
    <col min="2311" max="2312" width="8.88671875" style="49"/>
    <col min="2313" max="2313" width="7.88671875" style="49" customWidth="1"/>
    <col min="2314" max="2559" width="8.88671875" style="49"/>
    <col min="2560" max="2560" width="37.109375" style="49" customWidth="1"/>
    <col min="2561" max="2562" width="10.5546875" style="49" customWidth="1"/>
    <col min="2563" max="2563" width="13" style="49" customWidth="1"/>
    <col min="2564" max="2565" width="10.33203125" style="49" customWidth="1"/>
    <col min="2566" max="2566" width="12.44140625" style="49" customWidth="1"/>
    <col min="2567" max="2568" width="8.88671875" style="49"/>
    <col min="2569" max="2569" width="7.88671875" style="49" customWidth="1"/>
    <col min="2570" max="2815" width="8.88671875" style="49"/>
    <col min="2816" max="2816" width="37.109375" style="49" customWidth="1"/>
    <col min="2817" max="2818" width="10.5546875" style="49" customWidth="1"/>
    <col min="2819" max="2819" width="13" style="49" customWidth="1"/>
    <col min="2820" max="2821" width="10.33203125" style="49" customWidth="1"/>
    <col min="2822" max="2822" width="12.44140625" style="49" customWidth="1"/>
    <col min="2823" max="2824" width="8.88671875" style="49"/>
    <col min="2825" max="2825" width="7.88671875" style="49" customWidth="1"/>
    <col min="2826" max="3071" width="8.88671875" style="49"/>
    <col min="3072" max="3072" width="37.109375" style="49" customWidth="1"/>
    <col min="3073" max="3074" width="10.5546875" style="49" customWidth="1"/>
    <col min="3075" max="3075" width="13" style="49" customWidth="1"/>
    <col min="3076" max="3077" width="10.33203125" style="49" customWidth="1"/>
    <col min="3078" max="3078" width="12.44140625" style="49" customWidth="1"/>
    <col min="3079" max="3080" width="8.88671875" style="49"/>
    <col min="3081" max="3081" width="7.88671875" style="49" customWidth="1"/>
    <col min="3082" max="3327" width="8.88671875" style="49"/>
    <col min="3328" max="3328" width="37.109375" style="49" customWidth="1"/>
    <col min="3329" max="3330" width="10.5546875" style="49" customWidth="1"/>
    <col min="3331" max="3331" width="13" style="49" customWidth="1"/>
    <col min="3332" max="3333" width="10.33203125" style="49" customWidth="1"/>
    <col min="3334" max="3334" width="12.44140625" style="49" customWidth="1"/>
    <col min="3335" max="3336" width="8.88671875" style="49"/>
    <col min="3337" max="3337" width="7.88671875" style="49" customWidth="1"/>
    <col min="3338" max="3583" width="8.88671875" style="49"/>
    <col min="3584" max="3584" width="37.109375" style="49" customWidth="1"/>
    <col min="3585" max="3586" width="10.5546875" style="49" customWidth="1"/>
    <col min="3587" max="3587" width="13" style="49" customWidth="1"/>
    <col min="3588" max="3589" width="10.33203125" style="49" customWidth="1"/>
    <col min="3590" max="3590" width="12.44140625" style="49" customWidth="1"/>
    <col min="3591" max="3592" width="8.88671875" style="49"/>
    <col min="3593" max="3593" width="7.88671875" style="49" customWidth="1"/>
    <col min="3594" max="3839" width="8.88671875" style="49"/>
    <col min="3840" max="3840" width="37.109375" style="49" customWidth="1"/>
    <col min="3841" max="3842" width="10.5546875" style="49" customWidth="1"/>
    <col min="3843" max="3843" width="13" style="49" customWidth="1"/>
    <col min="3844" max="3845" width="10.33203125" style="49" customWidth="1"/>
    <col min="3846" max="3846" width="12.44140625" style="49" customWidth="1"/>
    <col min="3847" max="3848" width="8.88671875" style="49"/>
    <col min="3849" max="3849" width="7.88671875" style="49" customWidth="1"/>
    <col min="3850" max="4095" width="8.88671875" style="49"/>
    <col min="4096" max="4096" width="37.109375" style="49" customWidth="1"/>
    <col min="4097" max="4098" width="10.5546875" style="49" customWidth="1"/>
    <col min="4099" max="4099" width="13" style="49" customWidth="1"/>
    <col min="4100" max="4101" width="10.33203125" style="49" customWidth="1"/>
    <col min="4102" max="4102" width="12.44140625" style="49" customWidth="1"/>
    <col min="4103" max="4104" width="8.88671875" style="49"/>
    <col min="4105" max="4105" width="7.88671875" style="49" customWidth="1"/>
    <col min="4106" max="4351" width="8.88671875" style="49"/>
    <col min="4352" max="4352" width="37.109375" style="49" customWidth="1"/>
    <col min="4353" max="4354" width="10.5546875" style="49" customWidth="1"/>
    <col min="4355" max="4355" width="13" style="49" customWidth="1"/>
    <col min="4356" max="4357" width="10.33203125" style="49" customWidth="1"/>
    <col min="4358" max="4358" width="12.44140625" style="49" customWidth="1"/>
    <col min="4359" max="4360" width="8.88671875" style="49"/>
    <col min="4361" max="4361" width="7.88671875" style="49" customWidth="1"/>
    <col min="4362" max="4607" width="8.88671875" style="49"/>
    <col min="4608" max="4608" width="37.109375" style="49" customWidth="1"/>
    <col min="4609" max="4610" width="10.5546875" style="49" customWidth="1"/>
    <col min="4611" max="4611" width="13" style="49" customWidth="1"/>
    <col min="4612" max="4613" width="10.33203125" style="49" customWidth="1"/>
    <col min="4614" max="4614" width="12.44140625" style="49" customWidth="1"/>
    <col min="4615" max="4616" width="8.88671875" style="49"/>
    <col min="4617" max="4617" width="7.88671875" style="49" customWidth="1"/>
    <col min="4618" max="4863" width="8.88671875" style="49"/>
    <col min="4864" max="4864" width="37.109375" style="49" customWidth="1"/>
    <col min="4865" max="4866" width="10.5546875" style="49" customWidth="1"/>
    <col min="4867" max="4867" width="13" style="49" customWidth="1"/>
    <col min="4868" max="4869" width="10.33203125" style="49" customWidth="1"/>
    <col min="4870" max="4870" width="12.44140625" style="49" customWidth="1"/>
    <col min="4871" max="4872" width="8.88671875" style="49"/>
    <col min="4873" max="4873" width="7.88671875" style="49" customWidth="1"/>
    <col min="4874" max="5119" width="8.88671875" style="49"/>
    <col min="5120" max="5120" width="37.109375" style="49" customWidth="1"/>
    <col min="5121" max="5122" width="10.5546875" style="49" customWidth="1"/>
    <col min="5123" max="5123" width="13" style="49" customWidth="1"/>
    <col min="5124" max="5125" width="10.33203125" style="49" customWidth="1"/>
    <col min="5126" max="5126" width="12.44140625" style="49" customWidth="1"/>
    <col min="5127" max="5128" width="8.88671875" style="49"/>
    <col min="5129" max="5129" width="7.88671875" style="49" customWidth="1"/>
    <col min="5130" max="5375" width="8.88671875" style="49"/>
    <col min="5376" max="5376" width="37.109375" style="49" customWidth="1"/>
    <col min="5377" max="5378" width="10.5546875" style="49" customWidth="1"/>
    <col min="5379" max="5379" width="13" style="49" customWidth="1"/>
    <col min="5380" max="5381" width="10.33203125" style="49" customWidth="1"/>
    <col min="5382" max="5382" width="12.44140625" style="49" customWidth="1"/>
    <col min="5383" max="5384" width="8.88671875" style="49"/>
    <col min="5385" max="5385" width="7.88671875" style="49" customWidth="1"/>
    <col min="5386" max="5631" width="8.88671875" style="49"/>
    <col min="5632" max="5632" width="37.109375" style="49" customWidth="1"/>
    <col min="5633" max="5634" width="10.5546875" style="49" customWidth="1"/>
    <col min="5635" max="5635" width="13" style="49" customWidth="1"/>
    <col min="5636" max="5637" width="10.33203125" style="49" customWidth="1"/>
    <col min="5638" max="5638" width="12.44140625" style="49" customWidth="1"/>
    <col min="5639" max="5640" width="8.88671875" style="49"/>
    <col min="5641" max="5641" width="7.88671875" style="49" customWidth="1"/>
    <col min="5642" max="5887" width="8.88671875" style="49"/>
    <col min="5888" max="5888" width="37.109375" style="49" customWidth="1"/>
    <col min="5889" max="5890" width="10.5546875" style="49" customWidth="1"/>
    <col min="5891" max="5891" width="13" style="49" customWidth="1"/>
    <col min="5892" max="5893" width="10.33203125" style="49" customWidth="1"/>
    <col min="5894" max="5894" width="12.44140625" style="49" customWidth="1"/>
    <col min="5895" max="5896" width="8.88671875" style="49"/>
    <col min="5897" max="5897" width="7.88671875" style="49" customWidth="1"/>
    <col min="5898" max="6143" width="8.88671875" style="49"/>
    <col min="6144" max="6144" width="37.109375" style="49" customWidth="1"/>
    <col min="6145" max="6146" width="10.5546875" style="49" customWidth="1"/>
    <col min="6147" max="6147" width="13" style="49" customWidth="1"/>
    <col min="6148" max="6149" width="10.33203125" style="49" customWidth="1"/>
    <col min="6150" max="6150" width="12.44140625" style="49" customWidth="1"/>
    <col min="6151" max="6152" width="8.88671875" style="49"/>
    <col min="6153" max="6153" width="7.88671875" style="49" customWidth="1"/>
    <col min="6154" max="6399" width="8.88671875" style="49"/>
    <col min="6400" max="6400" width="37.109375" style="49" customWidth="1"/>
    <col min="6401" max="6402" width="10.5546875" style="49" customWidth="1"/>
    <col min="6403" max="6403" width="13" style="49" customWidth="1"/>
    <col min="6404" max="6405" width="10.33203125" style="49" customWidth="1"/>
    <col min="6406" max="6406" width="12.44140625" style="49" customWidth="1"/>
    <col min="6407" max="6408" width="8.88671875" style="49"/>
    <col min="6409" max="6409" width="7.88671875" style="49" customWidth="1"/>
    <col min="6410" max="6655" width="8.88671875" style="49"/>
    <col min="6656" max="6656" width="37.109375" style="49" customWidth="1"/>
    <col min="6657" max="6658" width="10.5546875" style="49" customWidth="1"/>
    <col min="6659" max="6659" width="13" style="49" customWidth="1"/>
    <col min="6660" max="6661" width="10.33203125" style="49" customWidth="1"/>
    <col min="6662" max="6662" width="12.44140625" style="49" customWidth="1"/>
    <col min="6663" max="6664" width="8.88671875" style="49"/>
    <col min="6665" max="6665" width="7.88671875" style="49" customWidth="1"/>
    <col min="6666" max="6911" width="8.88671875" style="49"/>
    <col min="6912" max="6912" width="37.109375" style="49" customWidth="1"/>
    <col min="6913" max="6914" width="10.5546875" style="49" customWidth="1"/>
    <col min="6915" max="6915" width="13" style="49" customWidth="1"/>
    <col min="6916" max="6917" width="10.33203125" style="49" customWidth="1"/>
    <col min="6918" max="6918" width="12.44140625" style="49" customWidth="1"/>
    <col min="6919" max="6920" width="8.88671875" style="49"/>
    <col min="6921" max="6921" width="7.88671875" style="49" customWidth="1"/>
    <col min="6922" max="7167" width="8.88671875" style="49"/>
    <col min="7168" max="7168" width="37.109375" style="49" customWidth="1"/>
    <col min="7169" max="7170" width="10.5546875" style="49" customWidth="1"/>
    <col min="7171" max="7171" width="13" style="49" customWidth="1"/>
    <col min="7172" max="7173" width="10.33203125" style="49" customWidth="1"/>
    <col min="7174" max="7174" width="12.44140625" style="49" customWidth="1"/>
    <col min="7175" max="7176" width="8.88671875" style="49"/>
    <col min="7177" max="7177" width="7.88671875" style="49" customWidth="1"/>
    <col min="7178" max="7423" width="8.88671875" style="49"/>
    <col min="7424" max="7424" width="37.109375" style="49" customWidth="1"/>
    <col min="7425" max="7426" width="10.5546875" style="49" customWidth="1"/>
    <col min="7427" max="7427" width="13" style="49" customWidth="1"/>
    <col min="7428" max="7429" width="10.33203125" style="49" customWidth="1"/>
    <col min="7430" max="7430" width="12.44140625" style="49" customWidth="1"/>
    <col min="7431" max="7432" width="8.88671875" style="49"/>
    <col min="7433" max="7433" width="7.88671875" style="49" customWidth="1"/>
    <col min="7434" max="7679" width="8.88671875" style="49"/>
    <col min="7680" max="7680" width="37.109375" style="49" customWidth="1"/>
    <col min="7681" max="7682" width="10.5546875" style="49" customWidth="1"/>
    <col min="7683" max="7683" width="13" style="49" customWidth="1"/>
    <col min="7684" max="7685" width="10.33203125" style="49" customWidth="1"/>
    <col min="7686" max="7686" width="12.44140625" style="49" customWidth="1"/>
    <col min="7687" max="7688" width="8.88671875" style="49"/>
    <col min="7689" max="7689" width="7.88671875" style="49" customWidth="1"/>
    <col min="7690" max="7935" width="8.88671875" style="49"/>
    <col min="7936" max="7936" width="37.109375" style="49" customWidth="1"/>
    <col min="7937" max="7938" width="10.5546875" style="49" customWidth="1"/>
    <col min="7939" max="7939" width="13" style="49" customWidth="1"/>
    <col min="7940" max="7941" width="10.33203125" style="49" customWidth="1"/>
    <col min="7942" max="7942" width="12.44140625" style="49" customWidth="1"/>
    <col min="7943" max="7944" width="8.88671875" style="49"/>
    <col min="7945" max="7945" width="7.88671875" style="49" customWidth="1"/>
    <col min="7946" max="8191" width="8.88671875" style="49"/>
    <col min="8192" max="8192" width="37.109375" style="49" customWidth="1"/>
    <col min="8193" max="8194" width="10.5546875" style="49" customWidth="1"/>
    <col min="8195" max="8195" width="13" style="49" customWidth="1"/>
    <col min="8196" max="8197" width="10.33203125" style="49" customWidth="1"/>
    <col min="8198" max="8198" width="12.44140625" style="49" customWidth="1"/>
    <col min="8199" max="8200" width="8.88671875" style="49"/>
    <col min="8201" max="8201" width="7.88671875" style="49" customWidth="1"/>
    <col min="8202" max="8447" width="8.88671875" style="49"/>
    <col min="8448" max="8448" width="37.109375" style="49" customWidth="1"/>
    <col min="8449" max="8450" width="10.5546875" style="49" customWidth="1"/>
    <col min="8451" max="8451" width="13" style="49" customWidth="1"/>
    <col min="8452" max="8453" width="10.33203125" style="49" customWidth="1"/>
    <col min="8454" max="8454" width="12.44140625" style="49" customWidth="1"/>
    <col min="8455" max="8456" width="8.88671875" style="49"/>
    <col min="8457" max="8457" width="7.88671875" style="49" customWidth="1"/>
    <col min="8458" max="8703" width="8.88671875" style="49"/>
    <col min="8704" max="8704" width="37.109375" style="49" customWidth="1"/>
    <col min="8705" max="8706" width="10.5546875" style="49" customWidth="1"/>
    <col min="8707" max="8707" width="13" style="49" customWidth="1"/>
    <col min="8708" max="8709" width="10.33203125" style="49" customWidth="1"/>
    <col min="8710" max="8710" width="12.44140625" style="49" customWidth="1"/>
    <col min="8711" max="8712" width="8.88671875" style="49"/>
    <col min="8713" max="8713" width="7.88671875" style="49" customWidth="1"/>
    <col min="8714" max="8959" width="8.88671875" style="49"/>
    <col min="8960" max="8960" width="37.109375" style="49" customWidth="1"/>
    <col min="8961" max="8962" width="10.5546875" style="49" customWidth="1"/>
    <col min="8963" max="8963" width="13" style="49" customWidth="1"/>
    <col min="8964" max="8965" width="10.33203125" style="49" customWidth="1"/>
    <col min="8966" max="8966" width="12.44140625" style="49" customWidth="1"/>
    <col min="8967" max="8968" width="8.88671875" style="49"/>
    <col min="8969" max="8969" width="7.88671875" style="49" customWidth="1"/>
    <col min="8970" max="9215" width="8.88671875" style="49"/>
    <col min="9216" max="9216" width="37.109375" style="49" customWidth="1"/>
    <col min="9217" max="9218" width="10.5546875" style="49" customWidth="1"/>
    <col min="9219" max="9219" width="13" style="49" customWidth="1"/>
    <col min="9220" max="9221" width="10.33203125" style="49" customWidth="1"/>
    <col min="9222" max="9222" width="12.44140625" style="49" customWidth="1"/>
    <col min="9223" max="9224" width="8.88671875" style="49"/>
    <col min="9225" max="9225" width="7.88671875" style="49" customWidth="1"/>
    <col min="9226" max="9471" width="8.88671875" style="49"/>
    <col min="9472" max="9472" width="37.109375" style="49" customWidth="1"/>
    <col min="9473" max="9474" width="10.5546875" style="49" customWidth="1"/>
    <col min="9475" max="9475" width="13" style="49" customWidth="1"/>
    <col min="9476" max="9477" width="10.33203125" style="49" customWidth="1"/>
    <col min="9478" max="9478" width="12.44140625" style="49" customWidth="1"/>
    <col min="9479" max="9480" width="8.88671875" style="49"/>
    <col min="9481" max="9481" width="7.88671875" style="49" customWidth="1"/>
    <col min="9482" max="9727" width="8.88671875" style="49"/>
    <col min="9728" max="9728" width="37.109375" style="49" customWidth="1"/>
    <col min="9729" max="9730" width="10.5546875" style="49" customWidth="1"/>
    <col min="9731" max="9731" width="13" style="49" customWidth="1"/>
    <col min="9732" max="9733" width="10.33203125" style="49" customWidth="1"/>
    <col min="9734" max="9734" width="12.44140625" style="49" customWidth="1"/>
    <col min="9735" max="9736" width="8.88671875" style="49"/>
    <col min="9737" max="9737" width="7.88671875" style="49" customWidth="1"/>
    <col min="9738" max="9983" width="8.88671875" style="49"/>
    <col min="9984" max="9984" width="37.109375" style="49" customWidth="1"/>
    <col min="9985" max="9986" width="10.5546875" style="49" customWidth="1"/>
    <col min="9987" max="9987" width="13" style="49" customWidth="1"/>
    <col min="9988" max="9989" width="10.33203125" style="49" customWidth="1"/>
    <col min="9990" max="9990" width="12.44140625" style="49" customWidth="1"/>
    <col min="9991" max="9992" width="8.88671875" style="49"/>
    <col min="9993" max="9993" width="7.88671875" style="49" customWidth="1"/>
    <col min="9994" max="10239" width="8.88671875" style="49"/>
    <col min="10240" max="10240" width="37.109375" style="49" customWidth="1"/>
    <col min="10241" max="10242" width="10.5546875" style="49" customWidth="1"/>
    <col min="10243" max="10243" width="13" style="49" customWidth="1"/>
    <col min="10244" max="10245" width="10.33203125" style="49" customWidth="1"/>
    <col min="10246" max="10246" width="12.44140625" style="49" customWidth="1"/>
    <col min="10247" max="10248" width="8.88671875" style="49"/>
    <col min="10249" max="10249" width="7.88671875" style="49" customWidth="1"/>
    <col min="10250" max="10495" width="8.88671875" style="49"/>
    <col min="10496" max="10496" width="37.109375" style="49" customWidth="1"/>
    <col min="10497" max="10498" width="10.5546875" style="49" customWidth="1"/>
    <col min="10499" max="10499" width="13" style="49" customWidth="1"/>
    <col min="10500" max="10501" width="10.33203125" style="49" customWidth="1"/>
    <col min="10502" max="10502" width="12.44140625" style="49" customWidth="1"/>
    <col min="10503" max="10504" width="8.88671875" style="49"/>
    <col min="10505" max="10505" width="7.88671875" style="49" customWidth="1"/>
    <col min="10506" max="10751" width="8.88671875" style="49"/>
    <col min="10752" max="10752" width="37.109375" style="49" customWidth="1"/>
    <col min="10753" max="10754" width="10.5546875" style="49" customWidth="1"/>
    <col min="10755" max="10755" width="13" style="49" customWidth="1"/>
    <col min="10756" max="10757" width="10.33203125" style="49" customWidth="1"/>
    <col min="10758" max="10758" width="12.44140625" style="49" customWidth="1"/>
    <col min="10759" max="10760" width="8.88671875" style="49"/>
    <col min="10761" max="10761" width="7.88671875" style="49" customWidth="1"/>
    <col min="10762" max="11007" width="8.88671875" style="49"/>
    <col min="11008" max="11008" width="37.109375" style="49" customWidth="1"/>
    <col min="11009" max="11010" width="10.5546875" style="49" customWidth="1"/>
    <col min="11011" max="11011" width="13" style="49" customWidth="1"/>
    <col min="11012" max="11013" width="10.33203125" style="49" customWidth="1"/>
    <col min="11014" max="11014" width="12.44140625" style="49" customWidth="1"/>
    <col min="11015" max="11016" width="8.88671875" style="49"/>
    <col min="11017" max="11017" width="7.88671875" style="49" customWidth="1"/>
    <col min="11018" max="11263" width="8.88671875" style="49"/>
    <col min="11264" max="11264" width="37.109375" style="49" customWidth="1"/>
    <col min="11265" max="11266" width="10.5546875" style="49" customWidth="1"/>
    <col min="11267" max="11267" width="13" style="49" customWidth="1"/>
    <col min="11268" max="11269" width="10.33203125" style="49" customWidth="1"/>
    <col min="11270" max="11270" width="12.44140625" style="49" customWidth="1"/>
    <col min="11271" max="11272" width="8.88671875" style="49"/>
    <col min="11273" max="11273" width="7.88671875" style="49" customWidth="1"/>
    <col min="11274" max="11519" width="8.88671875" style="49"/>
    <col min="11520" max="11520" width="37.109375" style="49" customWidth="1"/>
    <col min="11521" max="11522" width="10.5546875" style="49" customWidth="1"/>
    <col min="11523" max="11523" width="13" style="49" customWidth="1"/>
    <col min="11524" max="11525" width="10.33203125" style="49" customWidth="1"/>
    <col min="11526" max="11526" width="12.44140625" style="49" customWidth="1"/>
    <col min="11527" max="11528" width="8.88671875" style="49"/>
    <col min="11529" max="11529" width="7.88671875" style="49" customWidth="1"/>
    <col min="11530" max="11775" width="8.88671875" style="49"/>
    <col min="11776" max="11776" width="37.109375" style="49" customWidth="1"/>
    <col min="11777" max="11778" width="10.5546875" style="49" customWidth="1"/>
    <col min="11779" max="11779" width="13" style="49" customWidth="1"/>
    <col min="11780" max="11781" width="10.33203125" style="49" customWidth="1"/>
    <col min="11782" max="11782" width="12.44140625" style="49" customWidth="1"/>
    <col min="11783" max="11784" width="8.88671875" style="49"/>
    <col min="11785" max="11785" width="7.88671875" style="49" customWidth="1"/>
    <col min="11786" max="12031" width="8.88671875" style="49"/>
    <col min="12032" max="12032" width="37.109375" style="49" customWidth="1"/>
    <col min="12033" max="12034" width="10.5546875" style="49" customWidth="1"/>
    <col min="12035" max="12035" width="13" style="49" customWidth="1"/>
    <col min="12036" max="12037" width="10.33203125" style="49" customWidth="1"/>
    <col min="12038" max="12038" width="12.44140625" style="49" customWidth="1"/>
    <col min="12039" max="12040" width="8.88671875" style="49"/>
    <col min="12041" max="12041" width="7.88671875" style="49" customWidth="1"/>
    <col min="12042" max="12287" width="8.88671875" style="49"/>
    <col min="12288" max="12288" width="37.109375" style="49" customWidth="1"/>
    <col min="12289" max="12290" width="10.5546875" style="49" customWidth="1"/>
    <col min="12291" max="12291" width="13" style="49" customWidth="1"/>
    <col min="12292" max="12293" width="10.33203125" style="49" customWidth="1"/>
    <col min="12294" max="12294" width="12.44140625" style="49" customWidth="1"/>
    <col min="12295" max="12296" width="8.88671875" style="49"/>
    <col min="12297" max="12297" width="7.88671875" style="49" customWidth="1"/>
    <col min="12298" max="12543" width="8.88671875" style="49"/>
    <col min="12544" max="12544" width="37.109375" style="49" customWidth="1"/>
    <col min="12545" max="12546" width="10.5546875" style="49" customWidth="1"/>
    <col min="12547" max="12547" width="13" style="49" customWidth="1"/>
    <col min="12548" max="12549" width="10.33203125" style="49" customWidth="1"/>
    <col min="12550" max="12550" width="12.44140625" style="49" customWidth="1"/>
    <col min="12551" max="12552" width="8.88671875" style="49"/>
    <col min="12553" max="12553" width="7.88671875" style="49" customWidth="1"/>
    <col min="12554" max="12799" width="8.88671875" style="49"/>
    <col min="12800" max="12800" width="37.109375" style="49" customWidth="1"/>
    <col min="12801" max="12802" width="10.5546875" style="49" customWidth="1"/>
    <col min="12803" max="12803" width="13" style="49" customWidth="1"/>
    <col min="12804" max="12805" width="10.33203125" style="49" customWidth="1"/>
    <col min="12806" max="12806" width="12.44140625" style="49" customWidth="1"/>
    <col min="12807" max="12808" width="8.88671875" style="49"/>
    <col min="12809" max="12809" width="7.88671875" style="49" customWidth="1"/>
    <col min="12810" max="13055" width="8.88671875" style="49"/>
    <col min="13056" max="13056" width="37.109375" style="49" customWidth="1"/>
    <col min="13057" max="13058" width="10.5546875" style="49" customWidth="1"/>
    <col min="13059" max="13059" width="13" style="49" customWidth="1"/>
    <col min="13060" max="13061" width="10.33203125" style="49" customWidth="1"/>
    <col min="13062" max="13062" width="12.44140625" style="49" customWidth="1"/>
    <col min="13063" max="13064" width="8.88671875" style="49"/>
    <col min="13065" max="13065" width="7.88671875" style="49" customWidth="1"/>
    <col min="13066" max="13311" width="8.88671875" style="49"/>
    <col min="13312" max="13312" width="37.109375" style="49" customWidth="1"/>
    <col min="13313" max="13314" width="10.5546875" style="49" customWidth="1"/>
    <col min="13315" max="13315" width="13" style="49" customWidth="1"/>
    <col min="13316" max="13317" width="10.33203125" style="49" customWidth="1"/>
    <col min="13318" max="13318" width="12.44140625" style="49" customWidth="1"/>
    <col min="13319" max="13320" width="8.88671875" style="49"/>
    <col min="13321" max="13321" width="7.88671875" style="49" customWidth="1"/>
    <col min="13322" max="13567" width="8.88671875" style="49"/>
    <col min="13568" max="13568" width="37.109375" style="49" customWidth="1"/>
    <col min="13569" max="13570" width="10.5546875" style="49" customWidth="1"/>
    <col min="13571" max="13571" width="13" style="49" customWidth="1"/>
    <col min="13572" max="13573" width="10.33203125" style="49" customWidth="1"/>
    <col min="13574" max="13574" width="12.44140625" style="49" customWidth="1"/>
    <col min="13575" max="13576" width="8.88671875" style="49"/>
    <col min="13577" max="13577" width="7.88671875" style="49" customWidth="1"/>
    <col min="13578" max="13823" width="8.88671875" style="49"/>
    <col min="13824" max="13824" width="37.109375" style="49" customWidth="1"/>
    <col min="13825" max="13826" width="10.5546875" style="49" customWidth="1"/>
    <col min="13827" max="13827" width="13" style="49" customWidth="1"/>
    <col min="13828" max="13829" width="10.33203125" style="49" customWidth="1"/>
    <col min="13830" max="13830" width="12.44140625" style="49" customWidth="1"/>
    <col min="13831" max="13832" width="8.88671875" style="49"/>
    <col min="13833" max="13833" width="7.88671875" style="49" customWidth="1"/>
    <col min="13834" max="14079" width="8.88671875" style="49"/>
    <col min="14080" max="14080" width="37.109375" style="49" customWidth="1"/>
    <col min="14081" max="14082" width="10.5546875" style="49" customWidth="1"/>
    <col min="14083" max="14083" width="13" style="49" customWidth="1"/>
    <col min="14084" max="14085" width="10.33203125" style="49" customWidth="1"/>
    <col min="14086" max="14086" width="12.44140625" style="49" customWidth="1"/>
    <col min="14087" max="14088" width="8.88671875" style="49"/>
    <col min="14089" max="14089" width="7.88671875" style="49" customWidth="1"/>
    <col min="14090" max="14335" width="8.88671875" style="49"/>
    <col min="14336" max="14336" width="37.109375" style="49" customWidth="1"/>
    <col min="14337" max="14338" width="10.5546875" style="49" customWidth="1"/>
    <col min="14339" max="14339" width="13" style="49" customWidth="1"/>
    <col min="14340" max="14341" width="10.33203125" style="49" customWidth="1"/>
    <col min="14342" max="14342" width="12.44140625" style="49" customWidth="1"/>
    <col min="14343" max="14344" width="8.88671875" style="49"/>
    <col min="14345" max="14345" width="7.88671875" style="49" customWidth="1"/>
    <col min="14346" max="14591" width="8.88671875" style="49"/>
    <col min="14592" max="14592" width="37.109375" style="49" customWidth="1"/>
    <col min="14593" max="14594" width="10.5546875" style="49" customWidth="1"/>
    <col min="14595" max="14595" width="13" style="49" customWidth="1"/>
    <col min="14596" max="14597" width="10.33203125" style="49" customWidth="1"/>
    <col min="14598" max="14598" width="12.44140625" style="49" customWidth="1"/>
    <col min="14599" max="14600" width="8.88671875" style="49"/>
    <col min="14601" max="14601" width="7.88671875" style="49" customWidth="1"/>
    <col min="14602" max="14847" width="8.88671875" style="49"/>
    <col min="14848" max="14848" width="37.109375" style="49" customWidth="1"/>
    <col min="14849" max="14850" width="10.5546875" style="49" customWidth="1"/>
    <col min="14851" max="14851" width="13" style="49" customWidth="1"/>
    <col min="14852" max="14853" width="10.33203125" style="49" customWidth="1"/>
    <col min="14854" max="14854" width="12.44140625" style="49" customWidth="1"/>
    <col min="14855" max="14856" width="8.88671875" style="49"/>
    <col min="14857" max="14857" width="7.88671875" style="49" customWidth="1"/>
    <col min="14858" max="15103" width="8.88671875" style="49"/>
    <col min="15104" max="15104" width="37.109375" style="49" customWidth="1"/>
    <col min="15105" max="15106" width="10.5546875" style="49" customWidth="1"/>
    <col min="15107" max="15107" width="13" style="49" customWidth="1"/>
    <col min="15108" max="15109" width="10.33203125" style="49" customWidth="1"/>
    <col min="15110" max="15110" width="12.44140625" style="49" customWidth="1"/>
    <col min="15111" max="15112" width="8.88671875" style="49"/>
    <col min="15113" max="15113" width="7.88671875" style="49" customWidth="1"/>
    <col min="15114" max="15359" width="8.88671875" style="49"/>
    <col min="15360" max="15360" width="37.109375" style="49" customWidth="1"/>
    <col min="15361" max="15362" width="10.5546875" style="49" customWidth="1"/>
    <col min="15363" max="15363" width="13" style="49" customWidth="1"/>
    <col min="15364" max="15365" width="10.33203125" style="49" customWidth="1"/>
    <col min="15366" max="15366" width="12.44140625" style="49" customWidth="1"/>
    <col min="15367" max="15368" width="8.88671875" style="49"/>
    <col min="15369" max="15369" width="7.88671875" style="49" customWidth="1"/>
    <col min="15370" max="15615" width="8.88671875" style="49"/>
    <col min="15616" max="15616" width="37.109375" style="49" customWidth="1"/>
    <col min="15617" max="15618" width="10.5546875" style="49" customWidth="1"/>
    <col min="15619" max="15619" width="13" style="49" customWidth="1"/>
    <col min="15620" max="15621" width="10.33203125" style="49" customWidth="1"/>
    <col min="15622" max="15622" width="12.44140625" style="49" customWidth="1"/>
    <col min="15623" max="15624" width="8.88671875" style="49"/>
    <col min="15625" max="15625" width="7.88671875" style="49" customWidth="1"/>
    <col min="15626" max="15871" width="8.88671875" style="49"/>
    <col min="15872" max="15872" width="37.109375" style="49" customWidth="1"/>
    <col min="15873" max="15874" width="10.5546875" style="49" customWidth="1"/>
    <col min="15875" max="15875" width="13" style="49" customWidth="1"/>
    <col min="15876" max="15877" width="10.33203125" style="49" customWidth="1"/>
    <col min="15878" max="15878" width="12.44140625" style="49" customWidth="1"/>
    <col min="15879" max="15880" width="8.88671875" style="49"/>
    <col min="15881" max="15881" width="7.88671875" style="49" customWidth="1"/>
    <col min="15882" max="16127" width="8.88671875" style="49"/>
    <col min="16128" max="16128" width="37.109375" style="49" customWidth="1"/>
    <col min="16129" max="16130" width="10.5546875" style="49" customWidth="1"/>
    <col min="16131" max="16131" width="13" style="49" customWidth="1"/>
    <col min="16132" max="16133" width="10.33203125" style="49" customWidth="1"/>
    <col min="16134" max="16134" width="12.44140625" style="49" customWidth="1"/>
    <col min="16135" max="16136" width="8.88671875" style="49"/>
    <col min="16137" max="16137" width="7.88671875" style="49" customWidth="1"/>
    <col min="16138" max="16384" width="8.88671875" style="49"/>
  </cols>
  <sheetData>
    <row r="1" spans="1:18" s="33" customFormat="1" ht="22.8">
      <c r="A1" s="450" t="s">
        <v>160</v>
      </c>
      <c r="B1" s="450"/>
      <c r="C1" s="450"/>
      <c r="D1" s="450"/>
      <c r="E1" s="450"/>
      <c r="F1" s="450"/>
      <c r="G1" s="450"/>
      <c r="H1" s="450"/>
      <c r="I1" s="450"/>
      <c r="J1" s="216"/>
    </row>
    <row r="2" spans="1:18" s="33" customFormat="1" ht="22.8">
      <c r="A2" s="450" t="s">
        <v>184</v>
      </c>
      <c r="B2" s="450"/>
      <c r="C2" s="450"/>
      <c r="D2" s="450"/>
      <c r="E2" s="450"/>
      <c r="F2" s="450"/>
      <c r="G2" s="450"/>
      <c r="H2" s="450"/>
      <c r="I2" s="450"/>
      <c r="J2" s="216"/>
    </row>
    <row r="3" spans="1:18" s="33" customFormat="1" ht="19.5" customHeight="1">
      <c r="A3" s="472" t="s">
        <v>76</v>
      </c>
      <c r="B3" s="472"/>
      <c r="C3" s="472"/>
      <c r="D3" s="472"/>
      <c r="E3" s="472"/>
      <c r="F3" s="472"/>
      <c r="G3" s="472"/>
      <c r="H3" s="472"/>
      <c r="I3" s="472"/>
      <c r="J3" s="217"/>
    </row>
    <row r="4" spans="1:18" s="35" customFormat="1" ht="20.25" customHeight="1">
      <c r="A4" s="34"/>
      <c r="B4" s="132"/>
      <c r="C4" s="132"/>
      <c r="D4" s="132"/>
      <c r="E4" s="132"/>
      <c r="F4" s="132"/>
      <c r="G4" s="132"/>
      <c r="H4" s="132"/>
      <c r="I4" s="218" t="s">
        <v>97</v>
      </c>
    </row>
    <row r="5" spans="1:18" s="35" customFormat="1" ht="22.2" customHeight="1">
      <c r="A5" s="473"/>
      <c r="B5" s="474" t="s">
        <v>514</v>
      </c>
      <c r="C5" s="475"/>
      <c r="D5" s="475"/>
      <c r="E5" s="476"/>
      <c r="F5" s="477" t="s">
        <v>515</v>
      </c>
      <c r="G5" s="478"/>
      <c r="H5" s="478"/>
      <c r="I5" s="479"/>
    </row>
    <row r="6" spans="1:18" s="35" customFormat="1" ht="69.75" customHeight="1">
      <c r="A6" s="473"/>
      <c r="B6" s="219" t="s">
        <v>161</v>
      </c>
      <c r="C6" s="219" t="s">
        <v>162</v>
      </c>
      <c r="D6" s="219" t="s">
        <v>163</v>
      </c>
      <c r="E6" s="219" t="s">
        <v>162</v>
      </c>
      <c r="F6" s="219" t="s">
        <v>161</v>
      </c>
      <c r="G6" s="219" t="s">
        <v>162</v>
      </c>
      <c r="H6" s="219" t="s">
        <v>163</v>
      </c>
      <c r="I6" s="219" t="s">
        <v>162</v>
      </c>
    </row>
    <row r="7" spans="1:18" s="39" customFormat="1" ht="34.5" customHeight="1">
      <c r="A7" s="70" t="s">
        <v>77</v>
      </c>
      <c r="B7" s="139">
        <v>1352</v>
      </c>
      <c r="C7" s="419">
        <v>43.7</v>
      </c>
      <c r="D7" s="139">
        <v>1741</v>
      </c>
      <c r="E7" s="419">
        <f>100-C7</f>
        <v>56.3</v>
      </c>
      <c r="F7" s="139">
        <v>613</v>
      </c>
      <c r="G7" s="419">
        <v>39.799999999999997</v>
      </c>
      <c r="H7" s="139">
        <v>928</v>
      </c>
      <c r="I7" s="419">
        <f>100-G7</f>
        <v>60.2</v>
      </c>
      <c r="J7" s="220">
        <v>1567</v>
      </c>
      <c r="K7" s="302">
        <f t="shared" ref="K7:K31" si="0">ROUND(B7/J7*100,1)</f>
        <v>86.3</v>
      </c>
      <c r="L7" s="302">
        <f t="shared" ref="L7:L31" si="1">ROUND(D7/J7*100,1)</f>
        <v>111.1</v>
      </c>
      <c r="N7" s="39">
        <v>1332</v>
      </c>
      <c r="O7" s="39">
        <f t="shared" ref="O7:O31" si="2">ROUND(F7/N7*100,1)</f>
        <v>46</v>
      </c>
      <c r="P7" s="39">
        <f t="shared" ref="P7:P31" si="3">ROUND(H7/N7*100,1)</f>
        <v>69.7</v>
      </c>
      <c r="Q7" s="370"/>
      <c r="R7" s="370"/>
    </row>
    <row r="8" spans="1:18" ht="18">
      <c r="A8" s="44" t="s">
        <v>48</v>
      </c>
      <c r="B8" s="375">
        <v>318</v>
      </c>
      <c r="C8" s="420">
        <v>65</v>
      </c>
      <c r="D8" s="225">
        <v>171</v>
      </c>
      <c r="E8" s="421">
        <f t="shared" ref="E8:E31" si="4">100-C8</f>
        <v>35</v>
      </c>
      <c r="F8" s="422">
        <v>174</v>
      </c>
      <c r="G8" s="420">
        <v>65.7</v>
      </c>
      <c r="H8" s="225">
        <v>91</v>
      </c>
      <c r="I8" s="421">
        <f t="shared" ref="I8:I31" si="5">100-G8</f>
        <v>34.299999999999997</v>
      </c>
      <c r="J8" s="49">
        <v>420</v>
      </c>
      <c r="K8" s="302">
        <f t="shared" si="0"/>
        <v>75.7</v>
      </c>
      <c r="L8" s="302">
        <f t="shared" si="1"/>
        <v>40.700000000000003</v>
      </c>
      <c r="N8" s="49">
        <v>358</v>
      </c>
      <c r="O8" s="39">
        <f t="shared" si="2"/>
        <v>48.6</v>
      </c>
      <c r="P8" s="39">
        <f t="shared" si="3"/>
        <v>25.4</v>
      </c>
      <c r="Q8" s="370"/>
      <c r="R8" s="370"/>
    </row>
    <row r="9" spans="1:18" ht="18">
      <c r="A9" s="44" t="s">
        <v>49</v>
      </c>
      <c r="B9" s="375">
        <v>24</v>
      </c>
      <c r="C9" s="423">
        <v>51.1</v>
      </c>
      <c r="D9" s="225">
        <v>23</v>
      </c>
      <c r="E9" s="421">
        <f t="shared" si="4"/>
        <v>48.9</v>
      </c>
      <c r="F9" s="45">
        <v>17</v>
      </c>
      <c r="G9" s="423">
        <v>60.7</v>
      </c>
      <c r="H9" s="225">
        <v>11</v>
      </c>
      <c r="I9" s="421">
        <f t="shared" si="5"/>
        <v>39.299999999999997</v>
      </c>
      <c r="J9" s="49">
        <v>33</v>
      </c>
      <c r="K9" s="302">
        <f t="shared" si="0"/>
        <v>72.7</v>
      </c>
      <c r="L9" s="302">
        <f t="shared" si="1"/>
        <v>69.7</v>
      </c>
      <c r="N9" s="49">
        <v>30</v>
      </c>
      <c r="O9" s="39">
        <f t="shared" si="2"/>
        <v>56.7</v>
      </c>
      <c r="P9" s="39">
        <f t="shared" si="3"/>
        <v>36.700000000000003</v>
      </c>
      <c r="Q9" s="370"/>
      <c r="R9" s="370"/>
    </row>
    <row r="10" spans="1:18" s="52" customFormat="1" ht="18">
      <c r="A10" s="44" t="s">
        <v>50</v>
      </c>
      <c r="B10" s="375">
        <v>0</v>
      </c>
      <c r="C10" s="424" t="e">
        <v>#DIV/0!</v>
      </c>
      <c r="D10" s="225">
        <v>0</v>
      </c>
      <c r="E10" s="425" t="e">
        <f t="shared" si="4"/>
        <v>#DIV/0!</v>
      </c>
      <c r="F10" s="45">
        <v>0</v>
      </c>
      <c r="G10" s="424" t="e">
        <v>#DIV/0!</v>
      </c>
      <c r="H10" s="225">
        <v>0</v>
      </c>
      <c r="I10" s="425" t="e">
        <f t="shared" si="5"/>
        <v>#DIV/0!</v>
      </c>
      <c r="J10" s="49">
        <v>0</v>
      </c>
      <c r="K10" s="302" t="e">
        <f t="shared" si="0"/>
        <v>#DIV/0!</v>
      </c>
      <c r="L10" s="302" t="e">
        <f t="shared" si="1"/>
        <v>#DIV/0!</v>
      </c>
      <c r="N10" s="52">
        <v>0</v>
      </c>
      <c r="O10" s="39" t="e">
        <f t="shared" si="2"/>
        <v>#DIV/0!</v>
      </c>
      <c r="P10" s="39" t="e">
        <f t="shared" si="3"/>
        <v>#DIV/0!</v>
      </c>
      <c r="Q10" s="370"/>
      <c r="R10" s="370"/>
    </row>
    <row r="11" spans="1:18" ht="18">
      <c r="A11" s="44" t="s">
        <v>51</v>
      </c>
      <c r="B11" s="375">
        <v>4</v>
      </c>
      <c r="C11" s="423">
        <v>57.1</v>
      </c>
      <c r="D11" s="225">
        <v>3</v>
      </c>
      <c r="E11" s="421">
        <f t="shared" si="4"/>
        <v>42.9</v>
      </c>
      <c r="F11" s="45">
        <v>1</v>
      </c>
      <c r="G11" s="423">
        <v>25</v>
      </c>
      <c r="H11" s="225">
        <v>3</v>
      </c>
      <c r="I11" s="421">
        <f t="shared" si="5"/>
        <v>75</v>
      </c>
      <c r="J11" s="49">
        <v>6</v>
      </c>
      <c r="K11" s="302">
        <f t="shared" si="0"/>
        <v>66.7</v>
      </c>
      <c r="L11" s="302">
        <f t="shared" si="1"/>
        <v>50</v>
      </c>
      <c r="N11" s="49">
        <v>6</v>
      </c>
      <c r="O11" s="39">
        <f t="shared" si="2"/>
        <v>16.7</v>
      </c>
      <c r="P11" s="39">
        <f t="shared" si="3"/>
        <v>50</v>
      </c>
      <c r="Q11" s="370"/>
      <c r="R11" s="370"/>
    </row>
    <row r="12" spans="1:18" ht="18">
      <c r="A12" s="44" t="s">
        <v>52</v>
      </c>
      <c r="B12" s="375">
        <v>23</v>
      </c>
      <c r="C12" s="423">
        <v>100</v>
      </c>
      <c r="D12" s="225">
        <v>0</v>
      </c>
      <c r="E12" s="421">
        <f t="shared" si="4"/>
        <v>0</v>
      </c>
      <c r="F12" s="45">
        <v>15</v>
      </c>
      <c r="G12" s="423">
        <v>100</v>
      </c>
      <c r="H12" s="225">
        <v>0</v>
      </c>
      <c r="I12" s="421">
        <f t="shared" si="5"/>
        <v>0</v>
      </c>
      <c r="J12" s="49">
        <v>20</v>
      </c>
      <c r="K12" s="302">
        <f t="shared" si="0"/>
        <v>115</v>
      </c>
      <c r="L12" s="302">
        <f t="shared" si="1"/>
        <v>0</v>
      </c>
      <c r="N12" s="49">
        <v>19</v>
      </c>
      <c r="O12" s="39">
        <f t="shared" si="2"/>
        <v>78.900000000000006</v>
      </c>
      <c r="P12" s="39">
        <f t="shared" si="3"/>
        <v>0</v>
      </c>
      <c r="Q12" s="370"/>
      <c r="R12" s="370"/>
    </row>
    <row r="13" spans="1:18" ht="18">
      <c r="A13" s="44" t="s">
        <v>53</v>
      </c>
      <c r="B13" s="375">
        <v>10</v>
      </c>
      <c r="C13" s="423">
        <v>90.9</v>
      </c>
      <c r="D13" s="225">
        <v>1</v>
      </c>
      <c r="E13" s="421">
        <f t="shared" si="4"/>
        <v>9.0999999999999943</v>
      </c>
      <c r="F13" s="45">
        <v>3</v>
      </c>
      <c r="G13" s="423">
        <v>100</v>
      </c>
      <c r="H13" s="225">
        <v>0</v>
      </c>
      <c r="I13" s="421">
        <f t="shared" si="5"/>
        <v>0</v>
      </c>
      <c r="J13" s="49">
        <v>12</v>
      </c>
      <c r="K13" s="302">
        <f t="shared" si="0"/>
        <v>83.3</v>
      </c>
      <c r="L13" s="302">
        <f t="shared" si="1"/>
        <v>8.3000000000000007</v>
      </c>
      <c r="N13" s="49">
        <v>9</v>
      </c>
      <c r="O13" s="39">
        <f t="shared" si="2"/>
        <v>33.299999999999997</v>
      </c>
      <c r="P13" s="39">
        <f t="shared" si="3"/>
        <v>0</v>
      </c>
      <c r="Q13" s="370"/>
      <c r="R13" s="370"/>
    </row>
    <row r="14" spans="1:18" ht="46.8">
      <c r="A14" s="44" t="s">
        <v>54</v>
      </c>
      <c r="B14" s="375">
        <v>6</v>
      </c>
      <c r="C14" s="423">
        <v>23.1</v>
      </c>
      <c r="D14" s="225">
        <v>20</v>
      </c>
      <c r="E14" s="421">
        <f t="shared" si="4"/>
        <v>76.900000000000006</v>
      </c>
      <c r="F14" s="45">
        <v>5</v>
      </c>
      <c r="G14" s="423">
        <v>35.700000000000003</v>
      </c>
      <c r="H14" s="225">
        <v>9</v>
      </c>
      <c r="I14" s="421">
        <f t="shared" si="5"/>
        <v>64.3</v>
      </c>
      <c r="J14" s="49">
        <v>11</v>
      </c>
      <c r="K14" s="302">
        <f t="shared" si="0"/>
        <v>54.5</v>
      </c>
      <c r="L14" s="302">
        <f t="shared" si="1"/>
        <v>181.8</v>
      </c>
      <c r="N14" s="49">
        <v>10</v>
      </c>
      <c r="O14" s="39">
        <f t="shared" si="2"/>
        <v>50</v>
      </c>
      <c r="P14" s="39">
        <f t="shared" si="3"/>
        <v>90</v>
      </c>
      <c r="Q14" s="370"/>
      <c r="R14" s="370"/>
    </row>
    <row r="15" spans="1:18" ht="18">
      <c r="A15" s="44" t="s">
        <v>55</v>
      </c>
      <c r="B15" s="375">
        <v>13</v>
      </c>
      <c r="C15" s="423">
        <v>61.9</v>
      </c>
      <c r="D15" s="225">
        <v>8</v>
      </c>
      <c r="E15" s="421">
        <f t="shared" si="4"/>
        <v>38.1</v>
      </c>
      <c r="F15" s="45">
        <v>5</v>
      </c>
      <c r="G15" s="423">
        <v>50</v>
      </c>
      <c r="H15" s="225">
        <v>5</v>
      </c>
      <c r="I15" s="421">
        <f t="shared" si="5"/>
        <v>50</v>
      </c>
      <c r="J15" s="49">
        <v>2</v>
      </c>
      <c r="K15" s="302">
        <f t="shared" si="0"/>
        <v>650</v>
      </c>
      <c r="L15" s="302">
        <f t="shared" si="1"/>
        <v>400</v>
      </c>
      <c r="N15" s="49">
        <v>2</v>
      </c>
      <c r="O15" s="39">
        <f t="shared" si="2"/>
        <v>250</v>
      </c>
      <c r="P15" s="39">
        <f t="shared" si="3"/>
        <v>250</v>
      </c>
      <c r="Q15" s="370"/>
      <c r="R15" s="370"/>
    </row>
    <row r="16" spans="1:18" ht="18">
      <c r="A16" s="44" t="s">
        <v>56</v>
      </c>
      <c r="B16" s="375">
        <v>15</v>
      </c>
      <c r="C16" s="423">
        <v>50</v>
      </c>
      <c r="D16" s="225">
        <v>15</v>
      </c>
      <c r="E16" s="421">
        <f t="shared" si="4"/>
        <v>50</v>
      </c>
      <c r="F16" s="45">
        <v>3</v>
      </c>
      <c r="G16" s="423">
        <v>42.9</v>
      </c>
      <c r="H16" s="225">
        <v>4</v>
      </c>
      <c r="I16" s="421">
        <f t="shared" si="5"/>
        <v>57.1</v>
      </c>
      <c r="J16" s="49">
        <v>9</v>
      </c>
      <c r="K16" s="302">
        <f t="shared" si="0"/>
        <v>166.7</v>
      </c>
      <c r="L16" s="302">
        <f t="shared" si="1"/>
        <v>166.7</v>
      </c>
      <c r="N16" s="49">
        <v>8</v>
      </c>
      <c r="O16" s="39">
        <f t="shared" si="2"/>
        <v>37.5</v>
      </c>
      <c r="P16" s="39">
        <f t="shared" si="3"/>
        <v>50</v>
      </c>
      <c r="Q16" s="370"/>
      <c r="R16" s="370"/>
    </row>
    <row r="17" spans="1:18" ht="18">
      <c r="A17" s="44" t="s">
        <v>57</v>
      </c>
      <c r="B17" s="375">
        <v>82</v>
      </c>
      <c r="C17" s="423">
        <v>41.4</v>
      </c>
      <c r="D17" s="225">
        <v>116</v>
      </c>
      <c r="E17" s="421">
        <f t="shared" si="4"/>
        <v>58.6</v>
      </c>
      <c r="F17" s="45">
        <v>63</v>
      </c>
      <c r="G17" s="423">
        <v>42</v>
      </c>
      <c r="H17" s="225">
        <v>87</v>
      </c>
      <c r="I17" s="421">
        <f t="shared" si="5"/>
        <v>58</v>
      </c>
      <c r="J17" s="49">
        <v>17</v>
      </c>
      <c r="K17" s="302">
        <f t="shared" si="0"/>
        <v>482.4</v>
      </c>
      <c r="L17" s="302">
        <f t="shared" si="1"/>
        <v>682.4</v>
      </c>
      <c r="N17" s="49">
        <v>15</v>
      </c>
      <c r="O17" s="39">
        <f t="shared" si="2"/>
        <v>420</v>
      </c>
      <c r="P17" s="39">
        <f t="shared" si="3"/>
        <v>580</v>
      </c>
      <c r="Q17" s="370"/>
      <c r="R17" s="370"/>
    </row>
    <row r="18" spans="1:18" ht="18">
      <c r="A18" s="44" t="s">
        <v>58</v>
      </c>
      <c r="B18" s="375">
        <v>39</v>
      </c>
      <c r="C18" s="423">
        <v>47</v>
      </c>
      <c r="D18" s="225">
        <v>44</v>
      </c>
      <c r="E18" s="421">
        <f t="shared" si="4"/>
        <v>53</v>
      </c>
      <c r="F18" s="45">
        <v>21</v>
      </c>
      <c r="G18" s="423">
        <v>53.8</v>
      </c>
      <c r="H18" s="225">
        <v>18</v>
      </c>
      <c r="I18" s="421">
        <f t="shared" si="5"/>
        <v>46.2</v>
      </c>
      <c r="J18" s="49">
        <v>60</v>
      </c>
      <c r="K18" s="302">
        <f t="shared" si="0"/>
        <v>65</v>
      </c>
      <c r="L18" s="302">
        <f t="shared" si="1"/>
        <v>73.3</v>
      </c>
      <c r="N18" s="49">
        <v>54</v>
      </c>
      <c r="O18" s="39">
        <f t="shared" si="2"/>
        <v>38.9</v>
      </c>
      <c r="P18" s="39">
        <f t="shared" si="3"/>
        <v>33.299999999999997</v>
      </c>
      <c r="Q18" s="370"/>
      <c r="R18" s="370"/>
    </row>
    <row r="19" spans="1:18" ht="31.2">
      <c r="A19" s="44" t="s">
        <v>59</v>
      </c>
      <c r="B19" s="375">
        <v>21</v>
      </c>
      <c r="C19" s="423">
        <v>80.8</v>
      </c>
      <c r="D19" s="225">
        <v>5</v>
      </c>
      <c r="E19" s="421">
        <f t="shared" si="4"/>
        <v>19.200000000000003</v>
      </c>
      <c r="F19" s="45">
        <v>6</v>
      </c>
      <c r="G19" s="423">
        <v>75</v>
      </c>
      <c r="H19" s="225">
        <v>2</v>
      </c>
      <c r="I19" s="421">
        <f t="shared" si="5"/>
        <v>25</v>
      </c>
      <c r="J19" s="49">
        <v>6</v>
      </c>
      <c r="K19" s="302">
        <f t="shared" si="0"/>
        <v>350</v>
      </c>
      <c r="L19" s="302">
        <f t="shared" si="1"/>
        <v>83.3</v>
      </c>
      <c r="N19" s="49">
        <v>6</v>
      </c>
      <c r="O19" s="39">
        <f t="shared" si="2"/>
        <v>100</v>
      </c>
      <c r="P19" s="39">
        <f t="shared" si="3"/>
        <v>33.299999999999997</v>
      </c>
      <c r="Q19" s="370"/>
      <c r="R19" s="370"/>
    </row>
    <row r="20" spans="1:18" ht="18">
      <c r="A20" s="44" t="s">
        <v>60</v>
      </c>
      <c r="B20" s="375">
        <v>29</v>
      </c>
      <c r="C20" s="423">
        <v>50.9</v>
      </c>
      <c r="D20" s="225">
        <v>28</v>
      </c>
      <c r="E20" s="421">
        <f t="shared" si="4"/>
        <v>49.1</v>
      </c>
      <c r="F20" s="45">
        <v>13</v>
      </c>
      <c r="G20" s="423">
        <v>41.9</v>
      </c>
      <c r="H20" s="225">
        <v>18</v>
      </c>
      <c r="I20" s="421">
        <f t="shared" si="5"/>
        <v>58.1</v>
      </c>
      <c r="J20" s="49">
        <v>23</v>
      </c>
      <c r="K20" s="302">
        <f t="shared" si="0"/>
        <v>126.1</v>
      </c>
      <c r="L20" s="302">
        <f t="shared" si="1"/>
        <v>121.7</v>
      </c>
      <c r="N20" s="49">
        <v>19</v>
      </c>
      <c r="O20" s="39">
        <f t="shared" si="2"/>
        <v>68.400000000000006</v>
      </c>
      <c r="P20" s="39">
        <f t="shared" si="3"/>
        <v>94.7</v>
      </c>
      <c r="Q20" s="370"/>
      <c r="R20" s="370"/>
    </row>
    <row r="21" spans="1:18" ht="18">
      <c r="A21" s="44" t="s">
        <v>61</v>
      </c>
      <c r="B21" s="375">
        <v>72</v>
      </c>
      <c r="C21" s="423">
        <v>43.1</v>
      </c>
      <c r="D21" s="225">
        <v>95</v>
      </c>
      <c r="E21" s="421">
        <f t="shared" si="4"/>
        <v>56.9</v>
      </c>
      <c r="F21" s="45">
        <v>21</v>
      </c>
      <c r="G21" s="423">
        <v>30</v>
      </c>
      <c r="H21" s="225">
        <v>49</v>
      </c>
      <c r="I21" s="421">
        <f t="shared" si="5"/>
        <v>70</v>
      </c>
      <c r="J21" s="49">
        <v>91</v>
      </c>
      <c r="K21" s="302">
        <f t="shared" si="0"/>
        <v>79.099999999999994</v>
      </c>
      <c r="L21" s="302">
        <f t="shared" si="1"/>
        <v>104.4</v>
      </c>
      <c r="N21" s="49">
        <v>79</v>
      </c>
      <c r="O21" s="39">
        <f t="shared" si="2"/>
        <v>26.6</v>
      </c>
      <c r="P21" s="39">
        <f t="shared" si="3"/>
        <v>62</v>
      </c>
      <c r="Q21" s="370"/>
      <c r="R21" s="370"/>
    </row>
    <row r="22" spans="1:18" ht="18">
      <c r="A22" s="44" t="s">
        <v>62</v>
      </c>
      <c r="B22" s="375">
        <v>182</v>
      </c>
      <c r="C22" s="423">
        <v>41.7</v>
      </c>
      <c r="D22" s="225">
        <v>254</v>
      </c>
      <c r="E22" s="421">
        <f t="shared" si="4"/>
        <v>58.3</v>
      </c>
      <c r="F22" s="45">
        <v>40</v>
      </c>
      <c r="G22" s="423">
        <v>32.299999999999997</v>
      </c>
      <c r="H22" s="225">
        <v>84</v>
      </c>
      <c r="I22" s="421">
        <f t="shared" si="5"/>
        <v>67.7</v>
      </c>
      <c r="J22" s="49">
        <v>234</v>
      </c>
      <c r="K22" s="302">
        <f t="shared" si="0"/>
        <v>77.8</v>
      </c>
      <c r="L22" s="302">
        <f t="shared" si="1"/>
        <v>108.5</v>
      </c>
      <c r="N22" s="49">
        <v>201</v>
      </c>
      <c r="O22" s="39">
        <f t="shared" si="2"/>
        <v>19.899999999999999</v>
      </c>
      <c r="P22" s="39">
        <f t="shared" si="3"/>
        <v>41.8</v>
      </c>
      <c r="Q22" s="370"/>
      <c r="R22" s="370"/>
    </row>
    <row r="23" spans="1:18" ht="31.2">
      <c r="A23" s="44" t="s">
        <v>63</v>
      </c>
      <c r="B23" s="375">
        <v>51</v>
      </c>
      <c r="C23" s="423">
        <v>29.7</v>
      </c>
      <c r="D23" s="225">
        <v>121</v>
      </c>
      <c r="E23" s="421">
        <f t="shared" si="4"/>
        <v>70.3</v>
      </c>
      <c r="F23" s="45">
        <v>22</v>
      </c>
      <c r="G23" s="423">
        <v>28.2</v>
      </c>
      <c r="H23" s="225">
        <v>56</v>
      </c>
      <c r="I23" s="421">
        <f t="shared" si="5"/>
        <v>71.8</v>
      </c>
      <c r="J23" s="49">
        <v>107</v>
      </c>
      <c r="K23" s="302">
        <f t="shared" si="0"/>
        <v>47.7</v>
      </c>
      <c r="L23" s="302">
        <f t="shared" si="1"/>
        <v>113.1</v>
      </c>
      <c r="N23" s="49">
        <v>88</v>
      </c>
      <c r="O23" s="39">
        <f t="shared" si="2"/>
        <v>25</v>
      </c>
      <c r="P23" s="39">
        <f t="shared" si="3"/>
        <v>63.6</v>
      </c>
      <c r="Q23" s="370"/>
      <c r="R23" s="370"/>
    </row>
    <row r="24" spans="1:18" ht="18.75" customHeight="1">
      <c r="A24" s="44" t="s">
        <v>64</v>
      </c>
      <c r="B24" s="375">
        <v>18</v>
      </c>
      <c r="C24" s="423">
        <v>56.3</v>
      </c>
      <c r="D24" s="225">
        <v>14</v>
      </c>
      <c r="E24" s="421">
        <f t="shared" si="4"/>
        <v>43.7</v>
      </c>
      <c r="F24" s="45">
        <v>3</v>
      </c>
      <c r="G24" s="423">
        <v>27.3</v>
      </c>
      <c r="H24" s="225">
        <v>8</v>
      </c>
      <c r="I24" s="421">
        <f t="shared" si="5"/>
        <v>72.7</v>
      </c>
      <c r="J24" s="49">
        <v>33</v>
      </c>
      <c r="K24" s="302">
        <f t="shared" si="0"/>
        <v>54.5</v>
      </c>
      <c r="L24" s="302">
        <f t="shared" si="1"/>
        <v>42.4</v>
      </c>
      <c r="N24" s="49">
        <v>30</v>
      </c>
      <c r="O24" s="39">
        <f t="shared" si="2"/>
        <v>10</v>
      </c>
      <c r="P24" s="39">
        <f t="shared" si="3"/>
        <v>26.7</v>
      </c>
      <c r="Q24" s="370"/>
      <c r="R24" s="370"/>
    </row>
    <row r="25" spans="1:18" ht="18">
      <c r="A25" s="44" t="s">
        <v>65</v>
      </c>
      <c r="B25" s="375">
        <v>70</v>
      </c>
      <c r="C25" s="423">
        <v>43.8</v>
      </c>
      <c r="D25" s="225">
        <v>90</v>
      </c>
      <c r="E25" s="421">
        <f t="shared" si="4"/>
        <v>56.2</v>
      </c>
      <c r="F25" s="45">
        <v>25</v>
      </c>
      <c r="G25" s="423">
        <v>43.9</v>
      </c>
      <c r="H25" s="225">
        <v>32</v>
      </c>
      <c r="I25" s="421">
        <f t="shared" si="5"/>
        <v>56.1</v>
      </c>
      <c r="J25" s="49">
        <v>108</v>
      </c>
      <c r="K25" s="302">
        <f t="shared" si="0"/>
        <v>64.8</v>
      </c>
      <c r="L25" s="302">
        <f t="shared" si="1"/>
        <v>83.3</v>
      </c>
      <c r="N25" s="49">
        <v>86</v>
      </c>
      <c r="O25" s="39">
        <f t="shared" si="2"/>
        <v>29.1</v>
      </c>
      <c r="P25" s="39">
        <f t="shared" si="3"/>
        <v>37.200000000000003</v>
      </c>
      <c r="Q25" s="370"/>
      <c r="R25" s="370"/>
    </row>
    <row r="26" spans="1:18" ht="18">
      <c r="A26" s="44" t="s">
        <v>66</v>
      </c>
      <c r="B26" s="375">
        <v>153</v>
      </c>
      <c r="C26" s="423">
        <v>25.2</v>
      </c>
      <c r="D26" s="225">
        <v>455</v>
      </c>
      <c r="E26" s="421">
        <f t="shared" si="4"/>
        <v>74.8</v>
      </c>
      <c r="F26" s="45">
        <v>103</v>
      </c>
      <c r="G26" s="423">
        <v>24.5</v>
      </c>
      <c r="H26" s="225">
        <v>317</v>
      </c>
      <c r="I26" s="421">
        <f t="shared" si="5"/>
        <v>75.5</v>
      </c>
      <c r="J26" s="49">
        <v>92</v>
      </c>
      <c r="K26" s="302">
        <f t="shared" si="0"/>
        <v>166.3</v>
      </c>
      <c r="L26" s="302">
        <f t="shared" si="1"/>
        <v>494.6</v>
      </c>
      <c r="N26" s="49">
        <v>78</v>
      </c>
      <c r="O26" s="39">
        <f t="shared" si="2"/>
        <v>132.1</v>
      </c>
      <c r="P26" s="39">
        <f t="shared" si="3"/>
        <v>406.4</v>
      </c>
      <c r="Q26" s="370"/>
      <c r="R26" s="370"/>
    </row>
    <row r="27" spans="1:18" ht="13.95" customHeight="1">
      <c r="A27" s="44" t="s">
        <v>67</v>
      </c>
      <c r="B27" s="375">
        <v>13</v>
      </c>
      <c r="C27" s="423">
        <v>36.1</v>
      </c>
      <c r="D27" s="225">
        <v>23</v>
      </c>
      <c r="E27" s="421">
        <f t="shared" si="4"/>
        <v>63.9</v>
      </c>
      <c r="F27" s="45">
        <v>6</v>
      </c>
      <c r="G27" s="423">
        <v>40</v>
      </c>
      <c r="H27" s="225">
        <v>9</v>
      </c>
      <c r="I27" s="421">
        <f t="shared" si="5"/>
        <v>60</v>
      </c>
      <c r="J27" s="49">
        <v>18</v>
      </c>
      <c r="K27" s="302">
        <f t="shared" si="0"/>
        <v>72.2</v>
      </c>
      <c r="L27" s="302">
        <f t="shared" si="1"/>
        <v>127.8</v>
      </c>
      <c r="N27" s="49">
        <v>12</v>
      </c>
      <c r="O27" s="39">
        <f t="shared" si="2"/>
        <v>50</v>
      </c>
      <c r="P27" s="39">
        <f t="shared" si="3"/>
        <v>75</v>
      </c>
      <c r="Q27" s="370"/>
      <c r="R27" s="370"/>
    </row>
    <row r="28" spans="1:18" ht="18">
      <c r="A28" s="44" t="s">
        <v>68</v>
      </c>
      <c r="B28" s="375">
        <v>103</v>
      </c>
      <c r="C28" s="423">
        <v>60.2</v>
      </c>
      <c r="D28" s="225">
        <v>68</v>
      </c>
      <c r="E28" s="421">
        <f t="shared" si="4"/>
        <v>39.799999999999997</v>
      </c>
      <c r="F28" s="45">
        <v>17</v>
      </c>
      <c r="G28" s="423">
        <v>42.5</v>
      </c>
      <c r="H28" s="225">
        <v>23</v>
      </c>
      <c r="I28" s="421">
        <f t="shared" si="5"/>
        <v>57.5</v>
      </c>
      <c r="J28" s="49">
        <v>110</v>
      </c>
      <c r="K28" s="302">
        <f t="shared" si="0"/>
        <v>93.6</v>
      </c>
      <c r="L28" s="302">
        <f t="shared" si="1"/>
        <v>61.8</v>
      </c>
      <c r="N28" s="49">
        <v>94</v>
      </c>
      <c r="O28" s="39">
        <f t="shared" si="2"/>
        <v>18.100000000000001</v>
      </c>
      <c r="P28" s="39">
        <f t="shared" si="3"/>
        <v>24.5</v>
      </c>
      <c r="Q28" s="370"/>
      <c r="R28" s="370"/>
    </row>
    <row r="29" spans="1:18" ht="18">
      <c r="A29" s="44" t="s">
        <v>69</v>
      </c>
      <c r="B29" s="375">
        <v>45</v>
      </c>
      <c r="C29" s="423">
        <v>54.9</v>
      </c>
      <c r="D29" s="225">
        <v>37</v>
      </c>
      <c r="E29" s="421">
        <f t="shared" si="4"/>
        <v>45.1</v>
      </c>
      <c r="F29" s="45">
        <v>19</v>
      </c>
      <c r="G29" s="423">
        <v>50</v>
      </c>
      <c r="H29" s="225">
        <v>19</v>
      </c>
      <c r="I29" s="421">
        <f t="shared" si="5"/>
        <v>50</v>
      </c>
      <c r="J29" s="49">
        <v>17</v>
      </c>
      <c r="K29" s="302">
        <f t="shared" si="0"/>
        <v>264.7</v>
      </c>
      <c r="L29" s="302">
        <f t="shared" si="1"/>
        <v>217.6</v>
      </c>
      <c r="N29" s="49">
        <v>15</v>
      </c>
      <c r="O29" s="39">
        <f t="shared" si="2"/>
        <v>126.7</v>
      </c>
      <c r="P29" s="39">
        <f t="shared" si="3"/>
        <v>126.7</v>
      </c>
      <c r="Q29" s="370"/>
      <c r="R29" s="370"/>
    </row>
    <row r="30" spans="1:18" ht="18">
      <c r="A30" s="44" t="s">
        <v>70</v>
      </c>
      <c r="B30" s="375">
        <v>4</v>
      </c>
      <c r="C30" s="423">
        <v>66.7</v>
      </c>
      <c r="D30" s="225">
        <v>2</v>
      </c>
      <c r="E30" s="421">
        <f t="shared" si="4"/>
        <v>33.299999999999997</v>
      </c>
      <c r="F30" s="45">
        <v>1</v>
      </c>
      <c r="G30" s="423">
        <v>50</v>
      </c>
      <c r="H30" s="225">
        <v>1</v>
      </c>
      <c r="I30" s="421">
        <f t="shared" si="5"/>
        <v>50</v>
      </c>
      <c r="J30" s="49">
        <v>5</v>
      </c>
      <c r="K30" s="302">
        <f t="shared" si="0"/>
        <v>80</v>
      </c>
      <c r="L30" s="302">
        <f t="shared" si="1"/>
        <v>40</v>
      </c>
      <c r="N30" s="49">
        <v>4</v>
      </c>
      <c r="O30" s="39">
        <f t="shared" si="2"/>
        <v>25</v>
      </c>
      <c r="P30" s="39">
        <f t="shared" si="3"/>
        <v>25</v>
      </c>
      <c r="Q30" s="370"/>
      <c r="R30" s="370"/>
    </row>
    <row r="31" spans="1:18" ht="18">
      <c r="A31" s="44" t="s">
        <v>71</v>
      </c>
      <c r="B31" s="375">
        <v>57</v>
      </c>
      <c r="C31" s="423">
        <v>27.8</v>
      </c>
      <c r="D31" s="225">
        <v>148</v>
      </c>
      <c r="E31" s="421">
        <f t="shared" si="4"/>
        <v>72.2</v>
      </c>
      <c r="F31" s="45">
        <v>30</v>
      </c>
      <c r="G31" s="423">
        <v>26.8</v>
      </c>
      <c r="H31" s="225">
        <v>82</v>
      </c>
      <c r="I31" s="421">
        <f t="shared" si="5"/>
        <v>73.2</v>
      </c>
      <c r="J31" s="49">
        <v>133</v>
      </c>
      <c r="K31" s="302">
        <f t="shared" si="0"/>
        <v>42.9</v>
      </c>
      <c r="L31" s="302">
        <f t="shared" si="1"/>
        <v>111.3</v>
      </c>
      <c r="N31" s="49">
        <v>109</v>
      </c>
      <c r="O31" s="39">
        <f t="shared" si="2"/>
        <v>27.5</v>
      </c>
      <c r="P31" s="39">
        <f t="shared" si="3"/>
        <v>75.2</v>
      </c>
      <c r="Q31" s="370"/>
      <c r="R31" s="370"/>
    </row>
    <row r="32" spans="1:18" ht="15.6">
      <c r="Q32" s="370"/>
      <c r="R32" s="370"/>
    </row>
    <row r="33" spans="17:18" ht="15.6">
      <c r="Q33" s="370"/>
      <c r="R33" s="370"/>
    </row>
    <row r="34" spans="17:18" ht="15.6">
      <c r="Q34" s="370"/>
      <c r="R34" s="370"/>
    </row>
    <row r="35" spans="17:18" ht="15.6">
      <c r="Q35" s="370"/>
      <c r="R35" s="370"/>
    </row>
    <row r="36" spans="17:18" ht="15.6">
      <c r="Q36" s="370"/>
      <c r="R36" s="370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BreakPreview" zoomScale="90" zoomScaleSheetLayoutView="90" workbookViewId="0">
      <selection activeCell="C13" sqref="C13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4" style="103" customWidth="1"/>
    <col min="4" max="4" width="26.44140625" style="103" customWidth="1"/>
    <col min="5" max="6" width="9.109375" style="103"/>
    <col min="7" max="7" width="56.5546875" style="103" customWidth="1"/>
    <col min="8" max="16384" width="9.109375" style="103"/>
  </cols>
  <sheetData>
    <row r="1" spans="1:6" ht="47.25" customHeight="1">
      <c r="A1" s="482" t="s">
        <v>232</v>
      </c>
      <c r="B1" s="482"/>
      <c r="C1" s="482"/>
      <c r="D1" s="482"/>
    </row>
    <row r="2" spans="1:6" ht="20.25" customHeight="1">
      <c r="B2" s="482" t="s">
        <v>85</v>
      </c>
      <c r="C2" s="482"/>
      <c r="D2" s="482"/>
    </row>
    <row r="3" spans="1:6" ht="20.25" customHeight="1">
      <c r="A3" s="483" t="s">
        <v>184</v>
      </c>
      <c r="B3" s="483"/>
      <c r="C3" s="483"/>
      <c r="D3" s="483"/>
    </row>
    <row r="5" spans="1:6" s="104" customFormat="1" ht="35.4" customHeight="1">
      <c r="A5" s="400"/>
      <c r="B5" s="401" t="s">
        <v>86</v>
      </c>
      <c r="C5" s="402" t="s">
        <v>517</v>
      </c>
      <c r="D5" s="403" t="s">
        <v>510</v>
      </c>
    </row>
    <row r="6" spans="1:6" ht="46.8">
      <c r="A6" s="105">
        <v>1</v>
      </c>
      <c r="B6" s="106" t="s">
        <v>119</v>
      </c>
      <c r="C6" s="129">
        <v>1562</v>
      </c>
      <c r="D6" s="129">
        <v>1131</v>
      </c>
      <c r="F6" s="125"/>
    </row>
    <row r="7" spans="1:6" ht="62.4">
      <c r="A7" s="105">
        <v>2</v>
      </c>
      <c r="B7" s="106" t="s">
        <v>121</v>
      </c>
      <c r="C7" s="129">
        <v>1338</v>
      </c>
      <c r="D7" s="129">
        <v>714</v>
      </c>
      <c r="F7" s="125"/>
    </row>
    <row r="8" spans="1:6" ht="31.2">
      <c r="A8" s="105">
        <v>3</v>
      </c>
      <c r="B8" s="106" t="s">
        <v>120</v>
      </c>
      <c r="C8" s="129">
        <v>549</v>
      </c>
      <c r="D8" s="129">
        <v>303</v>
      </c>
      <c r="F8" s="125"/>
    </row>
    <row r="9" spans="1:6" s="107" customFormat="1">
      <c r="A9" s="105">
        <v>4</v>
      </c>
      <c r="B9" s="106" t="s">
        <v>122</v>
      </c>
      <c r="C9" s="129">
        <v>423</v>
      </c>
      <c r="D9" s="129">
        <v>237</v>
      </c>
      <c r="F9" s="125"/>
    </row>
    <row r="10" spans="1:6" s="107" customFormat="1" ht="31.2">
      <c r="A10" s="105">
        <v>5</v>
      </c>
      <c r="B10" s="106" t="s">
        <v>183</v>
      </c>
      <c r="C10" s="129">
        <v>409</v>
      </c>
      <c r="D10" s="129">
        <v>294</v>
      </c>
      <c r="F10" s="125"/>
    </row>
    <row r="11" spans="1:6" s="107" customFormat="1">
      <c r="A11" s="105">
        <v>6</v>
      </c>
      <c r="B11" s="106" t="s">
        <v>126</v>
      </c>
      <c r="C11" s="129">
        <v>388</v>
      </c>
      <c r="D11" s="129">
        <v>213</v>
      </c>
      <c r="F11" s="125"/>
    </row>
    <row r="12" spans="1:6" s="107" customFormat="1" ht="31.2">
      <c r="A12" s="105">
        <v>7</v>
      </c>
      <c r="B12" s="106" t="s">
        <v>124</v>
      </c>
      <c r="C12" s="129">
        <v>357</v>
      </c>
      <c r="D12" s="129">
        <v>221</v>
      </c>
      <c r="F12" s="125"/>
    </row>
    <row r="13" spans="1:6" s="107" customFormat="1">
      <c r="A13" s="105">
        <v>8</v>
      </c>
      <c r="B13" s="106" t="s">
        <v>131</v>
      </c>
      <c r="C13" s="129">
        <v>343</v>
      </c>
      <c r="D13" s="129">
        <v>215</v>
      </c>
      <c r="F13" s="125"/>
    </row>
    <row r="14" spans="1:6" s="107" customFormat="1" ht="31.2">
      <c r="A14" s="105">
        <v>9</v>
      </c>
      <c r="B14" s="106" t="s">
        <v>149</v>
      </c>
      <c r="C14" s="129">
        <v>226</v>
      </c>
      <c r="D14" s="129">
        <v>78</v>
      </c>
      <c r="F14" s="125"/>
    </row>
    <row r="15" spans="1:6" s="107" customFormat="1">
      <c r="A15" s="105">
        <v>10</v>
      </c>
      <c r="B15" s="106" t="s">
        <v>130</v>
      </c>
      <c r="C15" s="129">
        <v>194</v>
      </c>
      <c r="D15" s="129">
        <v>92</v>
      </c>
      <c r="F15" s="125"/>
    </row>
    <row r="16" spans="1:6" s="107" customFormat="1" ht="31.2">
      <c r="A16" s="105">
        <v>11</v>
      </c>
      <c r="B16" s="106" t="s">
        <v>128</v>
      </c>
      <c r="C16" s="129">
        <v>186</v>
      </c>
      <c r="D16" s="129">
        <v>86</v>
      </c>
      <c r="F16" s="125"/>
    </row>
    <row r="17" spans="1:6" s="107" customFormat="1" ht="31.2">
      <c r="A17" s="105">
        <v>12</v>
      </c>
      <c r="B17" s="106" t="s">
        <v>247</v>
      </c>
      <c r="C17" s="129">
        <v>183</v>
      </c>
      <c r="D17" s="129">
        <v>144</v>
      </c>
      <c r="F17" s="125"/>
    </row>
    <row r="18" spans="1:6" s="107" customFormat="1">
      <c r="A18" s="105">
        <v>13</v>
      </c>
      <c r="B18" s="106" t="s">
        <v>129</v>
      </c>
      <c r="C18" s="129">
        <v>180</v>
      </c>
      <c r="D18" s="129">
        <v>115</v>
      </c>
      <c r="F18" s="125"/>
    </row>
    <row r="19" spans="1:6" s="107" customFormat="1" ht="31.2">
      <c r="A19" s="105">
        <v>14</v>
      </c>
      <c r="B19" s="106" t="s">
        <v>125</v>
      </c>
      <c r="C19" s="129">
        <v>177</v>
      </c>
      <c r="D19" s="129">
        <v>101</v>
      </c>
      <c r="F19" s="125"/>
    </row>
    <row r="20" spans="1:6" s="107" customFormat="1" ht="46.8">
      <c r="A20" s="105">
        <v>15</v>
      </c>
      <c r="B20" s="106" t="s">
        <v>127</v>
      </c>
      <c r="C20" s="129">
        <v>169</v>
      </c>
      <c r="D20" s="129">
        <v>113</v>
      </c>
      <c r="F20" s="125"/>
    </row>
    <row r="21" spans="1:6" s="107" customFormat="1">
      <c r="A21" s="105">
        <v>16</v>
      </c>
      <c r="B21" s="106" t="s">
        <v>248</v>
      </c>
      <c r="C21" s="129">
        <v>167</v>
      </c>
      <c r="D21" s="129">
        <v>25</v>
      </c>
      <c r="F21" s="125"/>
    </row>
    <row r="22" spans="1:6" s="107" customFormat="1">
      <c r="A22" s="105">
        <v>17</v>
      </c>
      <c r="B22" s="106" t="s">
        <v>123</v>
      </c>
      <c r="C22" s="129">
        <v>162</v>
      </c>
      <c r="D22" s="129">
        <v>96</v>
      </c>
      <c r="F22" s="125"/>
    </row>
    <row r="23" spans="1:6" s="107" customFormat="1" ht="31.2">
      <c r="A23" s="105">
        <v>18</v>
      </c>
      <c r="B23" s="106" t="s">
        <v>132</v>
      </c>
      <c r="C23" s="129">
        <v>144</v>
      </c>
      <c r="D23" s="129">
        <v>88</v>
      </c>
      <c r="F23" s="125"/>
    </row>
    <row r="24" spans="1:6" s="107" customFormat="1" ht="46.8">
      <c r="A24" s="105">
        <v>19</v>
      </c>
      <c r="B24" s="106" t="s">
        <v>186</v>
      </c>
      <c r="C24" s="129">
        <v>139</v>
      </c>
      <c r="D24" s="129">
        <v>38</v>
      </c>
      <c r="F24" s="125"/>
    </row>
    <row r="25" spans="1:6" s="107" customFormat="1">
      <c r="A25" s="105">
        <v>20</v>
      </c>
      <c r="B25" s="106" t="s">
        <v>142</v>
      </c>
      <c r="C25" s="129">
        <v>139</v>
      </c>
      <c r="D25" s="129">
        <v>82</v>
      </c>
      <c r="F25" s="125"/>
    </row>
    <row r="26" spans="1:6" s="107" customFormat="1" ht="46.8">
      <c r="A26" s="105">
        <v>21</v>
      </c>
      <c r="B26" s="106" t="s">
        <v>134</v>
      </c>
      <c r="C26" s="129">
        <v>136</v>
      </c>
      <c r="D26" s="129">
        <v>71</v>
      </c>
      <c r="F26" s="125"/>
    </row>
    <row r="27" spans="1:6" s="107" customFormat="1" ht="31.2">
      <c r="A27" s="105">
        <v>22</v>
      </c>
      <c r="B27" s="106" t="s">
        <v>157</v>
      </c>
      <c r="C27" s="129">
        <v>135</v>
      </c>
      <c r="D27" s="129">
        <v>72</v>
      </c>
      <c r="F27" s="125"/>
    </row>
    <row r="28" spans="1:6" s="107" customFormat="1">
      <c r="A28" s="105">
        <v>23</v>
      </c>
      <c r="B28" s="106" t="s">
        <v>133</v>
      </c>
      <c r="C28" s="129">
        <v>126</v>
      </c>
      <c r="D28" s="129">
        <v>66</v>
      </c>
      <c r="F28" s="125"/>
    </row>
    <row r="29" spans="1:6" s="107" customFormat="1">
      <c r="A29" s="105">
        <v>24</v>
      </c>
      <c r="B29" s="106" t="s">
        <v>151</v>
      </c>
      <c r="C29" s="129">
        <v>125</v>
      </c>
      <c r="D29" s="129">
        <v>60</v>
      </c>
      <c r="F29" s="125"/>
    </row>
    <row r="30" spans="1:6" s="107" customFormat="1" ht="31.2">
      <c r="A30" s="105">
        <v>25</v>
      </c>
      <c r="B30" s="106" t="s">
        <v>235</v>
      </c>
      <c r="C30" s="129">
        <v>120</v>
      </c>
      <c r="D30" s="129">
        <v>69</v>
      </c>
      <c r="F30" s="125"/>
    </row>
    <row r="31" spans="1:6" s="107" customFormat="1" ht="46.8">
      <c r="A31" s="105">
        <v>26</v>
      </c>
      <c r="B31" s="106" t="s">
        <v>168</v>
      </c>
      <c r="C31" s="129">
        <v>113</v>
      </c>
      <c r="D31" s="129">
        <v>70</v>
      </c>
      <c r="F31" s="125"/>
    </row>
    <row r="32" spans="1:6" s="107" customFormat="1" ht="46.8">
      <c r="A32" s="105">
        <v>27</v>
      </c>
      <c r="B32" s="106" t="s">
        <v>170</v>
      </c>
      <c r="C32" s="129">
        <v>108</v>
      </c>
      <c r="D32" s="129">
        <v>50</v>
      </c>
      <c r="F32" s="125"/>
    </row>
    <row r="33" spans="1:6" s="107" customFormat="1">
      <c r="A33" s="105">
        <v>28</v>
      </c>
      <c r="B33" s="106" t="s">
        <v>145</v>
      </c>
      <c r="C33" s="129">
        <v>107</v>
      </c>
      <c r="D33" s="129">
        <v>53</v>
      </c>
      <c r="F33" s="125"/>
    </row>
    <row r="34" spans="1:6" s="107" customFormat="1">
      <c r="A34" s="105">
        <v>29</v>
      </c>
      <c r="B34" s="106" t="s">
        <v>182</v>
      </c>
      <c r="C34" s="129">
        <v>102</v>
      </c>
      <c r="D34" s="129">
        <v>64</v>
      </c>
      <c r="F34" s="125"/>
    </row>
    <row r="35" spans="1:6" s="107" customFormat="1" ht="46.8">
      <c r="A35" s="105">
        <v>30</v>
      </c>
      <c r="B35" s="106" t="s">
        <v>185</v>
      </c>
      <c r="C35" s="129">
        <v>102</v>
      </c>
      <c r="D35" s="129">
        <v>84</v>
      </c>
      <c r="F35" s="125"/>
    </row>
    <row r="36" spans="1:6" s="107" customFormat="1">
      <c r="A36" s="105">
        <v>31</v>
      </c>
      <c r="B36" s="108" t="s">
        <v>171</v>
      </c>
      <c r="C36" s="129">
        <v>101</v>
      </c>
      <c r="D36" s="129">
        <v>59</v>
      </c>
      <c r="F36" s="125"/>
    </row>
    <row r="37" spans="1:6" s="107" customFormat="1" ht="31.2">
      <c r="A37" s="105">
        <v>32</v>
      </c>
      <c r="B37" s="106" t="s">
        <v>138</v>
      </c>
      <c r="C37" s="129">
        <v>99</v>
      </c>
      <c r="D37" s="129">
        <v>51</v>
      </c>
      <c r="F37" s="125"/>
    </row>
    <row r="38" spans="1:6" s="107" customFormat="1">
      <c r="A38" s="105">
        <v>33</v>
      </c>
      <c r="B38" s="106" t="s">
        <v>136</v>
      </c>
      <c r="C38" s="129">
        <v>97</v>
      </c>
      <c r="D38" s="129">
        <v>54</v>
      </c>
      <c r="F38" s="125"/>
    </row>
    <row r="39" spans="1:6" s="107" customFormat="1" ht="31.2">
      <c r="A39" s="105">
        <v>34</v>
      </c>
      <c r="B39" s="106" t="s">
        <v>141</v>
      </c>
      <c r="C39" s="129">
        <v>97</v>
      </c>
      <c r="D39" s="129">
        <v>77</v>
      </c>
      <c r="F39" s="125"/>
    </row>
    <row r="40" spans="1:6" s="107" customFormat="1" ht="31.2">
      <c r="A40" s="105">
        <v>35</v>
      </c>
      <c r="B40" s="106" t="s">
        <v>150</v>
      </c>
      <c r="C40" s="129">
        <v>94</v>
      </c>
      <c r="D40" s="129">
        <v>51</v>
      </c>
      <c r="F40" s="125"/>
    </row>
    <row r="41" spans="1:6" s="107" customFormat="1">
      <c r="A41" s="105">
        <v>36</v>
      </c>
      <c r="B41" s="106" t="s">
        <v>146</v>
      </c>
      <c r="C41" s="129">
        <v>93</v>
      </c>
      <c r="D41" s="129">
        <v>42</v>
      </c>
      <c r="F41" s="125"/>
    </row>
    <row r="42" spans="1:6" ht="31.2">
      <c r="A42" s="105">
        <v>37</v>
      </c>
      <c r="B42" s="109" t="s">
        <v>147</v>
      </c>
      <c r="C42" s="110">
        <v>89</v>
      </c>
      <c r="D42" s="110">
        <v>46</v>
      </c>
      <c r="F42" s="125"/>
    </row>
    <row r="43" spans="1:6">
      <c r="A43" s="105">
        <v>38</v>
      </c>
      <c r="B43" s="111" t="s">
        <v>144</v>
      </c>
      <c r="C43" s="110">
        <v>87</v>
      </c>
      <c r="D43" s="110">
        <v>44</v>
      </c>
      <c r="F43" s="125"/>
    </row>
    <row r="44" spans="1:6">
      <c r="A44" s="105">
        <v>39</v>
      </c>
      <c r="B44" s="106" t="s">
        <v>139</v>
      </c>
      <c r="C44" s="110">
        <v>82</v>
      </c>
      <c r="D44" s="110">
        <v>47</v>
      </c>
      <c r="F44" s="125"/>
    </row>
    <row r="45" spans="1:6">
      <c r="A45" s="105">
        <v>40</v>
      </c>
      <c r="B45" s="106" t="s">
        <v>135</v>
      </c>
      <c r="C45" s="110">
        <v>80</v>
      </c>
      <c r="D45" s="110">
        <v>36</v>
      </c>
      <c r="F45" s="125"/>
    </row>
    <row r="46" spans="1:6">
      <c r="A46" s="105">
        <v>41</v>
      </c>
      <c r="B46" s="106" t="s">
        <v>148</v>
      </c>
      <c r="C46" s="110">
        <v>71</v>
      </c>
      <c r="D46" s="110">
        <v>44</v>
      </c>
      <c r="F46" s="125"/>
    </row>
    <row r="47" spans="1:6">
      <c r="A47" s="105">
        <v>42</v>
      </c>
      <c r="B47" s="106" t="s">
        <v>473</v>
      </c>
      <c r="C47" s="110">
        <v>70</v>
      </c>
      <c r="D47" s="110">
        <v>14</v>
      </c>
      <c r="F47" s="125"/>
    </row>
    <row r="48" spans="1:6" ht="31.2">
      <c r="A48" s="105">
        <v>43</v>
      </c>
      <c r="B48" s="112" t="s">
        <v>143</v>
      </c>
      <c r="C48" s="110">
        <v>70</v>
      </c>
      <c r="D48" s="110">
        <v>33</v>
      </c>
      <c r="F48" s="125"/>
    </row>
    <row r="49" spans="1:6">
      <c r="A49" s="105">
        <v>44</v>
      </c>
      <c r="B49" s="112" t="s">
        <v>155</v>
      </c>
      <c r="C49" s="110">
        <v>68</v>
      </c>
      <c r="D49" s="110">
        <v>38</v>
      </c>
      <c r="F49" s="125"/>
    </row>
    <row r="50" spans="1:6">
      <c r="A50" s="105">
        <v>45</v>
      </c>
      <c r="B50" s="112" t="s">
        <v>152</v>
      </c>
      <c r="C50" s="110">
        <v>66</v>
      </c>
      <c r="D50" s="110">
        <v>47</v>
      </c>
      <c r="F50" s="125"/>
    </row>
    <row r="51" spans="1:6" ht="31.2">
      <c r="A51" s="105">
        <v>46</v>
      </c>
      <c r="B51" s="112" t="s">
        <v>166</v>
      </c>
      <c r="C51" s="110">
        <v>66</v>
      </c>
      <c r="D51" s="110">
        <v>33</v>
      </c>
      <c r="F51" s="125"/>
    </row>
    <row r="52" spans="1:6" ht="46.8">
      <c r="A52" s="105">
        <v>47</v>
      </c>
      <c r="B52" s="112" t="s">
        <v>251</v>
      </c>
      <c r="C52" s="110">
        <v>64</v>
      </c>
      <c r="D52" s="110">
        <v>29</v>
      </c>
      <c r="F52" s="125"/>
    </row>
    <row r="53" spans="1:6" ht="31.2">
      <c r="A53" s="105">
        <v>48</v>
      </c>
      <c r="B53" s="112" t="s">
        <v>189</v>
      </c>
      <c r="C53" s="110">
        <v>63</v>
      </c>
      <c r="D53" s="110">
        <v>42</v>
      </c>
      <c r="F53" s="125"/>
    </row>
    <row r="54" spans="1:6">
      <c r="A54" s="105">
        <v>49</v>
      </c>
      <c r="B54" s="112" t="s">
        <v>265</v>
      </c>
      <c r="C54" s="110">
        <v>62</v>
      </c>
      <c r="D54" s="110">
        <v>29</v>
      </c>
      <c r="F54" s="125"/>
    </row>
    <row r="55" spans="1:6">
      <c r="A55" s="105">
        <v>50</v>
      </c>
      <c r="B55" s="111" t="s">
        <v>237</v>
      </c>
      <c r="C55" s="110">
        <v>62</v>
      </c>
      <c r="D55" s="110">
        <v>46</v>
      </c>
      <c r="F55" s="125"/>
    </row>
    <row r="56" spans="1:6">
      <c r="F56" s="125"/>
    </row>
    <row r="57" spans="1:6">
      <c r="F57" s="125"/>
    </row>
    <row r="58" spans="1:6">
      <c r="F58" s="125"/>
    </row>
    <row r="59" spans="1:6">
      <c r="F59" s="125"/>
    </row>
    <row r="60" spans="1:6">
      <c r="F60" s="125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SheetLayoutView="90" workbookViewId="0">
      <selection activeCell="D11" sqref="D11"/>
    </sheetView>
  </sheetViews>
  <sheetFormatPr defaultColWidth="9.109375" defaultRowHeight="15.6"/>
  <cols>
    <col min="1" max="1" width="3.109375" style="102" customWidth="1"/>
    <col min="2" max="2" width="44.33203125" style="113" customWidth="1"/>
    <col min="3" max="3" width="25.5546875" style="103" customWidth="1"/>
    <col min="4" max="4" width="26.44140625" style="103" customWidth="1"/>
    <col min="5" max="6" width="9.109375" style="103"/>
    <col min="7" max="7" width="56.5546875" style="103" customWidth="1"/>
    <col min="8" max="16384" width="9.109375" style="103"/>
  </cols>
  <sheetData>
    <row r="1" spans="1:6" ht="51.6" customHeight="1">
      <c r="A1" s="482" t="s">
        <v>164</v>
      </c>
      <c r="B1" s="482"/>
      <c r="C1" s="482"/>
      <c r="D1" s="482"/>
    </row>
    <row r="2" spans="1:6" ht="20.25" customHeight="1">
      <c r="B2" s="482" t="s">
        <v>85</v>
      </c>
      <c r="C2" s="482"/>
      <c r="D2" s="482"/>
    </row>
    <row r="3" spans="1:6" ht="20.25" customHeight="1">
      <c r="A3" s="483" t="s">
        <v>184</v>
      </c>
      <c r="B3" s="483"/>
      <c r="C3" s="483"/>
      <c r="D3" s="483"/>
    </row>
    <row r="5" spans="1:6" s="104" customFormat="1" ht="35.4" customHeight="1">
      <c r="A5" s="400"/>
      <c r="B5" s="401" t="s">
        <v>86</v>
      </c>
      <c r="C5" s="402" t="s">
        <v>517</v>
      </c>
      <c r="D5" s="403" t="s">
        <v>510</v>
      </c>
    </row>
    <row r="6" spans="1:6" ht="52.2" customHeight="1">
      <c r="A6" s="105">
        <v>1</v>
      </c>
      <c r="B6" s="232" t="s">
        <v>121</v>
      </c>
      <c r="C6" s="129">
        <v>1062</v>
      </c>
      <c r="D6" s="129">
        <v>555</v>
      </c>
      <c r="F6" s="125"/>
    </row>
    <row r="7" spans="1:6" ht="31.2">
      <c r="A7" s="105">
        <v>2</v>
      </c>
      <c r="B7" s="232" t="s">
        <v>119</v>
      </c>
      <c r="C7" s="129">
        <v>520</v>
      </c>
      <c r="D7" s="129">
        <v>347</v>
      </c>
      <c r="F7" s="125"/>
    </row>
    <row r="8" spans="1:6">
      <c r="A8" s="105">
        <v>3</v>
      </c>
      <c r="B8" s="232" t="s">
        <v>120</v>
      </c>
      <c r="C8" s="129">
        <v>426</v>
      </c>
      <c r="D8" s="129">
        <v>224</v>
      </c>
      <c r="F8" s="125"/>
    </row>
    <row r="9" spans="1:6" s="107" customFormat="1">
      <c r="A9" s="105">
        <v>4</v>
      </c>
      <c r="B9" s="232" t="s">
        <v>122</v>
      </c>
      <c r="C9" s="129">
        <v>353</v>
      </c>
      <c r="D9" s="129">
        <v>195</v>
      </c>
      <c r="F9" s="125"/>
    </row>
    <row r="10" spans="1:6" s="107" customFormat="1">
      <c r="A10" s="105">
        <v>5</v>
      </c>
      <c r="B10" s="232" t="s">
        <v>131</v>
      </c>
      <c r="C10" s="129">
        <v>327</v>
      </c>
      <c r="D10" s="129">
        <v>204</v>
      </c>
      <c r="F10" s="125"/>
    </row>
    <row r="11" spans="1:6" s="107" customFormat="1">
      <c r="A11" s="105">
        <v>6</v>
      </c>
      <c r="B11" s="232" t="s">
        <v>126</v>
      </c>
      <c r="C11" s="129">
        <v>313</v>
      </c>
      <c r="D11" s="129">
        <v>163</v>
      </c>
      <c r="F11" s="125"/>
    </row>
    <row r="12" spans="1:6" s="107" customFormat="1" ht="31.2">
      <c r="A12" s="105">
        <v>7</v>
      </c>
      <c r="B12" s="232" t="s">
        <v>124</v>
      </c>
      <c r="C12" s="129">
        <v>294</v>
      </c>
      <c r="D12" s="129">
        <v>180</v>
      </c>
      <c r="F12" s="125"/>
    </row>
    <row r="13" spans="1:6" s="107" customFormat="1" ht="31.2">
      <c r="A13" s="105">
        <v>8</v>
      </c>
      <c r="B13" s="232" t="s">
        <v>125</v>
      </c>
      <c r="C13" s="129">
        <v>150</v>
      </c>
      <c r="D13" s="229">
        <v>86</v>
      </c>
      <c r="F13" s="125"/>
    </row>
    <row r="14" spans="1:6" s="107" customFormat="1" ht="46.8">
      <c r="A14" s="105">
        <v>9</v>
      </c>
      <c r="B14" s="232" t="s">
        <v>127</v>
      </c>
      <c r="C14" s="129">
        <v>142</v>
      </c>
      <c r="D14" s="129">
        <v>92</v>
      </c>
      <c r="F14" s="125"/>
    </row>
    <row r="15" spans="1:6" s="107" customFormat="1">
      <c r="A15" s="105">
        <v>10</v>
      </c>
      <c r="B15" s="232" t="s">
        <v>142</v>
      </c>
      <c r="C15" s="129">
        <v>111</v>
      </c>
      <c r="D15" s="129">
        <v>64</v>
      </c>
      <c r="F15" s="125"/>
    </row>
    <row r="16" spans="1:6" s="107" customFormat="1" ht="31.2">
      <c r="A16" s="105">
        <v>11</v>
      </c>
      <c r="B16" s="232" t="s">
        <v>183</v>
      </c>
      <c r="C16" s="129">
        <v>102</v>
      </c>
      <c r="D16" s="129">
        <v>72</v>
      </c>
      <c r="F16" s="125"/>
    </row>
    <row r="17" spans="1:6" s="107" customFormat="1">
      <c r="A17" s="105">
        <v>12</v>
      </c>
      <c r="B17" s="232" t="s">
        <v>130</v>
      </c>
      <c r="C17" s="129">
        <v>93</v>
      </c>
      <c r="D17" s="129">
        <v>38</v>
      </c>
      <c r="F17" s="125"/>
    </row>
    <row r="18" spans="1:6" s="107" customFormat="1">
      <c r="A18" s="105">
        <v>13</v>
      </c>
      <c r="B18" s="232" t="s">
        <v>248</v>
      </c>
      <c r="C18" s="129">
        <v>85</v>
      </c>
      <c r="D18" s="129">
        <v>9</v>
      </c>
      <c r="F18" s="125"/>
    </row>
    <row r="19" spans="1:6" s="107" customFormat="1" ht="46.8">
      <c r="A19" s="105">
        <v>14</v>
      </c>
      <c r="B19" s="232" t="s">
        <v>186</v>
      </c>
      <c r="C19" s="129">
        <v>85</v>
      </c>
      <c r="D19" s="129">
        <v>17</v>
      </c>
      <c r="F19" s="125"/>
    </row>
    <row r="20" spans="1:6" s="107" customFormat="1" ht="31.2">
      <c r="A20" s="105">
        <v>15</v>
      </c>
      <c r="B20" s="232" t="s">
        <v>147</v>
      </c>
      <c r="C20" s="129">
        <v>85</v>
      </c>
      <c r="D20" s="129">
        <v>45</v>
      </c>
      <c r="F20" s="125"/>
    </row>
    <row r="21" spans="1:6" s="107" customFormat="1">
      <c r="A21" s="105">
        <v>16</v>
      </c>
      <c r="B21" s="232" t="s">
        <v>149</v>
      </c>
      <c r="C21" s="129">
        <v>84</v>
      </c>
      <c r="D21" s="129">
        <v>25</v>
      </c>
      <c r="F21" s="125"/>
    </row>
    <row r="22" spans="1:6" s="107" customFormat="1" ht="31.2">
      <c r="A22" s="105">
        <v>17</v>
      </c>
      <c r="B22" s="232" t="s">
        <v>134</v>
      </c>
      <c r="C22" s="129">
        <v>84</v>
      </c>
      <c r="D22" s="129">
        <v>37</v>
      </c>
      <c r="F22" s="125"/>
    </row>
    <row r="23" spans="1:6" s="107" customFormat="1" ht="31.2">
      <c r="A23" s="105">
        <v>18</v>
      </c>
      <c r="B23" s="232" t="s">
        <v>235</v>
      </c>
      <c r="C23" s="129">
        <v>81</v>
      </c>
      <c r="D23" s="129">
        <v>48</v>
      </c>
      <c r="F23" s="125"/>
    </row>
    <row r="24" spans="1:6" s="107" customFormat="1" ht="31.2">
      <c r="A24" s="105">
        <v>19</v>
      </c>
      <c r="B24" s="232" t="s">
        <v>141</v>
      </c>
      <c r="C24" s="129">
        <v>78</v>
      </c>
      <c r="D24" s="129">
        <v>62</v>
      </c>
      <c r="F24" s="125"/>
    </row>
    <row r="25" spans="1:6" s="107" customFormat="1">
      <c r="A25" s="105">
        <v>20</v>
      </c>
      <c r="B25" s="232" t="s">
        <v>247</v>
      </c>
      <c r="C25" s="129">
        <v>77</v>
      </c>
      <c r="D25" s="129">
        <v>61</v>
      </c>
      <c r="F25" s="125"/>
    </row>
    <row r="26" spans="1:6" s="107" customFormat="1" ht="46.8">
      <c r="A26" s="105">
        <v>21</v>
      </c>
      <c r="B26" s="232" t="s">
        <v>185</v>
      </c>
      <c r="C26" s="129">
        <v>72</v>
      </c>
      <c r="D26" s="129">
        <v>62</v>
      </c>
      <c r="F26" s="125"/>
    </row>
    <row r="27" spans="1:6" s="107" customFormat="1">
      <c r="A27" s="105">
        <v>22</v>
      </c>
      <c r="B27" s="232" t="s">
        <v>145</v>
      </c>
      <c r="C27" s="129">
        <v>71</v>
      </c>
      <c r="D27" s="129">
        <v>34</v>
      </c>
      <c r="F27" s="125"/>
    </row>
    <row r="28" spans="1:6" s="107" customFormat="1" ht="31.2">
      <c r="A28" s="105">
        <v>23</v>
      </c>
      <c r="B28" s="232" t="s">
        <v>138</v>
      </c>
      <c r="C28" s="129">
        <v>68</v>
      </c>
      <c r="D28" s="129">
        <v>38</v>
      </c>
      <c r="F28" s="125"/>
    </row>
    <row r="29" spans="1:6" s="107" customFormat="1" ht="36" customHeight="1">
      <c r="A29" s="105">
        <v>24</v>
      </c>
      <c r="B29" s="232" t="s">
        <v>146</v>
      </c>
      <c r="C29" s="129">
        <v>68</v>
      </c>
      <c r="D29" s="129">
        <v>28</v>
      </c>
      <c r="F29" s="125"/>
    </row>
    <row r="30" spans="1:6" s="107" customFormat="1" ht="31.2">
      <c r="A30" s="105">
        <v>25</v>
      </c>
      <c r="B30" s="232" t="s">
        <v>143</v>
      </c>
      <c r="C30" s="129">
        <v>67</v>
      </c>
      <c r="D30" s="129">
        <v>30</v>
      </c>
      <c r="F30" s="125"/>
    </row>
    <row r="31" spans="1:6" s="107" customFormat="1">
      <c r="A31" s="105">
        <v>26</v>
      </c>
      <c r="B31" s="232" t="s">
        <v>135</v>
      </c>
      <c r="C31" s="129">
        <v>66</v>
      </c>
      <c r="D31" s="129">
        <v>27</v>
      </c>
      <c r="F31" s="125"/>
    </row>
    <row r="32" spans="1:6" s="107" customFormat="1">
      <c r="A32" s="105">
        <v>27</v>
      </c>
      <c r="B32" s="232" t="s">
        <v>148</v>
      </c>
      <c r="C32" s="129">
        <v>66</v>
      </c>
      <c r="D32" s="129">
        <v>41</v>
      </c>
      <c r="F32" s="125"/>
    </row>
    <row r="33" spans="1:6" s="107" customFormat="1">
      <c r="A33" s="105">
        <v>28</v>
      </c>
      <c r="B33" s="232" t="s">
        <v>151</v>
      </c>
      <c r="C33" s="129">
        <v>61</v>
      </c>
      <c r="D33" s="129">
        <v>27</v>
      </c>
      <c r="F33" s="125"/>
    </row>
    <row r="34" spans="1:6" s="107" customFormat="1" ht="31.2">
      <c r="A34" s="105">
        <v>29</v>
      </c>
      <c r="B34" s="232" t="s">
        <v>128</v>
      </c>
      <c r="C34" s="129">
        <v>59</v>
      </c>
      <c r="D34" s="129">
        <v>26</v>
      </c>
      <c r="F34" s="125"/>
    </row>
    <row r="35" spans="1:6" s="107" customFormat="1" ht="46.8">
      <c r="A35" s="105">
        <v>30</v>
      </c>
      <c r="B35" s="232" t="s">
        <v>170</v>
      </c>
      <c r="C35" s="129">
        <v>59</v>
      </c>
      <c r="D35" s="129">
        <v>24</v>
      </c>
      <c r="F35" s="125"/>
    </row>
    <row r="36" spans="1:6" s="107" customFormat="1">
      <c r="A36" s="105">
        <v>31</v>
      </c>
      <c r="B36" s="232" t="s">
        <v>155</v>
      </c>
      <c r="C36" s="129">
        <v>57</v>
      </c>
      <c r="D36" s="129">
        <v>31</v>
      </c>
      <c r="F36" s="125"/>
    </row>
    <row r="37" spans="1:6" s="107" customFormat="1" ht="31.2">
      <c r="A37" s="105">
        <v>32</v>
      </c>
      <c r="B37" s="232" t="s">
        <v>166</v>
      </c>
      <c r="C37" s="129">
        <v>56</v>
      </c>
      <c r="D37" s="129">
        <v>27</v>
      </c>
      <c r="F37" s="125"/>
    </row>
    <row r="38" spans="1:6" s="107" customFormat="1">
      <c r="A38" s="105">
        <v>33</v>
      </c>
      <c r="B38" s="232" t="s">
        <v>140</v>
      </c>
      <c r="C38" s="129">
        <v>56</v>
      </c>
      <c r="D38" s="129">
        <v>25</v>
      </c>
      <c r="F38" s="125"/>
    </row>
    <row r="39" spans="1:6" s="107" customFormat="1">
      <c r="A39" s="105">
        <v>34</v>
      </c>
      <c r="B39" s="232" t="s">
        <v>144</v>
      </c>
      <c r="C39" s="129">
        <v>54</v>
      </c>
      <c r="D39" s="129">
        <v>29</v>
      </c>
      <c r="F39" s="125"/>
    </row>
    <row r="40" spans="1:6" s="107" customFormat="1" ht="31.2">
      <c r="A40" s="105">
        <v>35</v>
      </c>
      <c r="B40" s="232" t="s">
        <v>157</v>
      </c>
      <c r="C40" s="129">
        <v>53</v>
      </c>
      <c r="D40" s="129">
        <v>27</v>
      </c>
      <c r="F40" s="125"/>
    </row>
    <row r="41" spans="1:6" s="107" customFormat="1">
      <c r="A41" s="105">
        <v>36</v>
      </c>
      <c r="B41" s="232" t="s">
        <v>136</v>
      </c>
      <c r="C41" s="129">
        <v>50</v>
      </c>
      <c r="D41" s="129">
        <v>25</v>
      </c>
      <c r="F41" s="125"/>
    </row>
    <row r="42" spans="1:6" ht="31.2">
      <c r="A42" s="105">
        <v>37</v>
      </c>
      <c r="B42" s="232" t="s">
        <v>242</v>
      </c>
      <c r="C42" s="110">
        <v>50</v>
      </c>
      <c r="D42" s="129">
        <v>25</v>
      </c>
      <c r="F42" s="125"/>
    </row>
    <row r="43" spans="1:6" ht="31.2">
      <c r="A43" s="105">
        <v>38</v>
      </c>
      <c r="B43" s="232" t="s">
        <v>253</v>
      </c>
      <c r="C43" s="110">
        <v>48</v>
      </c>
      <c r="D43" s="110">
        <v>25</v>
      </c>
      <c r="F43" s="125"/>
    </row>
    <row r="44" spans="1:6">
      <c r="A44" s="105">
        <v>39</v>
      </c>
      <c r="B44" s="232" t="s">
        <v>171</v>
      </c>
      <c r="C44" s="110">
        <v>47</v>
      </c>
      <c r="D44" s="110">
        <v>26</v>
      </c>
      <c r="F44" s="125"/>
    </row>
    <row r="45" spans="1:6">
      <c r="A45" s="105">
        <v>40</v>
      </c>
      <c r="B45" s="232" t="s">
        <v>473</v>
      </c>
      <c r="C45" s="110">
        <v>40</v>
      </c>
      <c r="D45" s="110">
        <v>6</v>
      </c>
      <c r="F45" s="125"/>
    </row>
    <row r="46" spans="1:6">
      <c r="A46" s="105">
        <v>41</v>
      </c>
      <c r="B46" s="232" t="s">
        <v>165</v>
      </c>
      <c r="C46" s="110">
        <v>38</v>
      </c>
      <c r="D46" s="110">
        <v>15</v>
      </c>
      <c r="F46" s="125"/>
    </row>
    <row r="47" spans="1:6">
      <c r="A47" s="105">
        <v>42</v>
      </c>
      <c r="B47" s="232" t="s">
        <v>505</v>
      </c>
      <c r="C47" s="110">
        <v>37</v>
      </c>
      <c r="D47" s="110">
        <v>15</v>
      </c>
      <c r="F47" s="125"/>
    </row>
    <row r="48" spans="1:6" ht="31.2">
      <c r="A48" s="105">
        <v>43</v>
      </c>
      <c r="B48" s="232" t="s">
        <v>132</v>
      </c>
      <c r="C48" s="110">
        <v>34</v>
      </c>
      <c r="D48" s="110">
        <v>16</v>
      </c>
      <c r="F48" s="125"/>
    </row>
    <row r="49" spans="1:6">
      <c r="A49" s="105">
        <v>44</v>
      </c>
      <c r="B49" s="232" t="s">
        <v>265</v>
      </c>
      <c r="C49" s="110">
        <v>34</v>
      </c>
      <c r="D49" s="110">
        <v>14</v>
      </c>
      <c r="F49" s="125"/>
    </row>
    <row r="50" spans="1:6" ht="31.2">
      <c r="A50" s="105">
        <v>45</v>
      </c>
      <c r="B50" s="232" t="s">
        <v>249</v>
      </c>
      <c r="C50" s="110">
        <v>34</v>
      </c>
      <c r="D50" s="110">
        <v>16</v>
      </c>
      <c r="F50" s="125"/>
    </row>
    <row r="51" spans="1:6" ht="31.2">
      <c r="A51" s="105">
        <v>46</v>
      </c>
      <c r="B51" s="232" t="s">
        <v>254</v>
      </c>
      <c r="C51" s="110">
        <v>34</v>
      </c>
      <c r="D51" s="110">
        <v>16</v>
      </c>
      <c r="F51" s="125"/>
    </row>
    <row r="52" spans="1:6">
      <c r="A52" s="105">
        <v>47</v>
      </c>
      <c r="B52" s="232" t="s">
        <v>255</v>
      </c>
      <c r="C52" s="110">
        <v>34</v>
      </c>
      <c r="D52" s="110">
        <v>16</v>
      </c>
      <c r="F52" s="125"/>
    </row>
    <row r="53" spans="1:6">
      <c r="A53" s="105">
        <v>48</v>
      </c>
      <c r="B53" s="232" t="s">
        <v>123</v>
      </c>
      <c r="C53" s="110">
        <v>33</v>
      </c>
      <c r="D53" s="110">
        <v>15</v>
      </c>
      <c r="F53" s="125"/>
    </row>
    <row r="54" spans="1:6" ht="46.8">
      <c r="A54" s="105">
        <v>49</v>
      </c>
      <c r="B54" s="232" t="s">
        <v>252</v>
      </c>
      <c r="C54" s="110">
        <v>33</v>
      </c>
      <c r="D54" s="110">
        <v>19</v>
      </c>
      <c r="F54" s="125"/>
    </row>
    <row r="55" spans="1:6" ht="31.2">
      <c r="A55" s="105">
        <v>50</v>
      </c>
      <c r="B55" s="232" t="s">
        <v>551</v>
      </c>
      <c r="C55" s="110">
        <v>33</v>
      </c>
      <c r="D55" s="110">
        <v>16</v>
      </c>
      <c r="F55" s="125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SheetLayoutView="90" workbookViewId="0">
      <selection activeCell="C12" sqref="C12"/>
    </sheetView>
  </sheetViews>
  <sheetFormatPr defaultColWidth="9.109375" defaultRowHeight="15.6"/>
  <cols>
    <col min="1" max="1" width="3.109375" style="102" customWidth="1"/>
    <col min="2" max="2" width="44.33203125" style="113" customWidth="1"/>
    <col min="3" max="3" width="25.44140625" style="103" customWidth="1"/>
    <col min="4" max="4" width="26.44140625" style="103" customWidth="1"/>
    <col min="5" max="6" width="9.109375" style="103"/>
    <col min="7" max="7" width="56.5546875" style="103" customWidth="1"/>
    <col min="8" max="16384" width="9.109375" style="103"/>
  </cols>
  <sheetData>
    <row r="1" spans="1:6" ht="55.2" customHeight="1">
      <c r="A1" s="482" t="s">
        <v>167</v>
      </c>
      <c r="B1" s="482"/>
      <c r="C1" s="482"/>
      <c r="D1" s="482"/>
    </row>
    <row r="2" spans="1:6" ht="20.25" customHeight="1">
      <c r="B2" s="482" t="s">
        <v>85</v>
      </c>
      <c r="C2" s="482"/>
      <c r="D2" s="482"/>
    </row>
    <row r="3" spans="1:6" ht="27" customHeight="1">
      <c r="A3" s="483" t="s">
        <v>184</v>
      </c>
      <c r="B3" s="483"/>
      <c r="C3" s="483"/>
      <c r="D3" s="483"/>
    </row>
    <row r="4" spans="1:6" ht="9.75" customHeight="1"/>
    <row r="5" spans="1:6" s="104" customFormat="1" ht="35.4" customHeight="1">
      <c r="A5" s="400"/>
      <c r="B5" s="401" t="s">
        <v>86</v>
      </c>
      <c r="C5" s="402" t="s">
        <v>517</v>
      </c>
      <c r="D5" s="403" t="s">
        <v>510</v>
      </c>
    </row>
    <row r="6" spans="1:6" ht="31.2">
      <c r="A6" s="105">
        <v>1</v>
      </c>
      <c r="B6" s="232" t="s">
        <v>119</v>
      </c>
      <c r="C6" s="383">
        <v>1042</v>
      </c>
      <c r="D6" s="383">
        <v>784</v>
      </c>
      <c r="F6" s="125"/>
    </row>
    <row r="7" spans="1:6" ht="31.2">
      <c r="A7" s="105">
        <v>2</v>
      </c>
      <c r="B7" s="232" t="s">
        <v>183</v>
      </c>
      <c r="C7" s="383">
        <v>307</v>
      </c>
      <c r="D7" s="383">
        <v>222</v>
      </c>
      <c r="F7" s="125"/>
    </row>
    <row r="8" spans="1:6" ht="62.4">
      <c r="A8" s="105">
        <v>3</v>
      </c>
      <c r="B8" s="232" t="s">
        <v>121</v>
      </c>
      <c r="C8" s="383">
        <v>276</v>
      </c>
      <c r="D8" s="383">
        <v>159</v>
      </c>
      <c r="F8" s="125"/>
    </row>
    <row r="9" spans="1:6" s="107" customFormat="1">
      <c r="A9" s="105">
        <v>4</v>
      </c>
      <c r="B9" s="232" t="s">
        <v>129</v>
      </c>
      <c r="C9" s="383">
        <v>161</v>
      </c>
      <c r="D9" s="383">
        <v>99</v>
      </c>
      <c r="F9" s="125"/>
    </row>
    <row r="10" spans="1:6" s="107" customFormat="1">
      <c r="A10" s="105">
        <v>5</v>
      </c>
      <c r="B10" s="232" t="s">
        <v>149</v>
      </c>
      <c r="C10" s="383">
        <v>142</v>
      </c>
      <c r="D10" s="383">
        <v>53</v>
      </c>
      <c r="F10" s="125"/>
    </row>
    <row r="11" spans="1:6" s="107" customFormat="1">
      <c r="A11" s="105">
        <v>6</v>
      </c>
      <c r="B11" s="232" t="s">
        <v>123</v>
      </c>
      <c r="C11" s="383">
        <v>129</v>
      </c>
      <c r="D11" s="383">
        <v>81</v>
      </c>
      <c r="F11" s="125"/>
    </row>
    <row r="12" spans="1:6" s="107" customFormat="1" ht="31.2">
      <c r="A12" s="105">
        <v>7</v>
      </c>
      <c r="B12" s="232" t="s">
        <v>128</v>
      </c>
      <c r="C12" s="383">
        <v>127</v>
      </c>
      <c r="D12" s="383">
        <v>60</v>
      </c>
      <c r="F12" s="125"/>
    </row>
    <row r="13" spans="1:6" s="107" customFormat="1">
      <c r="A13" s="105">
        <v>8</v>
      </c>
      <c r="B13" s="232" t="s">
        <v>120</v>
      </c>
      <c r="C13" s="383">
        <v>123</v>
      </c>
      <c r="D13" s="383">
        <v>79</v>
      </c>
      <c r="F13" s="125"/>
    </row>
    <row r="14" spans="1:6" s="107" customFormat="1" ht="31.2">
      <c r="A14" s="105">
        <v>9</v>
      </c>
      <c r="B14" s="232" t="s">
        <v>132</v>
      </c>
      <c r="C14" s="383">
        <v>110</v>
      </c>
      <c r="D14" s="383">
        <v>72</v>
      </c>
      <c r="F14" s="125"/>
    </row>
    <row r="15" spans="1:6" s="107" customFormat="1">
      <c r="A15" s="105">
        <v>10</v>
      </c>
      <c r="B15" s="232" t="s">
        <v>247</v>
      </c>
      <c r="C15" s="383">
        <v>106</v>
      </c>
      <c r="D15" s="383">
        <v>83</v>
      </c>
      <c r="F15" s="125"/>
    </row>
    <row r="16" spans="1:6" s="107" customFormat="1">
      <c r="A16" s="105">
        <v>11</v>
      </c>
      <c r="B16" s="232" t="s">
        <v>130</v>
      </c>
      <c r="C16" s="383">
        <v>101</v>
      </c>
      <c r="D16" s="383">
        <v>54</v>
      </c>
      <c r="F16" s="125"/>
    </row>
    <row r="17" spans="1:6" s="107" customFormat="1">
      <c r="A17" s="105">
        <v>12</v>
      </c>
      <c r="B17" s="232" t="s">
        <v>133</v>
      </c>
      <c r="C17" s="383">
        <v>97</v>
      </c>
      <c r="D17" s="383">
        <v>54</v>
      </c>
      <c r="F17" s="125"/>
    </row>
    <row r="18" spans="1:6" s="107" customFormat="1" ht="31.2">
      <c r="A18" s="105">
        <v>13</v>
      </c>
      <c r="B18" s="232" t="s">
        <v>168</v>
      </c>
      <c r="C18" s="383">
        <v>86</v>
      </c>
      <c r="D18" s="383">
        <v>50</v>
      </c>
      <c r="F18" s="125"/>
    </row>
    <row r="19" spans="1:6" s="107" customFormat="1">
      <c r="A19" s="105">
        <v>14</v>
      </c>
      <c r="B19" s="232" t="s">
        <v>248</v>
      </c>
      <c r="C19" s="383">
        <v>82</v>
      </c>
      <c r="D19" s="383">
        <v>16</v>
      </c>
      <c r="F19" s="125"/>
    </row>
    <row r="20" spans="1:6" s="107" customFormat="1" ht="31.2">
      <c r="A20" s="105">
        <v>15</v>
      </c>
      <c r="B20" s="232" t="s">
        <v>157</v>
      </c>
      <c r="C20" s="383">
        <v>82</v>
      </c>
      <c r="D20" s="383">
        <v>45</v>
      </c>
      <c r="F20" s="125"/>
    </row>
    <row r="21" spans="1:6" s="107" customFormat="1">
      <c r="A21" s="105">
        <v>16</v>
      </c>
      <c r="B21" s="232" t="s">
        <v>126</v>
      </c>
      <c r="C21" s="383">
        <v>75</v>
      </c>
      <c r="D21" s="383">
        <v>50</v>
      </c>
      <c r="F21" s="125"/>
    </row>
    <row r="22" spans="1:6" s="107" customFormat="1">
      <c r="A22" s="105">
        <v>17</v>
      </c>
      <c r="B22" s="232" t="s">
        <v>182</v>
      </c>
      <c r="C22" s="383">
        <v>73</v>
      </c>
      <c r="D22" s="383">
        <v>45</v>
      </c>
      <c r="F22" s="125"/>
    </row>
    <row r="23" spans="1:6" s="107" customFormat="1">
      <c r="A23" s="105">
        <v>18</v>
      </c>
      <c r="B23" s="232" t="s">
        <v>122</v>
      </c>
      <c r="C23" s="383">
        <v>70</v>
      </c>
      <c r="D23" s="383">
        <v>42</v>
      </c>
      <c r="F23" s="125"/>
    </row>
    <row r="24" spans="1:6" s="107" customFormat="1">
      <c r="A24" s="105">
        <v>19</v>
      </c>
      <c r="B24" s="232" t="s">
        <v>151</v>
      </c>
      <c r="C24" s="383">
        <v>64</v>
      </c>
      <c r="D24" s="383">
        <v>33</v>
      </c>
      <c r="F24" s="125"/>
    </row>
    <row r="25" spans="1:6" s="107" customFormat="1" ht="31.2">
      <c r="A25" s="105">
        <v>20</v>
      </c>
      <c r="B25" s="232" t="s">
        <v>150</v>
      </c>
      <c r="C25" s="383">
        <v>64</v>
      </c>
      <c r="D25" s="383">
        <v>36</v>
      </c>
      <c r="F25" s="125"/>
    </row>
    <row r="26" spans="1:6" s="107" customFormat="1" ht="31.2">
      <c r="A26" s="105">
        <v>21</v>
      </c>
      <c r="B26" s="232" t="s">
        <v>124</v>
      </c>
      <c r="C26" s="383">
        <v>63</v>
      </c>
      <c r="D26" s="383">
        <v>41</v>
      </c>
      <c r="F26" s="125"/>
    </row>
    <row r="27" spans="1:6" s="107" customFormat="1" ht="46.8">
      <c r="A27" s="105">
        <v>22</v>
      </c>
      <c r="B27" s="232" t="s">
        <v>186</v>
      </c>
      <c r="C27" s="383">
        <v>54</v>
      </c>
      <c r="D27" s="383">
        <v>21</v>
      </c>
      <c r="F27" s="125"/>
    </row>
    <row r="28" spans="1:6" s="107" customFormat="1">
      <c r="A28" s="105">
        <v>23</v>
      </c>
      <c r="B28" s="232" t="s">
        <v>171</v>
      </c>
      <c r="C28" s="383">
        <v>54</v>
      </c>
      <c r="D28" s="383">
        <v>33</v>
      </c>
      <c r="F28" s="125"/>
    </row>
    <row r="29" spans="1:6" s="107" customFormat="1">
      <c r="A29" s="105">
        <v>24</v>
      </c>
      <c r="B29" s="232" t="s">
        <v>139</v>
      </c>
      <c r="C29" s="383">
        <v>54</v>
      </c>
      <c r="D29" s="383">
        <v>32</v>
      </c>
      <c r="F29" s="125"/>
    </row>
    <row r="30" spans="1:6" s="107" customFormat="1" ht="31.2">
      <c r="A30" s="105">
        <v>25</v>
      </c>
      <c r="B30" s="232" t="s">
        <v>134</v>
      </c>
      <c r="C30" s="383">
        <v>52</v>
      </c>
      <c r="D30" s="383">
        <v>34</v>
      </c>
      <c r="F30" s="125"/>
    </row>
    <row r="31" spans="1:6" s="107" customFormat="1" ht="46.8">
      <c r="A31" s="105">
        <v>26</v>
      </c>
      <c r="B31" s="232" t="s">
        <v>170</v>
      </c>
      <c r="C31" s="383">
        <v>49</v>
      </c>
      <c r="D31" s="383">
        <v>26</v>
      </c>
      <c r="F31" s="125"/>
    </row>
    <row r="32" spans="1:6" s="107" customFormat="1" ht="46.8">
      <c r="A32" s="105">
        <v>27</v>
      </c>
      <c r="B32" s="232" t="s">
        <v>250</v>
      </c>
      <c r="C32" s="383">
        <v>48</v>
      </c>
      <c r="D32" s="383">
        <v>33</v>
      </c>
      <c r="F32" s="125"/>
    </row>
    <row r="33" spans="1:6" s="107" customFormat="1">
      <c r="A33" s="105">
        <v>28</v>
      </c>
      <c r="B33" s="232" t="s">
        <v>136</v>
      </c>
      <c r="C33" s="383">
        <v>47</v>
      </c>
      <c r="D33" s="383">
        <v>29</v>
      </c>
      <c r="F33" s="125"/>
    </row>
    <row r="34" spans="1:6" s="107" customFormat="1" ht="31.2">
      <c r="A34" s="105">
        <v>29</v>
      </c>
      <c r="B34" s="232" t="s">
        <v>189</v>
      </c>
      <c r="C34" s="383">
        <v>47</v>
      </c>
      <c r="D34" s="383">
        <v>32</v>
      </c>
      <c r="F34" s="125"/>
    </row>
    <row r="35" spans="1:6" s="107" customFormat="1">
      <c r="A35" s="105">
        <v>30</v>
      </c>
      <c r="B35" s="232" t="s">
        <v>237</v>
      </c>
      <c r="C35" s="383">
        <v>47</v>
      </c>
      <c r="D35" s="383">
        <v>38</v>
      </c>
      <c r="F35" s="125"/>
    </row>
    <row r="36" spans="1:6" s="107" customFormat="1" ht="31.2">
      <c r="A36" s="105">
        <v>31</v>
      </c>
      <c r="B36" s="232" t="s">
        <v>234</v>
      </c>
      <c r="C36" s="383">
        <v>40</v>
      </c>
      <c r="D36" s="383">
        <v>19</v>
      </c>
      <c r="F36" s="125"/>
    </row>
    <row r="37" spans="1:6" s="107" customFormat="1" ht="31.2">
      <c r="A37" s="105">
        <v>32</v>
      </c>
      <c r="B37" s="232" t="s">
        <v>235</v>
      </c>
      <c r="C37" s="383">
        <v>39</v>
      </c>
      <c r="D37" s="383">
        <v>21</v>
      </c>
      <c r="F37" s="125"/>
    </row>
    <row r="38" spans="1:6" s="107" customFormat="1">
      <c r="A38" s="105">
        <v>33</v>
      </c>
      <c r="B38" s="232" t="s">
        <v>152</v>
      </c>
      <c r="C38" s="383">
        <v>37</v>
      </c>
      <c r="D38" s="383">
        <v>28</v>
      </c>
      <c r="F38" s="125"/>
    </row>
    <row r="39" spans="1:6" s="107" customFormat="1">
      <c r="A39" s="105">
        <v>34</v>
      </c>
      <c r="B39" s="232" t="s">
        <v>145</v>
      </c>
      <c r="C39" s="383">
        <v>36</v>
      </c>
      <c r="D39" s="383">
        <v>19</v>
      </c>
      <c r="F39" s="125"/>
    </row>
    <row r="40" spans="1:6" s="107" customFormat="1" ht="31.2">
      <c r="A40" s="105">
        <v>35</v>
      </c>
      <c r="B40" s="232" t="s">
        <v>153</v>
      </c>
      <c r="C40" s="383">
        <v>36</v>
      </c>
      <c r="D40" s="383">
        <v>22</v>
      </c>
      <c r="F40" s="125"/>
    </row>
    <row r="41" spans="1:6" s="107" customFormat="1">
      <c r="A41" s="105">
        <v>36</v>
      </c>
      <c r="B41" s="232" t="s">
        <v>144</v>
      </c>
      <c r="C41" s="383">
        <v>33</v>
      </c>
      <c r="D41" s="383">
        <v>15</v>
      </c>
      <c r="F41" s="125"/>
    </row>
    <row r="42" spans="1:6" ht="46.8">
      <c r="A42" s="105">
        <v>37</v>
      </c>
      <c r="B42" s="232" t="s">
        <v>251</v>
      </c>
      <c r="C42" s="384">
        <v>33</v>
      </c>
      <c r="D42" s="384">
        <v>13</v>
      </c>
      <c r="F42" s="125"/>
    </row>
    <row r="43" spans="1:6">
      <c r="A43" s="105">
        <v>38</v>
      </c>
      <c r="B43" s="232" t="s">
        <v>137</v>
      </c>
      <c r="C43" s="384">
        <v>33</v>
      </c>
      <c r="D43" s="384">
        <v>20</v>
      </c>
      <c r="F43" s="125"/>
    </row>
    <row r="44" spans="1:6">
      <c r="A44" s="105">
        <v>39</v>
      </c>
      <c r="B44" s="232" t="s">
        <v>158</v>
      </c>
      <c r="C44" s="384">
        <v>32</v>
      </c>
      <c r="D44" s="384">
        <v>21</v>
      </c>
      <c r="F44" s="125"/>
    </row>
    <row r="45" spans="1:6" ht="31.2">
      <c r="A45" s="105">
        <v>40</v>
      </c>
      <c r="B45" s="232" t="s">
        <v>187</v>
      </c>
      <c r="C45" s="384">
        <v>32</v>
      </c>
      <c r="D45" s="384">
        <v>13</v>
      </c>
      <c r="F45" s="125"/>
    </row>
    <row r="46" spans="1:6" ht="31.2">
      <c r="A46" s="105">
        <v>41</v>
      </c>
      <c r="B46" s="232" t="s">
        <v>245</v>
      </c>
      <c r="C46" s="384">
        <v>32</v>
      </c>
      <c r="D46" s="384">
        <v>19</v>
      </c>
      <c r="F46" s="125"/>
    </row>
    <row r="47" spans="1:6" ht="31.2">
      <c r="A47" s="105">
        <v>42</v>
      </c>
      <c r="B47" s="232" t="s">
        <v>138</v>
      </c>
      <c r="C47" s="384">
        <v>31</v>
      </c>
      <c r="D47" s="384">
        <v>13</v>
      </c>
      <c r="F47" s="125"/>
    </row>
    <row r="48" spans="1:6">
      <c r="A48" s="105">
        <v>43</v>
      </c>
      <c r="B48" s="232" t="s">
        <v>246</v>
      </c>
      <c r="C48" s="384">
        <v>31</v>
      </c>
      <c r="D48" s="384">
        <v>20</v>
      </c>
      <c r="F48" s="125"/>
    </row>
    <row r="49" spans="1:6" ht="46.8">
      <c r="A49" s="105">
        <v>44</v>
      </c>
      <c r="B49" s="232" t="s">
        <v>256</v>
      </c>
      <c r="C49" s="384">
        <v>31</v>
      </c>
      <c r="D49" s="384">
        <v>22</v>
      </c>
      <c r="F49" s="125"/>
    </row>
    <row r="50" spans="1:6" ht="46.8">
      <c r="A50" s="105">
        <v>45</v>
      </c>
      <c r="B50" s="232" t="s">
        <v>185</v>
      </c>
      <c r="C50" s="384">
        <v>30</v>
      </c>
      <c r="D50" s="384">
        <v>22</v>
      </c>
      <c r="F50" s="125"/>
    </row>
    <row r="51" spans="1:6">
      <c r="A51" s="105">
        <v>46</v>
      </c>
      <c r="B51" s="232" t="s">
        <v>473</v>
      </c>
      <c r="C51" s="384">
        <v>30</v>
      </c>
      <c r="D51" s="384">
        <v>8</v>
      </c>
      <c r="F51" s="125"/>
    </row>
    <row r="52" spans="1:6" ht="31.2">
      <c r="A52" s="105">
        <v>47</v>
      </c>
      <c r="B52" s="232" t="s">
        <v>257</v>
      </c>
      <c r="C52" s="384">
        <v>30</v>
      </c>
      <c r="D52" s="384">
        <v>15</v>
      </c>
      <c r="F52" s="125"/>
    </row>
    <row r="53" spans="1:6" ht="31.2">
      <c r="A53" s="105">
        <v>48</v>
      </c>
      <c r="B53" s="232" t="s">
        <v>488</v>
      </c>
      <c r="C53" s="384">
        <v>30</v>
      </c>
      <c r="D53" s="384">
        <v>7</v>
      </c>
      <c r="F53" s="125"/>
    </row>
    <row r="54" spans="1:6" ht="31.2">
      <c r="A54" s="105">
        <v>49</v>
      </c>
      <c r="B54" s="232" t="s">
        <v>258</v>
      </c>
      <c r="C54" s="384">
        <v>30</v>
      </c>
      <c r="D54" s="384">
        <v>6</v>
      </c>
      <c r="F54" s="125"/>
    </row>
    <row r="55" spans="1:6">
      <c r="A55" s="105">
        <v>50</v>
      </c>
      <c r="B55" s="232" t="s">
        <v>142</v>
      </c>
      <c r="C55" s="384">
        <v>28</v>
      </c>
      <c r="D55" s="384">
        <v>18</v>
      </c>
      <c r="F55" s="125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"/>
  <sheetViews>
    <sheetView view="pageBreakPreview" zoomScale="80" zoomScaleNormal="75" zoomScaleSheetLayoutView="80" workbookViewId="0">
      <selection activeCell="F9" sqref="F9"/>
    </sheetView>
  </sheetViews>
  <sheetFormatPr defaultColWidth="8.88671875" defaultRowHeight="13.2"/>
  <cols>
    <col min="1" max="1" width="51.5546875" style="49" customWidth="1"/>
    <col min="2" max="2" width="13.44140625" style="49" customWidth="1"/>
    <col min="3" max="3" width="14.21875" style="49" customWidth="1"/>
    <col min="4" max="4" width="13.6640625" style="49" customWidth="1"/>
    <col min="5" max="5" width="15.109375" style="49" customWidth="1"/>
    <col min="6" max="6" width="15" style="49" customWidth="1"/>
    <col min="7" max="7" width="15.6640625" style="49" customWidth="1"/>
    <col min="8" max="256" width="8.88671875" style="49"/>
    <col min="257" max="257" width="51.5546875" style="49" customWidth="1"/>
    <col min="258" max="258" width="14.44140625" style="49" customWidth="1"/>
    <col min="259" max="259" width="15.5546875" style="49" customWidth="1"/>
    <col min="260" max="260" width="13.6640625" style="49" customWidth="1"/>
    <col min="261" max="261" width="15.109375" style="49" customWidth="1"/>
    <col min="262" max="262" width="15" style="49" customWidth="1"/>
    <col min="263" max="263" width="15.6640625" style="49" customWidth="1"/>
    <col min="264" max="512" width="8.88671875" style="49"/>
    <col min="513" max="513" width="51.5546875" style="49" customWidth="1"/>
    <col min="514" max="514" width="14.44140625" style="49" customWidth="1"/>
    <col min="515" max="515" width="15.5546875" style="49" customWidth="1"/>
    <col min="516" max="516" width="13.6640625" style="49" customWidth="1"/>
    <col min="517" max="517" width="15.109375" style="49" customWidth="1"/>
    <col min="518" max="518" width="15" style="49" customWidth="1"/>
    <col min="519" max="519" width="15.6640625" style="49" customWidth="1"/>
    <col min="520" max="768" width="8.88671875" style="49"/>
    <col min="769" max="769" width="51.5546875" style="49" customWidth="1"/>
    <col min="770" max="770" width="14.44140625" style="49" customWidth="1"/>
    <col min="771" max="771" width="15.5546875" style="49" customWidth="1"/>
    <col min="772" max="772" width="13.6640625" style="49" customWidth="1"/>
    <col min="773" max="773" width="15.109375" style="49" customWidth="1"/>
    <col min="774" max="774" width="15" style="49" customWidth="1"/>
    <col min="775" max="775" width="15.6640625" style="49" customWidth="1"/>
    <col min="776" max="1024" width="8.88671875" style="49"/>
    <col min="1025" max="1025" width="51.5546875" style="49" customWidth="1"/>
    <col min="1026" max="1026" width="14.44140625" style="49" customWidth="1"/>
    <col min="1027" max="1027" width="15.5546875" style="49" customWidth="1"/>
    <col min="1028" max="1028" width="13.6640625" style="49" customWidth="1"/>
    <col min="1029" max="1029" width="15.109375" style="49" customWidth="1"/>
    <col min="1030" max="1030" width="15" style="49" customWidth="1"/>
    <col min="1031" max="1031" width="15.6640625" style="49" customWidth="1"/>
    <col min="1032" max="1280" width="8.88671875" style="49"/>
    <col min="1281" max="1281" width="51.5546875" style="49" customWidth="1"/>
    <col min="1282" max="1282" width="14.44140625" style="49" customWidth="1"/>
    <col min="1283" max="1283" width="15.5546875" style="49" customWidth="1"/>
    <col min="1284" max="1284" width="13.6640625" style="49" customWidth="1"/>
    <col min="1285" max="1285" width="15.109375" style="49" customWidth="1"/>
    <col min="1286" max="1286" width="15" style="49" customWidth="1"/>
    <col min="1287" max="1287" width="15.6640625" style="49" customWidth="1"/>
    <col min="1288" max="1536" width="8.88671875" style="49"/>
    <col min="1537" max="1537" width="51.5546875" style="49" customWidth="1"/>
    <col min="1538" max="1538" width="14.44140625" style="49" customWidth="1"/>
    <col min="1539" max="1539" width="15.5546875" style="49" customWidth="1"/>
    <col min="1540" max="1540" width="13.6640625" style="49" customWidth="1"/>
    <col min="1541" max="1541" width="15.109375" style="49" customWidth="1"/>
    <col min="1542" max="1542" width="15" style="49" customWidth="1"/>
    <col min="1543" max="1543" width="15.6640625" style="49" customWidth="1"/>
    <col min="1544" max="1792" width="8.88671875" style="49"/>
    <col min="1793" max="1793" width="51.5546875" style="49" customWidth="1"/>
    <col min="1794" max="1794" width="14.44140625" style="49" customWidth="1"/>
    <col min="1795" max="1795" width="15.5546875" style="49" customWidth="1"/>
    <col min="1796" max="1796" width="13.6640625" style="49" customWidth="1"/>
    <col min="1797" max="1797" width="15.109375" style="49" customWidth="1"/>
    <col min="1798" max="1798" width="15" style="49" customWidth="1"/>
    <col min="1799" max="1799" width="15.6640625" style="49" customWidth="1"/>
    <col min="1800" max="2048" width="8.88671875" style="49"/>
    <col min="2049" max="2049" width="51.5546875" style="49" customWidth="1"/>
    <col min="2050" max="2050" width="14.44140625" style="49" customWidth="1"/>
    <col min="2051" max="2051" width="15.5546875" style="49" customWidth="1"/>
    <col min="2052" max="2052" width="13.6640625" style="49" customWidth="1"/>
    <col min="2053" max="2053" width="15.109375" style="49" customWidth="1"/>
    <col min="2054" max="2054" width="15" style="49" customWidth="1"/>
    <col min="2055" max="2055" width="15.6640625" style="49" customWidth="1"/>
    <col min="2056" max="2304" width="8.88671875" style="49"/>
    <col min="2305" max="2305" width="51.5546875" style="49" customWidth="1"/>
    <col min="2306" max="2306" width="14.44140625" style="49" customWidth="1"/>
    <col min="2307" max="2307" width="15.5546875" style="49" customWidth="1"/>
    <col min="2308" max="2308" width="13.6640625" style="49" customWidth="1"/>
    <col min="2309" max="2309" width="15.109375" style="49" customWidth="1"/>
    <col min="2310" max="2310" width="15" style="49" customWidth="1"/>
    <col min="2311" max="2311" width="15.6640625" style="49" customWidth="1"/>
    <col min="2312" max="2560" width="8.88671875" style="49"/>
    <col min="2561" max="2561" width="51.5546875" style="49" customWidth="1"/>
    <col min="2562" max="2562" width="14.44140625" style="49" customWidth="1"/>
    <col min="2563" max="2563" width="15.5546875" style="49" customWidth="1"/>
    <col min="2564" max="2564" width="13.6640625" style="49" customWidth="1"/>
    <col min="2565" max="2565" width="15.109375" style="49" customWidth="1"/>
    <col min="2566" max="2566" width="15" style="49" customWidth="1"/>
    <col min="2567" max="2567" width="15.6640625" style="49" customWidth="1"/>
    <col min="2568" max="2816" width="8.88671875" style="49"/>
    <col min="2817" max="2817" width="51.5546875" style="49" customWidth="1"/>
    <col min="2818" max="2818" width="14.44140625" style="49" customWidth="1"/>
    <col min="2819" max="2819" width="15.5546875" style="49" customWidth="1"/>
    <col min="2820" max="2820" width="13.6640625" style="49" customWidth="1"/>
    <col min="2821" max="2821" width="15.109375" style="49" customWidth="1"/>
    <col min="2822" max="2822" width="15" style="49" customWidth="1"/>
    <col min="2823" max="2823" width="15.6640625" style="49" customWidth="1"/>
    <col min="2824" max="3072" width="8.88671875" style="49"/>
    <col min="3073" max="3073" width="51.5546875" style="49" customWidth="1"/>
    <col min="3074" max="3074" width="14.44140625" style="49" customWidth="1"/>
    <col min="3075" max="3075" width="15.5546875" style="49" customWidth="1"/>
    <col min="3076" max="3076" width="13.6640625" style="49" customWidth="1"/>
    <col min="3077" max="3077" width="15.109375" style="49" customWidth="1"/>
    <col min="3078" max="3078" width="15" style="49" customWidth="1"/>
    <col min="3079" max="3079" width="15.6640625" style="49" customWidth="1"/>
    <col min="3080" max="3328" width="8.88671875" style="49"/>
    <col min="3329" max="3329" width="51.5546875" style="49" customWidth="1"/>
    <col min="3330" max="3330" width="14.44140625" style="49" customWidth="1"/>
    <col min="3331" max="3331" width="15.5546875" style="49" customWidth="1"/>
    <col min="3332" max="3332" width="13.6640625" style="49" customWidth="1"/>
    <col min="3333" max="3333" width="15.109375" style="49" customWidth="1"/>
    <col min="3334" max="3334" width="15" style="49" customWidth="1"/>
    <col min="3335" max="3335" width="15.6640625" style="49" customWidth="1"/>
    <col min="3336" max="3584" width="8.88671875" style="49"/>
    <col min="3585" max="3585" width="51.5546875" style="49" customWidth="1"/>
    <col min="3586" max="3586" width="14.44140625" style="49" customWidth="1"/>
    <col min="3587" max="3587" width="15.5546875" style="49" customWidth="1"/>
    <col min="3588" max="3588" width="13.6640625" style="49" customWidth="1"/>
    <col min="3589" max="3589" width="15.109375" style="49" customWidth="1"/>
    <col min="3590" max="3590" width="15" style="49" customWidth="1"/>
    <col min="3591" max="3591" width="15.6640625" style="49" customWidth="1"/>
    <col min="3592" max="3840" width="8.88671875" style="49"/>
    <col min="3841" max="3841" width="51.5546875" style="49" customWidth="1"/>
    <col min="3842" max="3842" width="14.44140625" style="49" customWidth="1"/>
    <col min="3843" max="3843" width="15.5546875" style="49" customWidth="1"/>
    <col min="3844" max="3844" width="13.6640625" style="49" customWidth="1"/>
    <col min="3845" max="3845" width="15.109375" style="49" customWidth="1"/>
    <col min="3846" max="3846" width="15" style="49" customWidth="1"/>
    <col min="3847" max="3847" width="15.6640625" style="49" customWidth="1"/>
    <col min="3848" max="4096" width="8.88671875" style="49"/>
    <col min="4097" max="4097" width="51.5546875" style="49" customWidth="1"/>
    <col min="4098" max="4098" width="14.44140625" style="49" customWidth="1"/>
    <col min="4099" max="4099" width="15.5546875" style="49" customWidth="1"/>
    <col min="4100" max="4100" width="13.6640625" style="49" customWidth="1"/>
    <col min="4101" max="4101" width="15.109375" style="49" customWidth="1"/>
    <col min="4102" max="4102" width="15" style="49" customWidth="1"/>
    <col min="4103" max="4103" width="15.6640625" style="49" customWidth="1"/>
    <col min="4104" max="4352" width="8.88671875" style="49"/>
    <col min="4353" max="4353" width="51.5546875" style="49" customWidth="1"/>
    <col min="4354" max="4354" width="14.44140625" style="49" customWidth="1"/>
    <col min="4355" max="4355" width="15.5546875" style="49" customWidth="1"/>
    <col min="4356" max="4356" width="13.6640625" style="49" customWidth="1"/>
    <col min="4357" max="4357" width="15.109375" style="49" customWidth="1"/>
    <col min="4358" max="4358" width="15" style="49" customWidth="1"/>
    <col min="4359" max="4359" width="15.6640625" style="49" customWidth="1"/>
    <col min="4360" max="4608" width="8.88671875" style="49"/>
    <col min="4609" max="4609" width="51.5546875" style="49" customWidth="1"/>
    <col min="4610" max="4610" width="14.44140625" style="49" customWidth="1"/>
    <col min="4611" max="4611" width="15.5546875" style="49" customWidth="1"/>
    <col min="4612" max="4612" width="13.6640625" style="49" customWidth="1"/>
    <col min="4613" max="4613" width="15.109375" style="49" customWidth="1"/>
    <col min="4614" max="4614" width="15" style="49" customWidth="1"/>
    <col min="4615" max="4615" width="15.6640625" style="49" customWidth="1"/>
    <col min="4616" max="4864" width="8.88671875" style="49"/>
    <col min="4865" max="4865" width="51.5546875" style="49" customWidth="1"/>
    <col min="4866" max="4866" width="14.44140625" style="49" customWidth="1"/>
    <col min="4867" max="4867" width="15.5546875" style="49" customWidth="1"/>
    <col min="4868" max="4868" width="13.6640625" style="49" customWidth="1"/>
    <col min="4869" max="4869" width="15.109375" style="49" customWidth="1"/>
    <col min="4870" max="4870" width="15" style="49" customWidth="1"/>
    <col min="4871" max="4871" width="15.6640625" style="49" customWidth="1"/>
    <col min="4872" max="5120" width="8.88671875" style="49"/>
    <col min="5121" max="5121" width="51.5546875" style="49" customWidth="1"/>
    <col min="5122" max="5122" width="14.44140625" style="49" customWidth="1"/>
    <col min="5123" max="5123" width="15.5546875" style="49" customWidth="1"/>
    <col min="5124" max="5124" width="13.6640625" style="49" customWidth="1"/>
    <col min="5125" max="5125" width="15.109375" style="49" customWidth="1"/>
    <col min="5126" max="5126" width="15" style="49" customWidth="1"/>
    <col min="5127" max="5127" width="15.6640625" style="49" customWidth="1"/>
    <col min="5128" max="5376" width="8.88671875" style="49"/>
    <col min="5377" max="5377" width="51.5546875" style="49" customWidth="1"/>
    <col min="5378" max="5378" width="14.44140625" style="49" customWidth="1"/>
    <col min="5379" max="5379" width="15.5546875" style="49" customWidth="1"/>
    <col min="5380" max="5380" width="13.6640625" style="49" customWidth="1"/>
    <col min="5381" max="5381" width="15.109375" style="49" customWidth="1"/>
    <col min="5382" max="5382" width="15" style="49" customWidth="1"/>
    <col min="5383" max="5383" width="15.6640625" style="49" customWidth="1"/>
    <col min="5384" max="5632" width="8.88671875" style="49"/>
    <col min="5633" max="5633" width="51.5546875" style="49" customWidth="1"/>
    <col min="5634" max="5634" width="14.44140625" style="49" customWidth="1"/>
    <col min="5635" max="5635" width="15.5546875" style="49" customWidth="1"/>
    <col min="5636" max="5636" width="13.6640625" style="49" customWidth="1"/>
    <col min="5637" max="5637" width="15.109375" style="49" customWidth="1"/>
    <col min="5638" max="5638" width="15" style="49" customWidth="1"/>
    <col min="5639" max="5639" width="15.6640625" style="49" customWidth="1"/>
    <col min="5640" max="5888" width="8.88671875" style="49"/>
    <col min="5889" max="5889" width="51.5546875" style="49" customWidth="1"/>
    <col min="5890" max="5890" width="14.44140625" style="49" customWidth="1"/>
    <col min="5891" max="5891" width="15.5546875" style="49" customWidth="1"/>
    <col min="5892" max="5892" width="13.6640625" style="49" customWidth="1"/>
    <col min="5893" max="5893" width="15.109375" style="49" customWidth="1"/>
    <col min="5894" max="5894" width="15" style="49" customWidth="1"/>
    <col min="5895" max="5895" width="15.6640625" style="49" customWidth="1"/>
    <col min="5896" max="6144" width="8.88671875" style="49"/>
    <col min="6145" max="6145" width="51.5546875" style="49" customWidth="1"/>
    <col min="6146" max="6146" width="14.44140625" style="49" customWidth="1"/>
    <col min="6147" max="6147" width="15.5546875" style="49" customWidth="1"/>
    <col min="6148" max="6148" width="13.6640625" style="49" customWidth="1"/>
    <col min="6149" max="6149" width="15.109375" style="49" customWidth="1"/>
    <col min="6150" max="6150" width="15" style="49" customWidth="1"/>
    <col min="6151" max="6151" width="15.6640625" style="49" customWidth="1"/>
    <col min="6152" max="6400" width="8.88671875" style="49"/>
    <col min="6401" max="6401" width="51.5546875" style="49" customWidth="1"/>
    <col min="6402" max="6402" width="14.44140625" style="49" customWidth="1"/>
    <col min="6403" max="6403" width="15.5546875" style="49" customWidth="1"/>
    <col min="6404" max="6404" width="13.6640625" style="49" customWidth="1"/>
    <col min="6405" max="6405" width="15.109375" style="49" customWidth="1"/>
    <col min="6406" max="6406" width="15" style="49" customWidth="1"/>
    <col min="6407" max="6407" width="15.6640625" style="49" customWidth="1"/>
    <col min="6408" max="6656" width="8.88671875" style="49"/>
    <col min="6657" max="6657" width="51.5546875" style="49" customWidth="1"/>
    <col min="6658" max="6658" width="14.44140625" style="49" customWidth="1"/>
    <col min="6659" max="6659" width="15.5546875" style="49" customWidth="1"/>
    <col min="6660" max="6660" width="13.6640625" style="49" customWidth="1"/>
    <col min="6661" max="6661" width="15.109375" style="49" customWidth="1"/>
    <col min="6662" max="6662" width="15" style="49" customWidth="1"/>
    <col min="6663" max="6663" width="15.6640625" style="49" customWidth="1"/>
    <col min="6664" max="6912" width="8.88671875" style="49"/>
    <col min="6913" max="6913" width="51.5546875" style="49" customWidth="1"/>
    <col min="6914" max="6914" width="14.44140625" style="49" customWidth="1"/>
    <col min="6915" max="6915" width="15.5546875" style="49" customWidth="1"/>
    <col min="6916" max="6916" width="13.6640625" style="49" customWidth="1"/>
    <col min="6917" max="6917" width="15.109375" style="49" customWidth="1"/>
    <col min="6918" max="6918" width="15" style="49" customWidth="1"/>
    <col min="6919" max="6919" width="15.6640625" style="49" customWidth="1"/>
    <col min="6920" max="7168" width="8.88671875" style="49"/>
    <col min="7169" max="7169" width="51.5546875" style="49" customWidth="1"/>
    <col min="7170" max="7170" width="14.44140625" style="49" customWidth="1"/>
    <col min="7171" max="7171" width="15.5546875" style="49" customWidth="1"/>
    <col min="7172" max="7172" width="13.6640625" style="49" customWidth="1"/>
    <col min="7173" max="7173" width="15.109375" style="49" customWidth="1"/>
    <col min="7174" max="7174" width="15" style="49" customWidth="1"/>
    <col min="7175" max="7175" width="15.6640625" style="49" customWidth="1"/>
    <col min="7176" max="7424" width="8.88671875" style="49"/>
    <col min="7425" max="7425" width="51.5546875" style="49" customWidth="1"/>
    <col min="7426" max="7426" width="14.44140625" style="49" customWidth="1"/>
    <col min="7427" max="7427" width="15.5546875" style="49" customWidth="1"/>
    <col min="7428" max="7428" width="13.6640625" style="49" customWidth="1"/>
    <col min="7429" max="7429" width="15.109375" style="49" customWidth="1"/>
    <col min="7430" max="7430" width="15" style="49" customWidth="1"/>
    <col min="7431" max="7431" width="15.6640625" style="49" customWidth="1"/>
    <col min="7432" max="7680" width="8.88671875" style="49"/>
    <col min="7681" max="7681" width="51.5546875" style="49" customWidth="1"/>
    <col min="7682" max="7682" width="14.44140625" style="49" customWidth="1"/>
    <col min="7683" max="7683" width="15.5546875" style="49" customWidth="1"/>
    <col min="7684" max="7684" width="13.6640625" style="49" customWidth="1"/>
    <col min="7685" max="7685" width="15.109375" style="49" customWidth="1"/>
    <col min="7686" max="7686" width="15" style="49" customWidth="1"/>
    <col min="7687" max="7687" width="15.6640625" style="49" customWidth="1"/>
    <col min="7688" max="7936" width="8.88671875" style="49"/>
    <col min="7937" max="7937" width="51.5546875" style="49" customWidth="1"/>
    <col min="7938" max="7938" width="14.44140625" style="49" customWidth="1"/>
    <col min="7939" max="7939" width="15.5546875" style="49" customWidth="1"/>
    <col min="7940" max="7940" width="13.6640625" style="49" customWidth="1"/>
    <col min="7941" max="7941" width="15.109375" style="49" customWidth="1"/>
    <col min="7942" max="7942" width="15" style="49" customWidth="1"/>
    <col min="7943" max="7943" width="15.6640625" style="49" customWidth="1"/>
    <col min="7944" max="8192" width="8.88671875" style="49"/>
    <col min="8193" max="8193" width="51.5546875" style="49" customWidth="1"/>
    <col min="8194" max="8194" width="14.44140625" style="49" customWidth="1"/>
    <col min="8195" max="8195" width="15.5546875" style="49" customWidth="1"/>
    <col min="8196" max="8196" width="13.6640625" style="49" customWidth="1"/>
    <col min="8197" max="8197" width="15.109375" style="49" customWidth="1"/>
    <col min="8198" max="8198" width="15" style="49" customWidth="1"/>
    <col min="8199" max="8199" width="15.6640625" style="49" customWidth="1"/>
    <col min="8200" max="8448" width="8.88671875" style="49"/>
    <col min="8449" max="8449" width="51.5546875" style="49" customWidth="1"/>
    <col min="8450" max="8450" width="14.44140625" style="49" customWidth="1"/>
    <col min="8451" max="8451" width="15.5546875" style="49" customWidth="1"/>
    <col min="8452" max="8452" width="13.6640625" style="49" customWidth="1"/>
    <col min="8453" max="8453" width="15.109375" style="49" customWidth="1"/>
    <col min="8454" max="8454" width="15" style="49" customWidth="1"/>
    <col min="8455" max="8455" width="15.6640625" style="49" customWidth="1"/>
    <col min="8456" max="8704" width="8.88671875" style="49"/>
    <col min="8705" max="8705" width="51.5546875" style="49" customWidth="1"/>
    <col min="8706" max="8706" width="14.44140625" style="49" customWidth="1"/>
    <col min="8707" max="8707" width="15.5546875" style="49" customWidth="1"/>
    <col min="8708" max="8708" width="13.6640625" style="49" customWidth="1"/>
    <col min="8709" max="8709" width="15.109375" style="49" customWidth="1"/>
    <col min="8710" max="8710" width="15" style="49" customWidth="1"/>
    <col min="8711" max="8711" width="15.6640625" style="49" customWidth="1"/>
    <col min="8712" max="8960" width="8.88671875" style="49"/>
    <col min="8961" max="8961" width="51.5546875" style="49" customWidth="1"/>
    <col min="8962" max="8962" width="14.44140625" style="49" customWidth="1"/>
    <col min="8963" max="8963" width="15.5546875" style="49" customWidth="1"/>
    <col min="8964" max="8964" width="13.6640625" style="49" customWidth="1"/>
    <col min="8965" max="8965" width="15.109375" style="49" customWidth="1"/>
    <col min="8966" max="8966" width="15" style="49" customWidth="1"/>
    <col min="8967" max="8967" width="15.6640625" style="49" customWidth="1"/>
    <col min="8968" max="9216" width="8.88671875" style="49"/>
    <col min="9217" max="9217" width="51.5546875" style="49" customWidth="1"/>
    <col min="9218" max="9218" width="14.44140625" style="49" customWidth="1"/>
    <col min="9219" max="9219" width="15.5546875" style="49" customWidth="1"/>
    <col min="9220" max="9220" width="13.6640625" style="49" customWidth="1"/>
    <col min="9221" max="9221" width="15.109375" style="49" customWidth="1"/>
    <col min="9222" max="9222" width="15" style="49" customWidth="1"/>
    <col min="9223" max="9223" width="15.6640625" style="49" customWidth="1"/>
    <col min="9224" max="9472" width="8.88671875" style="49"/>
    <col min="9473" max="9473" width="51.5546875" style="49" customWidth="1"/>
    <col min="9474" max="9474" width="14.44140625" style="49" customWidth="1"/>
    <col min="9475" max="9475" width="15.5546875" style="49" customWidth="1"/>
    <col min="9476" max="9476" width="13.6640625" style="49" customWidth="1"/>
    <col min="9477" max="9477" width="15.109375" style="49" customWidth="1"/>
    <col min="9478" max="9478" width="15" style="49" customWidth="1"/>
    <col min="9479" max="9479" width="15.6640625" style="49" customWidth="1"/>
    <col min="9480" max="9728" width="8.88671875" style="49"/>
    <col min="9729" max="9729" width="51.5546875" style="49" customWidth="1"/>
    <col min="9730" max="9730" width="14.44140625" style="49" customWidth="1"/>
    <col min="9731" max="9731" width="15.5546875" style="49" customWidth="1"/>
    <col min="9732" max="9732" width="13.6640625" style="49" customWidth="1"/>
    <col min="9733" max="9733" width="15.109375" style="49" customWidth="1"/>
    <col min="9734" max="9734" width="15" style="49" customWidth="1"/>
    <col min="9735" max="9735" width="15.6640625" style="49" customWidth="1"/>
    <col min="9736" max="9984" width="8.88671875" style="49"/>
    <col min="9985" max="9985" width="51.5546875" style="49" customWidth="1"/>
    <col min="9986" max="9986" width="14.44140625" style="49" customWidth="1"/>
    <col min="9987" max="9987" width="15.5546875" style="49" customWidth="1"/>
    <col min="9988" max="9988" width="13.6640625" style="49" customWidth="1"/>
    <col min="9989" max="9989" width="15.109375" style="49" customWidth="1"/>
    <col min="9990" max="9990" width="15" style="49" customWidth="1"/>
    <col min="9991" max="9991" width="15.6640625" style="49" customWidth="1"/>
    <col min="9992" max="10240" width="8.88671875" style="49"/>
    <col min="10241" max="10241" width="51.5546875" style="49" customWidth="1"/>
    <col min="10242" max="10242" width="14.44140625" style="49" customWidth="1"/>
    <col min="10243" max="10243" width="15.5546875" style="49" customWidth="1"/>
    <col min="10244" max="10244" width="13.6640625" style="49" customWidth="1"/>
    <col min="10245" max="10245" width="15.109375" style="49" customWidth="1"/>
    <col min="10246" max="10246" width="15" style="49" customWidth="1"/>
    <col min="10247" max="10247" width="15.6640625" style="49" customWidth="1"/>
    <col min="10248" max="10496" width="8.88671875" style="49"/>
    <col min="10497" max="10497" width="51.5546875" style="49" customWidth="1"/>
    <col min="10498" max="10498" width="14.44140625" style="49" customWidth="1"/>
    <col min="10499" max="10499" width="15.5546875" style="49" customWidth="1"/>
    <col min="10500" max="10500" width="13.6640625" style="49" customWidth="1"/>
    <col min="10501" max="10501" width="15.109375" style="49" customWidth="1"/>
    <col min="10502" max="10502" width="15" style="49" customWidth="1"/>
    <col min="10503" max="10503" width="15.6640625" style="49" customWidth="1"/>
    <col min="10504" max="10752" width="8.88671875" style="49"/>
    <col min="10753" max="10753" width="51.5546875" style="49" customWidth="1"/>
    <col min="10754" max="10754" width="14.44140625" style="49" customWidth="1"/>
    <col min="10755" max="10755" width="15.5546875" style="49" customWidth="1"/>
    <col min="10756" max="10756" width="13.6640625" style="49" customWidth="1"/>
    <col min="10757" max="10757" width="15.109375" style="49" customWidth="1"/>
    <col min="10758" max="10758" width="15" style="49" customWidth="1"/>
    <col min="10759" max="10759" width="15.6640625" style="49" customWidth="1"/>
    <col min="10760" max="11008" width="8.88671875" style="49"/>
    <col min="11009" max="11009" width="51.5546875" style="49" customWidth="1"/>
    <col min="11010" max="11010" width="14.44140625" style="49" customWidth="1"/>
    <col min="11011" max="11011" width="15.5546875" style="49" customWidth="1"/>
    <col min="11012" max="11012" width="13.6640625" style="49" customWidth="1"/>
    <col min="11013" max="11013" width="15.109375" style="49" customWidth="1"/>
    <col min="11014" max="11014" width="15" style="49" customWidth="1"/>
    <col min="11015" max="11015" width="15.6640625" style="49" customWidth="1"/>
    <col min="11016" max="11264" width="8.88671875" style="49"/>
    <col min="11265" max="11265" width="51.5546875" style="49" customWidth="1"/>
    <col min="11266" max="11266" width="14.44140625" style="49" customWidth="1"/>
    <col min="11267" max="11267" width="15.5546875" style="49" customWidth="1"/>
    <col min="11268" max="11268" width="13.6640625" style="49" customWidth="1"/>
    <col min="11269" max="11269" width="15.109375" style="49" customWidth="1"/>
    <col min="11270" max="11270" width="15" style="49" customWidth="1"/>
    <col min="11271" max="11271" width="15.6640625" style="49" customWidth="1"/>
    <col min="11272" max="11520" width="8.88671875" style="49"/>
    <col min="11521" max="11521" width="51.5546875" style="49" customWidth="1"/>
    <col min="11522" max="11522" width="14.44140625" style="49" customWidth="1"/>
    <col min="11523" max="11523" width="15.5546875" style="49" customWidth="1"/>
    <col min="11524" max="11524" width="13.6640625" style="49" customWidth="1"/>
    <col min="11525" max="11525" width="15.109375" style="49" customWidth="1"/>
    <col min="11526" max="11526" width="15" style="49" customWidth="1"/>
    <col min="11527" max="11527" width="15.6640625" style="49" customWidth="1"/>
    <col min="11528" max="11776" width="8.88671875" style="49"/>
    <col min="11777" max="11777" width="51.5546875" style="49" customWidth="1"/>
    <col min="11778" max="11778" width="14.44140625" style="49" customWidth="1"/>
    <col min="11779" max="11779" width="15.5546875" style="49" customWidth="1"/>
    <col min="11780" max="11780" width="13.6640625" style="49" customWidth="1"/>
    <col min="11781" max="11781" width="15.109375" style="49" customWidth="1"/>
    <col min="11782" max="11782" width="15" style="49" customWidth="1"/>
    <col min="11783" max="11783" width="15.6640625" style="49" customWidth="1"/>
    <col min="11784" max="12032" width="8.88671875" style="49"/>
    <col min="12033" max="12033" width="51.5546875" style="49" customWidth="1"/>
    <col min="12034" max="12034" width="14.44140625" style="49" customWidth="1"/>
    <col min="12035" max="12035" width="15.5546875" style="49" customWidth="1"/>
    <col min="12036" max="12036" width="13.6640625" style="49" customWidth="1"/>
    <col min="12037" max="12037" width="15.109375" style="49" customWidth="1"/>
    <col min="12038" max="12038" width="15" style="49" customWidth="1"/>
    <col min="12039" max="12039" width="15.6640625" style="49" customWidth="1"/>
    <col min="12040" max="12288" width="8.88671875" style="49"/>
    <col min="12289" max="12289" width="51.5546875" style="49" customWidth="1"/>
    <col min="12290" max="12290" width="14.44140625" style="49" customWidth="1"/>
    <col min="12291" max="12291" width="15.5546875" style="49" customWidth="1"/>
    <col min="12292" max="12292" width="13.6640625" style="49" customWidth="1"/>
    <col min="12293" max="12293" width="15.109375" style="49" customWidth="1"/>
    <col min="12294" max="12294" width="15" style="49" customWidth="1"/>
    <col min="12295" max="12295" width="15.6640625" style="49" customWidth="1"/>
    <col min="12296" max="12544" width="8.88671875" style="49"/>
    <col min="12545" max="12545" width="51.5546875" style="49" customWidth="1"/>
    <col min="12546" max="12546" width="14.44140625" style="49" customWidth="1"/>
    <col min="12547" max="12547" width="15.5546875" style="49" customWidth="1"/>
    <col min="12548" max="12548" width="13.6640625" style="49" customWidth="1"/>
    <col min="12549" max="12549" width="15.109375" style="49" customWidth="1"/>
    <col min="12550" max="12550" width="15" style="49" customWidth="1"/>
    <col min="12551" max="12551" width="15.6640625" style="49" customWidth="1"/>
    <col min="12552" max="12800" width="8.88671875" style="49"/>
    <col min="12801" max="12801" width="51.5546875" style="49" customWidth="1"/>
    <col min="12802" max="12802" width="14.44140625" style="49" customWidth="1"/>
    <col min="12803" max="12803" width="15.5546875" style="49" customWidth="1"/>
    <col min="12804" max="12804" width="13.6640625" style="49" customWidth="1"/>
    <col min="12805" max="12805" width="15.109375" style="49" customWidth="1"/>
    <col min="12806" max="12806" width="15" style="49" customWidth="1"/>
    <col min="12807" max="12807" width="15.6640625" style="49" customWidth="1"/>
    <col min="12808" max="13056" width="8.88671875" style="49"/>
    <col min="13057" max="13057" width="51.5546875" style="49" customWidth="1"/>
    <col min="13058" max="13058" width="14.44140625" style="49" customWidth="1"/>
    <col min="13059" max="13059" width="15.5546875" style="49" customWidth="1"/>
    <col min="13060" max="13060" width="13.6640625" style="49" customWidth="1"/>
    <col min="13061" max="13061" width="15.109375" style="49" customWidth="1"/>
    <col min="13062" max="13062" width="15" style="49" customWidth="1"/>
    <col min="13063" max="13063" width="15.6640625" style="49" customWidth="1"/>
    <col min="13064" max="13312" width="8.88671875" style="49"/>
    <col min="13313" max="13313" width="51.5546875" style="49" customWidth="1"/>
    <col min="13314" max="13314" width="14.44140625" style="49" customWidth="1"/>
    <col min="13315" max="13315" width="15.5546875" style="49" customWidth="1"/>
    <col min="13316" max="13316" width="13.6640625" style="49" customWidth="1"/>
    <col min="13317" max="13317" width="15.109375" style="49" customWidth="1"/>
    <col min="13318" max="13318" width="15" style="49" customWidth="1"/>
    <col min="13319" max="13319" width="15.6640625" style="49" customWidth="1"/>
    <col min="13320" max="13568" width="8.88671875" style="49"/>
    <col min="13569" max="13569" width="51.5546875" style="49" customWidth="1"/>
    <col min="13570" max="13570" width="14.44140625" style="49" customWidth="1"/>
    <col min="13571" max="13571" width="15.5546875" style="49" customWidth="1"/>
    <col min="13572" max="13572" width="13.6640625" style="49" customWidth="1"/>
    <col min="13573" max="13573" width="15.109375" style="49" customWidth="1"/>
    <col min="13574" max="13574" width="15" style="49" customWidth="1"/>
    <col min="13575" max="13575" width="15.6640625" style="49" customWidth="1"/>
    <col min="13576" max="13824" width="8.88671875" style="49"/>
    <col min="13825" max="13825" width="51.5546875" style="49" customWidth="1"/>
    <col min="13826" max="13826" width="14.44140625" style="49" customWidth="1"/>
    <col min="13827" max="13827" width="15.5546875" style="49" customWidth="1"/>
    <col min="13828" max="13828" width="13.6640625" style="49" customWidth="1"/>
    <col min="13829" max="13829" width="15.109375" style="49" customWidth="1"/>
    <col min="13830" max="13830" width="15" style="49" customWidth="1"/>
    <col min="13831" max="13831" width="15.6640625" style="49" customWidth="1"/>
    <col min="13832" max="14080" width="8.88671875" style="49"/>
    <col min="14081" max="14081" width="51.5546875" style="49" customWidth="1"/>
    <col min="14082" max="14082" width="14.44140625" style="49" customWidth="1"/>
    <col min="14083" max="14083" width="15.5546875" style="49" customWidth="1"/>
    <col min="14084" max="14084" width="13.6640625" style="49" customWidth="1"/>
    <col min="14085" max="14085" width="15.109375" style="49" customWidth="1"/>
    <col min="14086" max="14086" width="15" style="49" customWidth="1"/>
    <col min="14087" max="14087" width="15.6640625" style="49" customWidth="1"/>
    <col min="14088" max="14336" width="8.88671875" style="49"/>
    <col min="14337" max="14337" width="51.5546875" style="49" customWidth="1"/>
    <col min="14338" max="14338" width="14.44140625" style="49" customWidth="1"/>
    <col min="14339" max="14339" width="15.5546875" style="49" customWidth="1"/>
    <col min="14340" max="14340" width="13.6640625" style="49" customWidth="1"/>
    <col min="14341" max="14341" width="15.109375" style="49" customWidth="1"/>
    <col min="14342" max="14342" width="15" style="49" customWidth="1"/>
    <col min="14343" max="14343" width="15.6640625" style="49" customWidth="1"/>
    <col min="14344" max="14592" width="8.88671875" style="49"/>
    <col min="14593" max="14593" width="51.5546875" style="49" customWidth="1"/>
    <col min="14594" max="14594" width="14.44140625" style="49" customWidth="1"/>
    <col min="14595" max="14595" width="15.5546875" style="49" customWidth="1"/>
    <col min="14596" max="14596" width="13.6640625" style="49" customWidth="1"/>
    <col min="14597" max="14597" width="15.109375" style="49" customWidth="1"/>
    <col min="14598" max="14598" width="15" style="49" customWidth="1"/>
    <col min="14599" max="14599" width="15.6640625" style="49" customWidth="1"/>
    <col min="14600" max="14848" width="8.88671875" style="49"/>
    <col min="14849" max="14849" width="51.5546875" style="49" customWidth="1"/>
    <col min="14850" max="14850" width="14.44140625" style="49" customWidth="1"/>
    <col min="14851" max="14851" width="15.5546875" style="49" customWidth="1"/>
    <col min="14852" max="14852" width="13.6640625" style="49" customWidth="1"/>
    <col min="14853" max="14853" width="15.109375" style="49" customWidth="1"/>
    <col min="14854" max="14854" width="15" style="49" customWidth="1"/>
    <col min="14855" max="14855" width="15.6640625" style="49" customWidth="1"/>
    <col min="14856" max="15104" width="8.88671875" style="49"/>
    <col min="15105" max="15105" width="51.5546875" style="49" customWidth="1"/>
    <col min="15106" max="15106" width="14.44140625" style="49" customWidth="1"/>
    <col min="15107" max="15107" width="15.5546875" style="49" customWidth="1"/>
    <col min="15108" max="15108" width="13.6640625" style="49" customWidth="1"/>
    <col min="15109" max="15109" width="15.109375" style="49" customWidth="1"/>
    <col min="15110" max="15110" width="15" style="49" customWidth="1"/>
    <col min="15111" max="15111" width="15.6640625" style="49" customWidth="1"/>
    <col min="15112" max="15360" width="8.88671875" style="49"/>
    <col min="15361" max="15361" width="51.5546875" style="49" customWidth="1"/>
    <col min="15362" max="15362" width="14.44140625" style="49" customWidth="1"/>
    <col min="15363" max="15363" width="15.5546875" style="49" customWidth="1"/>
    <col min="15364" max="15364" width="13.6640625" style="49" customWidth="1"/>
    <col min="15365" max="15365" width="15.109375" style="49" customWidth="1"/>
    <col min="15366" max="15366" width="15" style="49" customWidth="1"/>
    <col min="15367" max="15367" width="15.6640625" style="49" customWidth="1"/>
    <col min="15368" max="15616" width="8.88671875" style="49"/>
    <col min="15617" max="15617" width="51.5546875" style="49" customWidth="1"/>
    <col min="15618" max="15618" width="14.44140625" style="49" customWidth="1"/>
    <col min="15619" max="15619" width="15.5546875" style="49" customWidth="1"/>
    <col min="15620" max="15620" width="13.6640625" style="49" customWidth="1"/>
    <col min="15621" max="15621" width="15.109375" style="49" customWidth="1"/>
    <col min="15622" max="15622" width="15" style="49" customWidth="1"/>
    <col min="15623" max="15623" width="15.6640625" style="49" customWidth="1"/>
    <col min="15624" max="15872" width="8.88671875" style="49"/>
    <col min="15873" max="15873" width="51.5546875" style="49" customWidth="1"/>
    <col min="15874" max="15874" width="14.44140625" style="49" customWidth="1"/>
    <col min="15875" max="15875" width="15.5546875" style="49" customWidth="1"/>
    <col min="15876" max="15876" width="13.6640625" style="49" customWidth="1"/>
    <col min="15877" max="15877" width="15.109375" style="49" customWidth="1"/>
    <col min="15878" max="15878" width="15" style="49" customWidth="1"/>
    <col min="15879" max="15879" width="15.6640625" style="49" customWidth="1"/>
    <col min="15880" max="16128" width="8.88671875" style="49"/>
    <col min="16129" max="16129" width="51.5546875" style="49" customWidth="1"/>
    <col min="16130" max="16130" width="14.44140625" style="49" customWidth="1"/>
    <col min="16131" max="16131" width="15.5546875" style="49" customWidth="1"/>
    <col min="16132" max="16132" width="13.6640625" style="49" customWidth="1"/>
    <col min="16133" max="16133" width="15.109375" style="49" customWidth="1"/>
    <col min="16134" max="16134" width="15" style="49" customWidth="1"/>
    <col min="16135" max="16135" width="15.6640625" style="49" customWidth="1"/>
    <col min="16136" max="16384" width="8.88671875" style="49"/>
  </cols>
  <sheetData>
    <row r="1" spans="1:16" s="33" customFormat="1" ht="22.5" customHeight="1">
      <c r="A1" s="450" t="s">
        <v>230</v>
      </c>
      <c r="B1" s="450"/>
      <c r="C1" s="450"/>
      <c r="D1" s="450"/>
      <c r="E1" s="450"/>
      <c r="F1" s="450"/>
      <c r="G1" s="450"/>
    </row>
    <row r="2" spans="1:16" s="33" customFormat="1" ht="19.5" customHeight="1">
      <c r="A2" s="448" t="s">
        <v>33</v>
      </c>
      <c r="B2" s="448"/>
      <c r="C2" s="448"/>
      <c r="D2" s="448"/>
      <c r="E2" s="448"/>
      <c r="F2" s="448"/>
      <c r="G2" s="448"/>
    </row>
    <row r="3" spans="1:16" s="35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5" customFormat="1" ht="54.75" customHeight="1">
      <c r="A4" s="130"/>
      <c r="B4" s="402" t="s">
        <v>518</v>
      </c>
      <c r="C4" s="402" t="s">
        <v>519</v>
      </c>
      <c r="D4" s="255" t="s">
        <v>46</v>
      </c>
      <c r="E4" s="403" t="s">
        <v>509</v>
      </c>
      <c r="F4" s="403" t="s">
        <v>510</v>
      </c>
      <c r="G4" s="255" t="s">
        <v>46</v>
      </c>
    </row>
    <row r="5" spans="1:16" s="35" customFormat="1" ht="28.5" customHeight="1">
      <c r="A5" s="70" t="s">
        <v>202</v>
      </c>
      <c r="B5" s="139">
        <f>SUM(B7:B15)</f>
        <v>29863</v>
      </c>
      <c r="C5" s="139">
        <f>SUM(C7:C15)</f>
        <v>17593</v>
      </c>
      <c r="D5" s="138">
        <f>ROUND(C5/B5*100,1)</f>
        <v>58.9</v>
      </c>
      <c r="E5" s="139">
        <f>SUM(E7:E15)</f>
        <v>17675</v>
      </c>
      <c r="F5" s="139">
        <f>SUM(F7:F15)</f>
        <v>9807</v>
      </c>
      <c r="G5" s="138">
        <f>ROUND(F5/E5*100,1)</f>
        <v>55.5</v>
      </c>
      <c r="I5" s="84"/>
    </row>
    <row r="6" spans="1:16" s="35" customFormat="1" ht="18">
      <c r="A6" s="147" t="s">
        <v>34</v>
      </c>
      <c r="B6" s="148"/>
      <c r="C6" s="148"/>
      <c r="D6" s="144"/>
      <c r="E6" s="148"/>
      <c r="F6" s="148"/>
      <c r="G6" s="144"/>
      <c r="I6" s="84"/>
    </row>
    <row r="7" spans="1:16" s="60" customFormat="1" ht="45.75" customHeight="1">
      <c r="A7" s="145" t="s">
        <v>35</v>
      </c>
      <c r="B7" s="146">
        <v>3754</v>
      </c>
      <c r="C7" s="146">
        <v>1923</v>
      </c>
      <c r="D7" s="140">
        <f t="shared" ref="D7:D15" si="0">ROUND(C7/B7*100,1)</f>
        <v>51.2</v>
      </c>
      <c r="E7" s="146">
        <v>2197</v>
      </c>
      <c r="F7" s="146">
        <v>988</v>
      </c>
      <c r="G7" s="140">
        <f t="shared" ref="G7:G15" si="1">ROUND(F7/E7*100,1)</f>
        <v>45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60" customFormat="1" ht="30" customHeight="1">
      <c r="A8" s="85" t="s">
        <v>36</v>
      </c>
      <c r="B8" s="67">
        <v>2702</v>
      </c>
      <c r="C8" s="67">
        <v>1426</v>
      </c>
      <c r="D8" s="138">
        <f t="shared" si="0"/>
        <v>52.8</v>
      </c>
      <c r="E8" s="67">
        <v>1478</v>
      </c>
      <c r="F8" s="67">
        <v>701</v>
      </c>
      <c r="G8" s="138">
        <f t="shared" si="1"/>
        <v>47.4</v>
      </c>
      <c r="H8" s="86"/>
      <c r="I8" s="84"/>
    </row>
    <row r="9" spans="1:16" ht="33" customHeight="1">
      <c r="A9" s="85" t="s">
        <v>37</v>
      </c>
      <c r="B9" s="67">
        <v>3073</v>
      </c>
      <c r="C9" s="67">
        <v>1776</v>
      </c>
      <c r="D9" s="138">
        <f t="shared" si="0"/>
        <v>57.8</v>
      </c>
      <c r="E9" s="67">
        <v>1822</v>
      </c>
      <c r="F9" s="67">
        <v>939</v>
      </c>
      <c r="G9" s="138">
        <f t="shared" si="1"/>
        <v>51.5</v>
      </c>
      <c r="H9" s="86"/>
      <c r="I9" s="84"/>
    </row>
    <row r="10" spans="1:16" ht="28.5" customHeight="1">
      <c r="A10" s="85" t="s">
        <v>38</v>
      </c>
      <c r="B10" s="67">
        <v>1826</v>
      </c>
      <c r="C10" s="67">
        <v>1337</v>
      </c>
      <c r="D10" s="138">
        <f t="shared" si="0"/>
        <v>73.2</v>
      </c>
      <c r="E10" s="67">
        <v>1141</v>
      </c>
      <c r="F10" s="67">
        <v>726</v>
      </c>
      <c r="G10" s="138">
        <f t="shared" si="1"/>
        <v>63.6</v>
      </c>
      <c r="H10" s="86"/>
      <c r="I10" s="84"/>
    </row>
    <row r="11" spans="1:16" s="52" customFormat="1" ht="31.5" customHeight="1">
      <c r="A11" s="85" t="s">
        <v>39</v>
      </c>
      <c r="B11" s="67">
        <v>5658</v>
      </c>
      <c r="C11" s="67">
        <v>3612</v>
      </c>
      <c r="D11" s="138">
        <f t="shared" si="0"/>
        <v>63.8</v>
      </c>
      <c r="E11" s="67">
        <v>3545</v>
      </c>
      <c r="F11" s="67">
        <v>2004</v>
      </c>
      <c r="G11" s="138">
        <f t="shared" si="1"/>
        <v>56.5</v>
      </c>
      <c r="H11" s="86"/>
      <c r="I11" s="84"/>
    </row>
    <row r="12" spans="1:16" ht="51.75" customHeight="1">
      <c r="A12" s="85" t="s">
        <v>40</v>
      </c>
      <c r="B12" s="67">
        <v>559</v>
      </c>
      <c r="C12" s="67">
        <v>300</v>
      </c>
      <c r="D12" s="138">
        <f t="shared" si="0"/>
        <v>53.7</v>
      </c>
      <c r="E12" s="67">
        <v>346</v>
      </c>
      <c r="F12" s="67">
        <v>211</v>
      </c>
      <c r="G12" s="138">
        <f t="shared" si="1"/>
        <v>61</v>
      </c>
      <c r="H12" s="86"/>
      <c r="I12" s="84"/>
    </row>
    <row r="13" spans="1:16" ht="30.75" customHeight="1">
      <c r="A13" s="85" t="s">
        <v>41</v>
      </c>
      <c r="B13" s="67">
        <v>2863</v>
      </c>
      <c r="C13" s="67">
        <v>1987</v>
      </c>
      <c r="D13" s="138">
        <f t="shared" si="0"/>
        <v>69.400000000000006</v>
      </c>
      <c r="E13" s="67">
        <v>1785</v>
      </c>
      <c r="F13" s="67">
        <v>1141</v>
      </c>
      <c r="G13" s="138">
        <f t="shared" si="1"/>
        <v>63.9</v>
      </c>
      <c r="H13" s="86"/>
      <c r="I13" s="84"/>
    </row>
    <row r="14" spans="1:16" ht="66.75" customHeight="1">
      <c r="A14" s="85" t="s">
        <v>42</v>
      </c>
      <c r="B14" s="67">
        <v>5522</v>
      </c>
      <c r="C14" s="67">
        <v>2841</v>
      </c>
      <c r="D14" s="138">
        <f t="shared" si="0"/>
        <v>51.4</v>
      </c>
      <c r="E14" s="67">
        <v>2969</v>
      </c>
      <c r="F14" s="67">
        <v>1629</v>
      </c>
      <c r="G14" s="138">
        <f t="shared" si="1"/>
        <v>54.9</v>
      </c>
      <c r="H14" s="86"/>
      <c r="I14" s="84"/>
    </row>
    <row r="15" spans="1:16" ht="30" customHeight="1">
      <c r="A15" s="85" t="s">
        <v>43</v>
      </c>
      <c r="B15" s="67">
        <v>3906</v>
      </c>
      <c r="C15" s="67">
        <v>2391</v>
      </c>
      <c r="D15" s="138">
        <f t="shared" si="0"/>
        <v>61.2</v>
      </c>
      <c r="E15" s="67">
        <v>2392</v>
      </c>
      <c r="F15" s="67">
        <v>1468</v>
      </c>
      <c r="G15" s="138">
        <f t="shared" si="1"/>
        <v>61.4</v>
      </c>
      <c r="H15" s="86"/>
      <c r="I15" s="84"/>
    </row>
    <row r="16" spans="1:16">
      <c r="B16" s="87"/>
    </row>
    <row r="17" spans="2:4">
      <c r="B17" s="87"/>
      <c r="C17" s="56"/>
    </row>
    <row r="19" spans="2:4">
      <c r="D19" s="25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9"/>
  <sheetViews>
    <sheetView view="pageBreakPreview" zoomScale="80" zoomScaleNormal="75" zoomScaleSheetLayoutView="80" workbookViewId="0">
      <selection activeCell="A11" sqref="A11"/>
    </sheetView>
  </sheetViews>
  <sheetFormatPr defaultColWidth="8.88671875" defaultRowHeight="13.2"/>
  <cols>
    <col min="1" max="1" width="51.5546875" style="49" customWidth="1"/>
    <col min="2" max="2" width="11.88671875" style="135" customWidth="1"/>
    <col min="3" max="3" width="13" style="135" customWidth="1"/>
    <col min="4" max="4" width="12" style="135" customWidth="1"/>
    <col min="5" max="5" width="13.109375" style="135" customWidth="1"/>
    <col min="6" max="6" width="12.109375" style="135" customWidth="1"/>
    <col min="7" max="7" width="13.44140625" style="135" customWidth="1"/>
    <col min="8" max="8" width="12.6640625" style="135" customWidth="1"/>
    <col min="9" max="9" width="13.88671875" style="135" customWidth="1"/>
    <col min="10" max="24" width="0" style="49" hidden="1" customWidth="1"/>
    <col min="25" max="253" width="8.88671875" style="49"/>
    <col min="254" max="254" width="51.5546875" style="49" customWidth="1"/>
    <col min="255" max="255" width="14.44140625" style="49" customWidth="1"/>
    <col min="256" max="256" width="15.5546875" style="49" customWidth="1"/>
    <col min="257" max="257" width="13.6640625" style="49" customWidth="1"/>
    <col min="258" max="258" width="15.109375" style="49" customWidth="1"/>
    <col min="259" max="259" width="15" style="49" customWidth="1"/>
    <col min="260" max="260" width="15.6640625" style="49" customWidth="1"/>
    <col min="261" max="509" width="8.88671875" style="49"/>
    <col min="510" max="510" width="51.5546875" style="49" customWidth="1"/>
    <col min="511" max="511" width="14.44140625" style="49" customWidth="1"/>
    <col min="512" max="512" width="15.5546875" style="49" customWidth="1"/>
    <col min="513" max="513" width="13.6640625" style="49" customWidth="1"/>
    <col min="514" max="514" width="15.109375" style="49" customWidth="1"/>
    <col min="515" max="515" width="15" style="49" customWidth="1"/>
    <col min="516" max="516" width="15.6640625" style="49" customWidth="1"/>
    <col min="517" max="765" width="8.88671875" style="49"/>
    <col min="766" max="766" width="51.5546875" style="49" customWidth="1"/>
    <col min="767" max="767" width="14.44140625" style="49" customWidth="1"/>
    <col min="768" max="768" width="15.5546875" style="49" customWidth="1"/>
    <col min="769" max="769" width="13.6640625" style="49" customWidth="1"/>
    <col min="770" max="770" width="15.109375" style="49" customWidth="1"/>
    <col min="771" max="771" width="15" style="49" customWidth="1"/>
    <col min="772" max="772" width="15.6640625" style="49" customWidth="1"/>
    <col min="773" max="1021" width="8.88671875" style="49"/>
    <col min="1022" max="1022" width="51.5546875" style="49" customWidth="1"/>
    <col min="1023" max="1023" width="14.44140625" style="49" customWidth="1"/>
    <col min="1024" max="1024" width="15.5546875" style="49" customWidth="1"/>
    <col min="1025" max="1025" width="13.6640625" style="49" customWidth="1"/>
    <col min="1026" max="1026" width="15.109375" style="49" customWidth="1"/>
    <col min="1027" max="1027" width="15" style="49" customWidth="1"/>
    <col min="1028" max="1028" width="15.6640625" style="49" customWidth="1"/>
    <col min="1029" max="1277" width="8.88671875" style="49"/>
    <col min="1278" max="1278" width="51.5546875" style="49" customWidth="1"/>
    <col min="1279" max="1279" width="14.44140625" style="49" customWidth="1"/>
    <col min="1280" max="1280" width="15.5546875" style="49" customWidth="1"/>
    <col min="1281" max="1281" width="13.6640625" style="49" customWidth="1"/>
    <col min="1282" max="1282" width="15.109375" style="49" customWidth="1"/>
    <col min="1283" max="1283" width="15" style="49" customWidth="1"/>
    <col min="1284" max="1284" width="15.6640625" style="49" customWidth="1"/>
    <col min="1285" max="1533" width="8.88671875" style="49"/>
    <col min="1534" max="1534" width="51.5546875" style="49" customWidth="1"/>
    <col min="1535" max="1535" width="14.44140625" style="49" customWidth="1"/>
    <col min="1536" max="1536" width="15.5546875" style="49" customWidth="1"/>
    <col min="1537" max="1537" width="13.6640625" style="49" customWidth="1"/>
    <col min="1538" max="1538" width="15.109375" style="49" customWidth="1"/>
    <col min="1539" max="1539" width="15" style="49" customWidth="1"/>
    <col min="1540" max="1540" width="15.6640625" style="49" customWidth="1"/>
    <col min="1541" max="1789" width="8.88671875" style="49"/>
    <col min="1790" max="1790" width="51.5546875" style="49" customWidth="1"/>
    <col min="1791" max="1791" width="14.44140625" style="49" customWidth="1"/>
    <col min="1792" max="1792" width="15.5546875" style="49" customWidth="1"/>
    <col min="1793" max="1793" width="13.6640625" style="49" customWidth="1"/>
    <col min="1794" max="1794" width="15.109375" style="49" customWidth="1"/>
    <col min="1795" max="1795" width="15" style="49" customWidth="1"/>
    <col min="1796" max="1796" width="15.6640625" style="49" customWidth="1"/>
    <col min="1797" max="2045" width="8.88671875" style="49"/>
    <col min="2046" max="2046" width="51.5546875" style="49" customWidth="1"/>
    <col min="2047" max="2047" width="14.44140625" style="49" customWidth="1"/>
    <col min="2048" max="2048" width="15.5546875" style="49" customWidth="1"/>
    <col min="2049" max="2049" width="13.6640625" style="49" customWidth="1"/>
    <col min="2050" max="2050" width="15.109375" style="49" customWidth="1"/>
    <col min="2051" max="2051" width="15" style="49" customWidth="1"/>
    <col min="2052" max="2052" width="15.6640625" style="49" customWidth="1"/>
    <col min="2053" max="2301" width="8.88671875" style="49"/>
    <col min="2302" max="2302" width="51.5546875" style="49" customWidth="1"/>
    <col min="2303" max="2303" width="14.44140625" style="49" customWidth="1"/>
    <col min="2304" max="2304" width="15.5546875" style="49" customWidth="1"/>
    <col min="2305" max="2305" width="13.6640625" style="49" customWidth="1"/>
    <col min="2306" max="2306" width="15.109375" style="49" customWidth="1"/>
    <col min="2307" max="2307" width="15" style="49" customWidth="1"/>
    <col min="2308" max="2308" width="15.6640625" style="49" customWidth="1"/>
    <col min="2309" max="2557" width="8.88671875" style="49"/>
    <col min="2558" max="2558" width="51.5546875" style="49" customWidth="1"/>
    <col min="2559" max="2559" width="14.44140625" style="49" customWidth="1"/>
    <col min="2560" max="2560" width="15.5546875" style="49" customWidth="1"/>
    <col min="2561" max="2561" width="13.6640625" style="49" customWidth="1"/>
    <col min="2562" max="2562" width="15.109375" style="49" customWidth="1"/>
    <col min="2563" max="2563" width="15" style="49" customWidth="1"/>
    <col min="2564" max="2564" width="15.6640625" style="49" customWidth="1"/>
    <col min="2565" max="2813" width="8.88671875" style="49"/>
    <col min="2814" max="2814" width="51.5546875" style="49" customWidth="1"/>
    <col min="2815" max="2815" width="14.44140625" style="49" customWidth="1"/>
    <col min="2816" max="2816" width="15.5546875" style="49" customWidth="1"/>
    <col min="2817" max="2817" width="13.6640625" style="49" customWidth="1"/>
    <col min="2818" max="2818" width="15.109375" style="49" customWidth="1"/>
    <col min="2819" max="2819" width="15" style="49" customWidth="1"/>
    <col min="2820" max="2820" width="15.6640625" style="49" customWidth="1"/>
    <col min="2821" max="3069" width="8.88671875" style="49"/>
    <col min="3070" max="3070" width="51.5546875" style="49" customWidth="1"/>
    <col min="3071" max="3071" width="14.44140625" style="49" customWidth="1"/>
    <col min="3072" max="3072" width="15.5546875" style="49" customWidth="1"/>
    <col min="3073" max="3073" width="13.6640625" style="49" customWidth="1"/>
    <col min="3074" max="3074" width="15.109375" style="49" customWidth="1"/>
    <col min="3075" max="3075" width="15" style="49" customWidth="1"/>
    <col min="3076" max="3076" width="15.6640625" style="49" customWidth="1"/>
    <col min="3077" max="3325" width="8.88671875" style="49"/>
    <col min="3326" max="3326" width="51.5546875" style="49" customWidth="1"/>
    <col min="3327" max="3327" width="14.44140625" style="49" customWidth="1"/>
    <col min="3328" max="3328" width="15.5546875" style="49" customWidth="1"/>
    <col min="3329" max="3329" width="13.6640625" style="49" customWidth="1"/>
    <col min="3330" max="3330" width="15.109375" style="49" customWidth="1"/>
    <col min="3331" max="3331" width="15" style="49" customWidth="1"/>
    <col min="3332" max="3332" width="15.6640625" style="49" customWidth="1"/>
    <col min="3333" max="3581" width="8.88671875" style="49"/>
    <col min="3582" max="3582" width="51.5546875" style="49" customWidth="1"/>
    <col min="3583" max="3583" width="14.44140625" style="49" customWidth="1"/>
    <col min="3584" max="3584" width="15.5546875" style="49" customWidth="1"/>
    <col min="3585" max="3585" width="13.6640625" style="49" customWidth="1"/>
    <col min="3586" max="3586" width="15.109375" style="49" customWidth="1"/>
    <col min="3587" max="3587" width="15" style="49" customWidth="1"/>
    <col min="3588" max="3588" width="15.6640625" style="49" customWidth="1"/>
    <col min="3589" max="3837" width="8.88671875" style="49"/>
    <col min="3838" max="3838" width="51.5546875" style="49" customWidth="1"/>
    <col min="3839" max="3839" width="14.44140625" style="49" customWidth="1"/>
    <col min="3840" max="3840" width="15.5546875" style="49" customWidth="1"/>
    <col min="3841" max="3841" width="13.6640625" style="49" customWidth="1"/>
    <col min="3842" max="3842" width="15.109375" style="49" customWidth="1"/>
    <col min="3843" max="3843" width="15" style="49" customWidth="1"/>
    <col min="3844" max="3844" width="15.6640625" style="49" customWidth="1"/>
    <col min="3845" max="4093" width="8.88671875" style="49"/>
    <col min="4094" max="4094" width="51.5546875" style="49" customWidth="1"/>
    <col min="4095" max="4095" width="14.44140625" style="49" customWidth="1"/>
    <col min="4096" max="4096" width="15.5546875" style="49" customWidth="1"/>
    <col min="4097" max="4097" width="13.6640625" style="49" customWidth="1"/>
    <col min="4098" max="4098" width="15.109375" style="49" customWidth="1"/>
    <col min="4099" max="4099" width="15" style="49" customWidth="1"/>
    <col min="4100" max="4100" width="15.6640625" style="49" customWidth="1"/>
    <col min="4101" max="4349" width="8.88671875" style="49"/>
    <col min="4350" max="4350" width="51.5546875" style="49" customWidth="1"/>
    <col min="4351" max="4351" width="14.44140625" style="49" customWidth="1"/>
    <col min="4352" max="4352" width="15.5546875" style="49" customWidth="1"/>
    <col min="4353" max="4353" width="13.6640625" style="49" customWidth="1"/>
    <col min="4354" max="4354" width="15.109375" style="49" customWidth="1"/>
    <col min="4355" max="4355" width="15" style="49" customWidth="1"/>
    <col min="4356" max="4356" width="15.6640625" style="49" customWidth="1"/>
    <col min="4357" max="4605" width="8.88671875" style="49"/>
    <col min="4606" max="4606" width="51.5546875" style="49" customWidth="1"/>
    <col min="4607" max="4607" width="14.44140625" style="49" customWidth="1"/>
    <col min="4608" max="4608" width="15.5546875" style="49" customWidth="1"/>
    <col min="4609" max="4609" width="13.6640625" style="49" customWidth="1"/>
    <col min="4610" max="4610" width="15.109375" style="49" customWidth="1"/>
    <col min="4611" max="4611" width="15" style="49" customWidth="1"/>
    <col min="4612" max="4612" width="15.6640625" style="49" customWidth="1"/>
    <col min="4613" max="4861" width="8.88671875" style="49"/>
    <col min="4862" max="4862" width="51.5546875" style="49" customWidth="1"/>
    <col min="4863" max="4863" width="14.44140625" style="49" customWidth="1"/>
    <col min="4864" max="4864" width="15.5546875" style="49" customWidth="1"/>
    <col min="4865" max="4865" width="13.6640625" style="49" customWidth="1"/>
    <col min="4866" max="4866" width="15.109375" style="49" customWidth="1"/>
    <col min="4867" max="4867" width="15" style="49" customWidth="1"/>
    <col min="4868" max="4868" width="15.6640625" style="49" customWidth="1"/>
    <col min="4869" max="5117" width="8.88671875" style="49"/>
    <col min="5118" max="5118" width="51.5546875" style="49" customWidth="1"/>
    <col min="5119" max="5119" width="14.44140625" style="49" customWidth="1"/>
    <col min="5120" max="5120" width="15.5546875" style="49" customWidth="1"/>
    <col min="5121" max="5121" width="13.6640625" style="49" customWidth="1"/>
    <col min="5122" max="5122" width="15.109375" style="49" customWidth="1"/>
    <col min="5123" max="5123" width="15" style="49" customWidth="1"/>
    <col min="5124" max="5124" width="15.6640625" style="49" customWidth="1"/>
    <col min="5125" max="5373" width="8.88671875" style="49"/>
    <col min="5374" max="5374" width="51.5546875" style="49" customWidth="1"/>
    <col min="5375" max="5375" width="14.44140625" style="49" customWidth="1"/>
    <col min="5376" max="5376" width="15.5546875" style="49" customWidth="1"/>
    <col min="5377" max="5377" width="13.6640625" style="49" customWidth="1"/>
    <col min="5378" max="5378" width="15.109375" style="49" customWidth="1"/>
    <col min="5379" max="5379" width="15" style="49" customWidth="1"/>
    <col min="5380" max="5380" width="15.6640625" style="49" customWidth="1"/>
    <col min="5381" max="5629" width="8.88671875" style="49"/>
    <col min="5630" max="5630" width="51.5546875" style="49" customWidth="1"/>
    <col min="5631" max="5631" width="14.44140625" style="49" customWidth="1"/>
    <col min="5632" max="5632" width="15.5546875" style="49" customWidth="1"/>
    <col min="5633" max="5633" width="13.6640625" style="49" customWidth="1"/>
    <col min="5634" max="5634" width="15.109375" style="49" customWidth="1"/>
    <col min="5635" max="5635" width="15" style="49" customWidth="1"/>
    <col min="5636" max="5636" width="15.6640625" style="49" customWidth="1"/>
    <col min="5637" max="5885" width="8.88671875" style="49"/>
    <col min="5886" max="5886" width="51.5546875" style="49" customWidth="1"/>
    <col min="5887" max="5887" width="14.44140625" style="49" customWidth="1"/>
    <col min="5888" max="5888" width="15.5546875" style="49" customWidth="1"/>
    <col min="5889" max="5889" width="13.6640625" style="49" customWidth="1"/>
    <col min="5890" max="5890" width="15.109375" style="49" customWidth="1"/>
    <col min="5891" max="5891" width="15" style="49" customWidth="1"/>
    <col min="5892" max="5892" width="15.6640625" style="49" customWidth="1"/>
    <col min="5893" max="6141" width="8.88671875" style="49"/>
    <col min="6142" max="6142" width="51.5546875" style="49" customWidth="1"/>
    <col min="6143" max="6143" width="14.44140625" style="49" customWidth="1"/>
    <col min="6144" max="6144" width="15.5546875" style="49" customWidth="1"/>
    <col min="6145" max="6145" width="13.6640625" style="49" customWidth="1"/>
    <col min="6146" max="6146" width="15.109375" style="49" customWidth="1"/>
    <col min="6147" max="6147" width="15" style="49" customWidth="1"/>
    <col min="6148" max="6148" width="15.6640625" style="49" customWidth="1"/>
    <col min="6149" max="6397" width="8.88671875" style="49"/>
    <col min="6398" max="6398" width="51.5546875" style="49" customWidth="1"/>
    <col min="6399" max="6399" width="14.44140625" style="49" customWidth="1"/>
    <col min="6400" max="6400" width="15.5546875" style="49" customWidth="1"/>
    <col min="6401" max="6401" width="13.6640625" style="49" customWidth="1"/>
    <col min="6402" max="6402" width="15.109375" style="49" customWidth="1"/>
    <col min="6403" max="6403" width="15" style="49" customWidth="1"/>
    <col min="6404" max="6404" width="15.6640625" style="49" customWidth="1"/>
    <col min="6405" max="6653" width="8.88671875" style="49"/>
    <col min="6654" max="6654" width="51.5546875" style="49" customWidth="1"/>
    <col min="6655" max="6655" width="14.44140625" style="49" customWidth="1"/>
    <col min="6656" max="6656" width="15.5546875" style="49" customWidth="1"/>
    <col min="6657" max="6657" width="13.6640625" style="49" customWidth="1"/>
    <col min="6658" max="6658" width="15.109375" style="49" customWidth="1"/>
    <col min="6659" max="6659" width="15" style="49" customWidth="1"/>
    <col min="6660" max="6660" width="15.6640625" style="49" customWidth="1"/>
    <col min="6661" max="6909" width="8.88671875" style="49"/>
    <col min="6910" max="6910" width="51.5546875" style="49" customWidth="1"/>
    <col min="6911" max="6911" width="14.44140625" style="49" customWidth="1"/>
    <col min="6912" max="6912" width="15.5546875" style="49" customWidth="1"/>
    <col min="6913" max="6913" width="13.6640625" style="49" customWidth="1"/>
    <col min="6914" max="6914" width="15.109375" style="49" customWidth="1"/>
    <col min="6915" max="6915" width="15" style="49" customWidth="1"/>
    <col min="6916" max="6916" width="15.6640625" style="49" customWidth="1"/>
    <col min="6917" max="7165" width="8.88671875" style="49"/>
    <col min="7166" max="7166" width="51.5546875" style="49" customWidth="1"/>
    <col min="7167" max="7167" width="14.44140625" style="49" customWidth="1"/>
    <col min="7168" max="7168" width="15.5546875" style="49" customWidth="1"/>
    <col min="7169" max="7169" width="13.6640625" style="49" customWidth="1"/>
    <col min="7170" max="7170" width="15.109375" style="49" customWidth="1"/>
    <col min="7171" max="7171" width="15" style="49" customWidth="1"/>
    <col min="7172" max="7172" width="15.6640625" style="49" customWidth="1"/>
    <col min="7173" max="7421" width="8.88671875" style="49"/>
    <col min="7422" max="7422" width="51.5546875" style="49" customWidth="1"/>
    <col min="7423" max="7423" width="14.44140625" style="49" customWidth="1"/>
    <col min="7424" max="7424" width="15.5546875" style="49" customWidth="1"/>
    <col min="7425" max="7425" width="13.6640625" style="49" customWidth="1"/>
    <col min="7426" max="7426" width="15.109375" style="49" customWidth="1"/>
    <col min="7427" max="7427" width="15" style="49" customWidth="1"/>
    <col min="7428" max="7428" width="15.6640625" style="49" customWidth="1"/>
    <col min="7429" max="7677" width="8.88671875" style="49"/>
    <col min="7678" max="7678" width="51.5546875" style="49" customWidth="1"/>
    <col min="7679" max="7679" width="14.44140625" style="49" customWidth="1"/>
    <col min="7680" max="7680" width="15.5546875" style="49" customWidth="1"/>
    <col min="7681" max="7681" width="13.6640625" style="49" customWidth="1"/>
    <col min="7682" max="7682" width="15.109375" style="49" customWidth="1"/>
    <col min="7683" max="7683" width="15" style="49" customWidth="1"/>
    <col min="7684" max="7684" width="15.6640625" style="49" customWidth="1"/>
    <col min="7685" max="7933" width="8.88671875" style="49"/>
    <col min="7934" max="7934" width="51.5546875" style="49" customWidth="1"/>
    <col min="7935" max="7935" width="14.44140625" style="49" customWidth="1"/>
    <col min="7936" max="7936" width="15.5546875" style="49" customWidth="1"/>
    <col min="7937" max="7937" width="13.6640625" style="49" customWidth="1"/>
    <col min="7938" max="7938" width="15.109375" style="49" customWidth="1"/>
    <col min="7939" max="7939" width="15" style="49" customWidth="1"/>
    <col min="7940" max="7940" width="15.6640625" style="49" customWidth="1"/>
    <col min="7941" max="8189" width="8.88671875" style="49"/>
    <col min="8190" max="8190" width="51.5546875" style="49" customWidth="1"/>
    <col min="8191" max="8191" width="14.44140625" style="49" customWidth="1"/>
    <col min="8192" max="8192" width="15.5546875" style="49" customWidth="1"/>
    <col min="8193" max="8193" width="13.6640625" style="49" customWidth="1"/>
    <col min="8194" max="8194" width="15.109375" style="49" customWidth="1"/>
    <col min="8195" max="8195" width="15" style="49" customWidth="1"/>
    <col min="8196" max="8196" width="15.6640625" style="49" customWidth="1"/>
    <col min="8197" max="8445" width="8.88671875" style="49"/>
    <col min="8446" max="8446" width="51.5546875" style="49" customWidth="1"/>
    <col min="8447" max="8447" width="14.44140625" style="49" customWidth="1"/>
    <col min="8448" max="8448" width="15.5546875" style="49" customWidth="1"/>
    <col min="8449" max="8449" width="13.6640625" style="49" customWidth="1"/>
    <col min="8450" max="8450" width="15.109375" style="49" customWidth="1"/>
    <col min="8451" max="8451" width="15" style="49" customWidth="1"/>
    <col min="8452" max="8452" width="15.6640625" style="49" customWidth="1"/>
    <col min="8453" max="8701" width="8.88671875" style="49"/>
    <col min="8702" max="8702" width="51.5546875" style="49" customWidth="1"/>
    <col min="8703" max="8703" width="14.44140625" style="49" customWidth="1"/>
    <col min="8704" max="8704" width="15.5546875" style="49" customWidth="1"/>
    <col min="8705" max="8705" width="13.6640625" style="49" customWidth="1"/>
    <col min="8706" max="8706" width="15.109375" style="49" customWidth="1"/>
    <col min="8707" max="8707" width="15" style="49" customWidth="1"/>
    <col min="8708" max="8708" width="15.6640625" style="49" customWidth="1"/>
    <col min="8709" max="8957" width="8.88671875" style="49"/>
    <col min="8958" max="8958" width="51.5546875" style="49" customWidth="1"/>
    <col min="8959" max="8959" width="14.44140625" style="49" customWidth="1"/>
    <col min="8960" max="8960" width="15.5546875" style="49" customWidth="1"/>
    <col min="8961" max="8961" width="13.6640625" style="49" customWidth="1"/>
    <col min="8962" max="8962" width="15.109375" style="49" customWidth="1"/>
    <col min="8963" max="8963" width="15" style="49" customWidth="1"/>
    <col min="8964" max="8964" width="15.6640625" style="49" customWidth="1"/>
    <col min="8965" max="9213" width="8.88671875" style="49"/>
    <col min="9214" max="9214" width="51.5546875" style="49" customWidth="1"/>
    <col min="9215" max="9215" width="14.44140625" style="49" customWidth="1"/>
    <col min="9216" max="9216" width="15.5546875" style="49" customWidth="1"/>
    <col min="9217" max="9217" width="13.6640625" style="49" customWidth="1"/>
    <col min="9218" max="9218" width="15.109375" style="49" customWidth="1"/>
    <col min="9219" max="9219" width="15" style="49" customWidth="1"/>
    <col min="9220" max="9220" width="15.6640625" style="49" customWidth="1"/>
    <col min="9221" max="9469" width="8.88671875" style="49"/>
    <col min="9470" max="9470" width="51.5546875" style="49" customWidth="1"/>
    <col min="9471" max="9471" width="14.44140625" style="49" customWidth="1"/>
    <col min="9472" max="9472" width="15.5546875" style="49" customWidth="1"/>
    <col min="9473" max="9473" width="13.6640625" style="49" customWidth="1"/>
    <col min="9474" max="9474" width="15.109375" style="49" customWidth="1"/>
    <col min="9475" max="9475" width="15" style="49" customWidth="1"/>
    <col min="9476" max="9476" width="15.6640625" style="49" customWidth="1"/>
    <col min="9477" max="9725" width="8.88671875" style="49"/>
    <col min="9726" max="9726" width="51.5546875" style="49" customWidth="1"/>
    <col min="9727" max="9727" width="14.44140625" style="49" customWidth="1"/>
    <col min="9728" max="9728" width="15.5546875" style="49" customWidth="1"/>
    <col min="9729" max="9729" width="13.6640625" style="49" customWidth="1"/>
    <col min="9730" max="9730" width="15.109375" style="49" customWidth="1"/>
    <col min="9731" max="9731" width="15" style="49" customWidth="1"/>
    <col min="9732" max="9732" width="15.6640625" style="49" customWidth="1"/>
    <col min="9733" max="9981" width="8.88671875" style="49"/>
    <col min="9982" max="9982" width="51.5546875" style="49" customWidth="1"/>
    <col min="9983" max="9983" width="14.44140625" style="49" customWidth="1"/>
    <col min="9984" max="9984" width="15.5546875" style="49" customWidth="1"/>
    <col min="9985" max="9985" width="13.6640625" style="49" customWidth="1"/>
    <col min="9986" max="9986" width="15.109375" style="49" customWidth="1"/>
    <col min="9987" max="9987" width="15" style="49" customWidth="1"/>
    <col min="9988" max="9988" width="15.6640625" style="49" customWidth="1"/>
    <col min="9989" max="10237" width="8.88671875" style="49"/>
    <col min="10238" max="10238" width="51.5546875" style="49" customWidth="1"/>
    <col min="10239" max="10239" width="14.44140625" style="49" customWidth="1"/>
    <col min="10240" max="10240" width="15.5546875" style="49" customWidth="1"/>
    <col min="10241" max="10241" width="13.6640625" style="49" customWidth="1"/>
    <col min="10242" max="10242" width="15.109375" style="49" customWidth="1"/>
    <col min="10243" max="10243" width="15" style="49" customWidth="1"/>
    <col min="10244" max="10244" width="15.6640625" style="49" customWidth="1"/>
    <col min="10245" max="10493" width="8.88671875" style="49"/>
    <col min="10494" max="10494" width="51.5546875" style="49" customWidth="1"/>
    <col min="10495" max="10495" width="14.44140625" style="49" customWidth="1"/>
    <col min="10496" max="10496" width="15.5546875" style="49" customWidth="1"/>
    <col min="10497" max="10497" width="13.6640625" style="49" customWidth="1"/>
    <col min="10498" max="10498" width="15.109375" style="49" customWidth="1"/>
    <col min="10499" max="10499" width="15" style="49" customWidth="1"/>
    <col min="10500" max="10500" width="15.6640625" style="49" customWidth="1"/>
    <col min="10501" max="10749" width="8.88671875" style="49"/>
    <col min="10750" max="10750" width="51.5546875" style="49" customWidth="1"/>
    <col min="10751" max="10751" width="14.44140625" style="49" customWidth="1"/>
    <col min="10752" max="10752" width="15.5546875" style="49" customWidth="1"/>
    <col min="10753" max="10753" width="13.6640625" style="49" customWidth="1"/>
    <col min="10754" max="10754" width="15.109375" style="49" customWidth="1"/>
    <col min="10755" max="10755" width="15" style="49" customWidth="1"/>
    <col min="10756" max="10756" width="15.6640625" style="49" customWidth="1"/>
    <col min="10757" max="11005" width="8.88671875" style="49"/>
    <col min="11006" max="11006" width="51.5546875" style="49" customWidth="1"/>
    <col min="11007" max="11007" width="14.44140625" style="49" customWidth="1"/>
    <col min="11008" max="11008" width="15.5546875" style="49" customWidth="1"/>
    <col min="11009" max="11009" width="13.6640625" style="49" customWidth="1"/>
    <col min="11010" max="11010" width="15.109375" style="49" customWidth="1"/>
    <col min="11011" max="11011" width="15" style="49" customWidth="1"/>
    <col min="11012" max="11012" width="15.6640625" style="49" customWidth="1"/>
    <col min="11013" max="11261" width="8.88671875" style="49"/>
    <col min="11262" max="11262" width="51.5546875" style="49" customWidth="1"/>
    <col min="11263" max="11263" width="14.44140625" style="49" customWidth="1"/>
    <col min="11264" max="11264" width="15.5546875" style="49" customWidth="1"/>
    <col min="11265" max="11265" width="13.6640625" style="49" customWidth="1"/>
    <col min="11266" max="11266" width="15.109375" style="49" customWidth="1"/>
    <col min="11267" max="11267" width="15" style="49" customWidth="1"/>
    <col min="11268" max="11268" width="15.6640625" style="49" customWidth="1"/>
    <col min="11269" max="11517" width="8.88671875" style="49"/>
    <col min="11518" max="11518" width="51.5546875" style="49" customWidth="1"/>
    <col min="11519" max="11519" width="14.44140625" style="49" customWidth="1"/>
    <col min="11520" max="11520" width="15.5546875" style="49" customWidth="1"/>
    <col min="11521" max="11521" width="13.6640625" style="49" customWidth="1"/>
    <col min="11522" max="11522" width="15.109375" style="49" customWidth="1"/>
    <col min="11523" max="11523" width="15" style="49" customWidth="1"/>
    <col min="11524" max="11524" width="15.6640625" style="49" customWidth="1"/>
    <col min="11525" max="11773" width="8.88671875" style="49"/>
    <col min="11774" max="11774" width="51.5546875" style="49" customWidth="1"/>
    <col min="11775" max="11775" width="14.44140625" style="49" customWidth="1"/>
    <col min="11776" max="11776" width="15.5546875" style="49" customWidth="1"/>
    <col min="11777" max="11777" width="13.6640625" style="49" customWidth="1"/>
    <col min="11778" max="11778" width="15.109375" style="49" customWidth="1"/>
    <col min="11779" max="11779" width="15" style="49" customWidth="1"/>
    <col min="11780" max="11780" width="15.6640625" style="49" customWidth="1"/>
    <col min="11781" max="12029" width="8.88671875" style="49"/>
    <col min="12030" max="12030" width="51.5546875" style="49" customWidth="1"/>
    <col min="12031" max="12031" width="14.44140625" style="49" customWidth="1"/>
    <col min="12032" max="12032" width="15.5546875" style="49" customWidth="1"/>
    <col min="12033" max="12033" width="13.6640625" style="49" customWidth="1"/>
    <col min="12034" max="12034" width="15.109375" style="49" customWidth="1"/>
    <col min="12035" max="12035" width="15" style="49" customWidth="1"/>
    <col min="12036" max="12036" width="15.6640625" style="49" customWidth="1"/>
    <col min="12037" max="12285" width="8.88671875" style="49"/>
    <col min="12286" max="12286" width="51.5546875" style="49" customWidth="1"/>
    <col min="12287" max="12287" width="14.44140625" style="49" customWidth="1"/>
    <col min="12288" max="12288" width="15.5546875" style="49" customWidth="1"/>
    <col min="12289" max="12289" width="13.6640625" style="49" customWidth="1"/>
    <col min="12290" max="12290" width="15.109375" style="49" customWidth="1"/>
    <col min="12291" max="12291" width="15" style="49" customWidth="1"/>
    <col min="12292" max="12292" width="15.6640625" style="49" customWidth="1"/>
    <col min="12293" max="12541" width="8.88671875" style="49"/>
    <col min="12542" max="12542" width="51.5546875" style="49" customWidth="1"/>
    <col min="12543" max="12543" width="14.44140625" style="49" customWidth="1"/>
    <col min="12544" max="12544" width="15.5546875" style="49" customWidth="1"/>
    <col min="12545" max="12545" width="13.6640625" style="49" customWidth="1"/>
    <col min="12546" max="12546" width="15.109375" style="49" customWidth="1"/>
    <col min="12547" max="12547" width="15" style="49" customWidth="1"/>
    <col min="12548" max="12548" width="15.6640625" style="49" customWidth="1"/>
    <col min="12549" max="12797" width="8.88671875" style="49"/>
    <col min="12798" max="12798" width="51.5546875" style="49" customWidth="1"/>
    <col min="12799" max="12799" width="14.44140625" style="49" customWidth="1"/>
    <col min="12800" max="12800" width="15.5546875" style="49" customWidth="1"/>
    <col min="12801" max="12801" width="13.6640625" style="49" customWidth="1"/>
    <col min="12802" max="12802" width="15.109375" style="49" customWidth="1"/>
    <col min="12803" max="12803" width="15" style="49" customWidth="1"/>
    <col min="12804" max="12804" width="15.6640625" style="49" customWidth="1"/>
    <col min="12805" max="13053" width="8.88671875" style="49"/>
    <col min="13054" max="13054" width="51.5546875" style="49" customWidth="1"/>
    <col min="13055" max="13055" width="14.44140625" style="49" customWidth="1"/>
    <col min="13056" max="13056" width="15.5546875" style="49" customWidth="1"/>
    <col min="13057" max="13057" width="13.6640625" style="49" customWidth="1"/>
    <col min="13058" max="13058" width="15.109375" style="49" customWidth="1"/>
    <col min="13059" max="13059" width="15" style="49" customWidth="1"/>
    <col min="13060" max="13060" width="15.6640625" style="49" customWidth="1"/>
    <col min="13061" max="13309" width="8.88671875" style="49"/>
    <col min="13310" max="13310" width="51.5546875" style="49" customWidth="1"/>
    <col min="13311" max="13311" width="14.44140625" style="49" customWidth="1"/>
    <col min="13312" max="13312" width="15.5546875" style="49" customWidth="1"/>
    <col min="13313" max="13313" width="13.6640625" style="49" customWidth="1"/>
    <col min="13314" max="13314" width="15.109375" style="49" customWidth="1"/>
    <col min="13315" max="13315" width="15" style="49" customWidth="1"/>
    <col min="13316" max="13316" width="15.6640625" style="49" customWidth="1"/>
    <col min="13317" max="13565" width="8.88671875" style="49"/>
    <col min="13566" max="13566" width="51.5546875" style="49" customWidth="1"/>
    <col min="13567" max="13567" width="14.44140625" style="49" customWidth="1"/>
    <col min="13568" max="13568" width="15.5546875" style="49" customWidth="1"/>
    <col min="13569" max="13569" width="13.6640625" style="49" customWidth="1"/>
    <col min="13570" max="13570" width="15.109375" style="49" customWidth="1"/>
    <col min="13571" max="13571" width="15" style="49" customWidth="1"/>
    <col min="13572" max="13572" width="15.6640625" style="49" customWidth="1"/>
    <col min="13573" max="13821" width="8.88671875" style="49"/>
    <col min="13822" max="13822" width="51.5546875" style="49" customWidth="1"/>
    <col min="13823" max="13823" width="14.44140625" style="49" customWidth="1"/>
    <col min="13824" max="13824" width="15.5546875" style="49" customWidth="1"/>
    <col min="13825" max="13825" width="13.6640625" style="49" customWidth="1"/>
    <col min="13826" max="13826" width="15.109375" style="49" customWidth="1"/>
    <col min="13827" max="13827" width="15" style="49" customWidth="1"/>
    <col min="13828" max="13828" width="15.6640625" style="49" customWidth="1"/>
    <col min="13829" max="14077" width="8.88671875" style="49"/>
    <col min="14078" max="14078" width="51.5546875" style="49" customWidth="1"/>
    <col min="14079" max="14079" width="14.44140625" style="49" customWidth="1"/>
    <col min="14080" max="14080" width="15.5546875" style="49" customWidth="1"/>
    <col min="14081" max="14081" width="13.6640625" style="49" customWidth="1"/>
    <col min="14082" max="14082" width="15.109375" style="49" customWidth="1"/>
    <col min="14083" max="14083" width="15" style="49" customWidth="1"/>
    <col min="14084" max="14084" width="15.6640625" style="49" customWidth="1"/>
    <col min="14085" max="14333" width="8.88671875" style="49"/>
    <col min="14334" max="14334" width="51.5546875" style="49" customWidth="1"/>
    <col min="14335" max="14335" width="14.44140625" style="49" customWidth="1"/>
    <col min="14336" max="14336" width="15.5546875" style="49" customWidth="1"/>
    <col min="14337" max="14337" width="13.6640625" style="49" customWidth="1"/>
    <col min="14338" max="14338" width="15.109375" style="49" customWidth="1"/>
    <col min="14339" max="14339" width="15" style="49" customWidth="1"/>
    <col min="14340" max="14340" width="15.6640625" style="49" customWidth="1"/>
    <col min="14341" max="14589" width="8.88671875" style="49"/>
    <col min="14590" max="14590" width="51.5546875" style="49" customWidth="1"/>
    <col min="14591" max="14591" width="14.44140625" style="49" customWidth="1"/>
    <col min="14592" max="14592" width="15.5546875" style="49" customWidth="1"/>
    <col min="14593" max="14593" width="13.6640625" style="49" customWidth="1"/>
    <col min="14594" max="14594" width="15.109375" style="49" customWidth="1"/>
    <col min="14595" max="14595" width="15" style="49" customWidth="1"/>
    <col min="14596" max="14596" width="15.6640625" style="49" customWidth="1"/>
    <col min="14597" max="14845" width="8.88671875" style="49"/>
    <col min="14846" max="14846" width="51.5546875" style="49" customWidth="1"/>
    <col min="14847" max="14847" width="14.44140625" style="49" customWidth="1"/>
    <col min="14848" max="14848" width="15.5546875" style="49" customWidth="1"/>
    <col min="14849" max="14849" width="13.6640625" style="49" customWidth="1"/>
    <col min="14850" max="14850" width="15.109375" style="49" customWidth="1"/>
    <col min="14851" max="14851" width="15" style="49" customWidth="1"/>
    <col min="14852" max="14852" width="15.6640625" style="49" customWidth="1"/>
    <col min="14853" max="15101" width="8.88671875" style="49"/>
    <col min="15102" max="15102" width="51.5546875" style="49" customWidth="1"/>
    <col min="15103" max="15103" width="14.44140625" style="49" customWidth="1"/>
    <col min="15104" max="15104" width="15.5546875" style="49" customWidth="1"/>
    <col min="15105" max="15105" width="13.6640625" style="49" customWidth="1"/>
    <col min="15106" max="15106" width="15.109375" style="49" customWidth="1"/>
    <col min="15107" max="15107" width="15" style="49" customWidth="1"/>
    <col min="15108" max="15108" width="15.6640625" style="49" customWidth="1"/>
    <col min="15109" max="15357" width="8.88671875" style="49"/>
    <col min="15358" max="15358" width="51.5546875" style="49" customWidth="1"/>
    <col min="15359" max="15359" width="14.44140625" style="49" customWidth="1"/>
    <col min="15360" max="15360" width="15.5546875" style="49" customWidth="1"/>
    <col min="15361" max="15361" width="13.6640625" style="49" customWidth="1"/>
    <col min="15362" max="15362" width="15.109375" style="49" customWidth="1"/>
    <col min="15363" max="15363" width="15" style="49" customWidth="1"/>
    <col min="15364" max="15364" width="15.6640625" style="49" customWidth="1"/>
    <col min="15365" max="15613" width="8.88671875" style="49"/>
    <col min="15614" max="15614" width="51.5546875" style="49" customWidth="1"/>
    <col min="15615" max="15615" width="14.44140625" style="49" customWidth="1"/>
    <col min="15616" max="15616" width="15.5546875" style="49" customWidth="1"/>
    <col min="15617" max="15617" width="13.6640625" style="49" customWidth="1"/>
    <col min="15618" max="15618" width="15.109375" style="49" customWidth="1"/>
    <col min="15619" max="15619" width="15" style="49" customWidth="1"/>
    <col min="15620" max="15620" width="15.6640625" style="49" customWidth="1"/>
    <col min="15621" max="15869" width="8.88671875" style="49"/>
    <col min="15870" max="15870" width="51.5546875" style="49" customWidth="1"/>
    <col min="15871" max="15871" width="14.44140625" style="49" customWidth="1"/>
    <col min="15872" max="15872" width="15.5546875" style="49" customWidth="1"/>
    <col min="15873" max="15873" width="13.6640625" style="49" customWidth="1"/>
    <col min="15874" max="15874" width="15.109375" style="49" customWidth="1"/>
    <col min="15875" max="15875" width="15" style="49" customWidth="1"/>
    <col min="15876" max="15876" width="15.6640625" style="49" customWidth="1"/>
    <col min="15877" max="16125" width="8.88671875" style="49"/>
    <col min="16126" max="16126" width="51.5546875" style="49" customWidth="1"/>
    <col min="16127" max="16127" width="14.44140625" style="49" customWidth="1"/>
    <col min="16128" max="16128" width="15.5546875" style="49" customWidth="1"/>
    <col min="16129" max="16129" width="13.6640625" style="49" customWidth="1"/>
    <col min="16130" max="16130" width="15.109375" style="49" customWidth="1"/>
    <col min="16131" max="16131" width="15" style="49" customWidth="1"/>
    <col min="16132" max="16132" width="15.6640625" style="49" customWidth="1"/>
    <col min="16133" max="16384" width="8.88671875" style="49"/>
  </cols>
  <sheetData>
    <row r="1" spans="1:24" s="33" customFormat="1" ht="22.5" customHeight="1">
      <c r="A1" s="450" t="s">
        <v>160</v>
      </c>
      <c r="B1" s="450"/>
      <c r="C1" s="450"/>
      <c r="D1" s="450"/>
      <c r="E1" s="450"/>
      <c r="F1" s="450"/>
      <c r="G1" s="450"/>
      <c r="H1" s="450"/>
      <c r="I1" s="450"/>
    </row>
    <row r="2" spans="1:24" s="33" customFormat="1" ht="19.5" customHeight="1">
      <c r="A2" s="448" t="s">
        <v>33</v>
      </c>
      <c r="B2" s="448"/>
      <c r="C2" s="448"/>
      <c r="D2" s="448"/>
      <c r="E2" s="448"/>
      <c r="F2" s="448"/>
      <c r="G2" s="448"/>
      <c r="H2" s="448"/>
      <c r="I2" s="448"/>
    </row>
    <row r="3" spans="1:24" s="35" customFormat="1" ht="15.75" customHeight="1">
      <c r="A3" s="34"/>
      <c r="B3" s="132"/>
      <c r="C3" s="132"/>
      <c r="D3" s="132"/>
      <c r="E3" s="132"/>
      <c r="F3" s="132"/>
      <c r="G3" s="132"/>
      <c r="H3" s="132"/>
      <c r="I3" s="218" t="s">
        <v>97</v>
      </c>
    </row>
    <row r="4" spans="1:24" s="35" customFormat="1" ht="36" customHeight="1">
      <c r="A4" s="484"/>
      <c r="B4" s="474" t="s">
        <v>517</v>
      </c>
      <c r="C4" s="475"/>
      <c r="D4" s="475"/>
      <c r="E4" s="476"/>
      <c r="F4" s="477" t="s">
        <v>510</v>
      </c>
      <c r="G4" s="478"/>
      <c r="H4" s="478"/>
      <c r="I4" s="479"/>
    </row>
    <row r="5" spans="1:24" s="35" customFormat="1" ht="69.75" customHeight="1">
      <c r="A5" s="484"/>
      <c r="B5" s="219" t="s">
        <v>161</v>
      </c>
      <c r="C5" s="219" t="s">
        <v>162</v>
      </c>
      <c r="D5" s="219" t="s">
        <v>163</v>
      </c>
      <c r="E5" s="219" t="s">
        <v>162</v>
      </c>
      <c r="F5" s="219" t="s">
        <v>161</v>
      </c>
      <c r="G5" s="219" t="s">
        <v>162</v>
      </c>
      <c r="H5" s="219" t="s">
        <v>163</v>
      </c>
      <c r="I5" s="219" t="s">
        <v>162</v>
      </c>
    </row>
    <row r="6" spans="1:24" s="35" customFormat="1" ht="39" customHeight="1">
      <c r="A6" s="70" t="s">
        <v>202</v>
      </c>
      <c r="B6" s="220">
        <f>SUM(B8:B16)</f>
        <v>10323</v>
      </c>
      <c r="C6" s="350">
        <v>58.676746433240488</v>
      </c>
      <c r="D6" s="220">
        <f>SUM(D8:D16)</f>
        <v>7270</v>
      </c>
      <c r="E6" s="385">
        <f>100-C6</f>
        <v>41.323253566759512</v>
      </c>
      <c r="F6" s="220">
        <f>SUM(F8:F16)</f>
        <v>5517</v>
      </c>
      <c r="G6" s="351">
        <v>56.3</v>
      </c>
      <c r="H6" s="220">
        <f>SUM(H8:H16)</f>
        <v>4290</v>
      </c>
      <c r="I6" s="385">
        <f t="shared" ref="I6" si="0">100-G6</f>
        <v>43.7</v>
      </c>
      <c r="J6" s="84">
        <v>17203</v>
      </c>
      <c r="K6" s="35">
        <v>540903</v>
      </c>
      <c r="L6" s="35">
        <v>488038</v>
      </c>
      <c r="M6" s="35">
        <f>ROUND(B6/J6*100,1)</f>
        <v>60</v>
      </c>
      <c r="N6" s="35">
        <f>ROUND(D6/J6*100,1)</f>
        <v>42.3</v>
      </c>
      <c r="T6" s="35">
        <v>15126</v>
      </c>
      <c r="V6" s="35">
        <f>ROUND(F6/T6*100,1)</f>
        <v>36.5</v>
      </c>
      <c r="X6" s="35">
        <f>ROUND(H6/T6*100,1)</f>
        <v>28.4</v>
      </c>
    </row>
    <row r="7" spans="1:24" s="35" customFormat="1" ht="18.75" customHeight="1">
      <c r="A7" s="147" t="s">
        <v>172</v>
      </c>
      <c r="B7" s="352"/>
      <c r="C7" s="304">
        <v>61.807095343680707</v>
      </c>
      <c r="D7" s="353"/>
      <c r="E7" s="351"/>
      <c r="F7" s="354"/>
      <c r="G7" s="304"/>
      <c r="H7" s="353"/>
      <c r="I7" s="351"/>
      <c r="M7" s="35" t="e">
        <f t="shared" ref="M7:M16" si="1">ROUND(B7/J7*100,1)</f>
        <v>#DIV/0!</v>
      </c>
      <c r="N7" s="35" t="e">
        <f t="shared" ref="N7:N16" si="2">ROUND(D7/J7*100,1)</f>
        <v>#DIV/0!</v>
      </c>
      <c r="V7" s="35" t="e">
        <f t="shared" ref="V7:V16" si="3">ROUND(F7/T7*100,1)</f>
        <v>#DIV/0!</v>
      </c>
      <c r="X7" s="35" t="e">
        <f t="shared" ref="X7:X16" si="4">ROUND(H7/T7*100,1)</f>
        <v>#DIV/0!</v>
      </c>
    </row>
    <row r="8" spans="1:24" s="60" customFormat="1" ht="45.75" customHeight="1">
      <c r="A8" s="145" t="s">
        <v>35</v>
      </c>
      <c r="B8" s="355">
        <v>1196</v>
      </c>
      <c r="C8" s="356">
        <v>62.194487779511178</v>
      </c>
      <c r="D8" s="357">
        <v>727</v>
      </c>
      <c r="E8" s="226">
        <v>37.805512220488815</v>
      </c>
      <c r="F8" s="358">
        <v>589</v>
      </c>
      <c r="G8" s="356">
        <v>59.615384615384613</v>
      </c>
      <c r="H8" s="357">
        <v>399</v>
      </c>
      <c r="I8" s="226">
        <v>40.384615384615387</v>
      </c>
      <c r="J8" s="86">
        <v>2064</v>
      </c>
      <c r="K8" s="35">
        <v>76403</v>
      </c>
      <c r="L8" s="35">
        <v>67888</v>
      </c>
      <c r="M8" s="35">
        <f t="shared" si="1"/>
        <v>57.9</v>
      </c>
      <c r="N8" s="35">
        <f t="shared" si="2"/>
        <v>35.200000000000003</v>
      </c>
      <c r="T8" s="60">
        <v>1798</v>
      </c>
      <c r="V8" s="35">
        <f t="shared" si="3"/>
        <v>32.799999999999997</v>
      </c>
      <c r="X8" s="35">
        <f t="shared" si="4"/>
        <v>22.2</v>
      </c>
    </row>
    <row r="9" spans="1:24" s="60" customFormat="1" ht="30" customHeight="1">
      <c r="A9" s="85" t="s">
        <v>36</v>
      </c>
      <c r="B9" s="225">
        <v>1038</v>
      </c>
      <c r="C9" s="356">
        <v>72.791023842917241</v>
      </c>
      <c r="D9" s="225">
        <v>388</v>
      </c>
      <c r="E9" s="226">
        <v>27.208976157082748</v>
      </c>
      <c r="F9" s="228">
        <v>483</v>
      </c>
      <c r="G9" s="356">
        <v>68.901569186875889</v>
      </c>
      <c r="H9" s="225">
        <v>218</v>
      </c>
      <c r="I9" s="226">
        <v>31.098430813124107</v>
      </c>
      <c r="J9" s="60">
        <v>1602</v>
      </c>
      <c r="K9" s="86">
        <v>49463</v>
      </c>
      <c r="L9" s="86">
        <v>43537</v>
      </c>
      <c r="M9" s="35">
        <f t="shared" si="1"/>
        <v>64.8</v>
      </c>
      <c r="N9" s="35">
        <f t="shared" si="2"/>
        <v>24.2</v>
      </c>
      <c r="T9" s="60">
        <v>1365</v>
      </c>
      <c r="V9" s="35">
        <f t="shared" si="3"/>
        <v>35.4</v>
      </c>
      <c r="X9" s="35">
        <f t="shared" si="4"/>
        <v>16</v>
      </c>
    </row>
    <row r="10" spans="1:24" ht="33" customHeight="1">
      <c r="A10" s="85" t="s">
        <v>37</v>
      </c>
      <c r="B10" s="46">
        <v>1347</v>
      </c>
      <c r="C10" s="359">
        <v>75.844594594594597</v>
      </c>
      <c r="D10" s="225">
        <v>429</v>
      </c>
      <c r="E10" s="226">
        <v>24.155405405405407</v>
      </c>
      <c r="F10" s="45">
        <v>719</v>
      </c>
      <c r="G10" s="359">
        <v>76.570820021299255</v>
      </c>
      <c r="H10" s="225">
        <v>220</v>
      </c>
      <c r="I10" s="226">
        <v>23.429179978700745</v>
      </c>
      <c r="J10" s="49">
        <v>1618</v>
      </c>
      <c r="K10" s="60">
        <v>56985</v>
      </c>
      <c r="L10" s="60">
        <v>50429</v>
      </c>
      <c r="M10" s="35">
        <f t="shared" si="1"/>
        <v>83.3</v>
      </c>
      <c r="N10" s="35">
        <f t="shared" si="2"/>
        <v>26.5</v>
      </c>
      <c r="T10" s="49">
        <v>1406</v>
      </c>
      <c r="V10" s="35">
        <f t="shared" si="3"/>
        <v>51.1</v>
      </c>
      <c r="X10" s="35">
        <f t="shared" si="4"/>
        <v>15.6</v>
      </c>
    </row>
    <row r="11" spans="1:24" ht="28.5" customHeight="1">
      <c r="A11" s="85" t="s">
        <v>38</v>
      </c>
      <c r="B11" s="45">
        <v>1187</v>
      </c>
      <c r="C11" s="359">
        <v>88.780852655198203</v>
      </c>
      <c r="D11" s="225">
        <v>150</v>
      </c>
      <c r="E11" s="226">
        <v>11.219147344801796</v>
      </c>
      <c r="F11" s="45">
        <v>631</v>
      </c>
      <c r="G11" s="359">
        <v>86.914600550964181</v>
      </c>
      <c r="H11" s="225">
        <v>95</v>
      </c>
      <c r="I11" s="226">
        <v>13.085399449035812</v>
      </c>
      <c r="J11" s="49">
        <v>1025</v>
      </c>
      <c r="K11" s="49">
        <v>31129</v>
      </c>
      <c r="L11" s="49">
        <v>27810</v>
      </c>
      <c r="M11" s="35">
        <f t="shared" si="1"/>
        <v>115.8</v>
      </c>
      <c r="N11" s="35">
        <f t="shared" si="2"/>
        <v>14.6</v>
      </c>
      <c r="T11" s="49">
        <v>886</v>
      </c>
      <c r="V11" s="35">
        <f t="shared" si="3"/>
        <v>71.2</v>
      </c>
      <c r="X11" s="35">
        <f t="shared" si="4"/>
        <v>10.7</v>
      </c>
    </row>
    <row r="12" spans="1:24" s="52" customFormat="1" ht="31.5" customHeight="1">
      <c r="A12" s="85" t="s">
        <v>39</v>
      </c>
      <c r="B12" s="45">
        <v>2849</v>
      </c>
      <c r="C12" s="359">
        <v>78.875968992248062</v>
      </c>
      <c r="D12" s="225">
        <v>763</v>
      </c>
      <c r="E12" s="226">
        <v>21.124031007751938</v>
      </c>
      <c r="F12" s="45">
        <v>1558</v>
      </c>
      <c r="G12" s="359">
        <v>77.744510978043905</v>
      </c>
      <c r="H12" s="225">
        <v>446</v>
      </c>
      <c r="I12" s="226">
        <v>22.255489021956087</v>
      </c>
      <c r="J12" s="52">
        <v>3040</v>
      </c>
      <c r="K12" s="49">
        <v>91835</v>
      </c>
      <c r="L12" s="49">
        <v>81618</v>
      </c>
      <c r="M12" s="35">
        <f t="shared" si="1"/>
        <v>93.7</v>
      </c>
      <c r="N12" s="35">
        <f t="shared" si="2"/>
        <v>25.1</v>
      </c>
      <c r="T12" s="52">
        <v>2620</v>
      </c>
      <c r="V12" s="35">
        <f t="shared" si="3"/>
        <v>59.5</v>
      </c>
      <c r="X12" s="35">
        <f t="shared" si="4"/>
        <v>17</v>
      </c>
    </row>
    <row r="13" spans="1:24" ht="51.75" customHeight="1">
      <c r="A13" s="85" t="s">
        <v>40</v>
      </c>
      <c r="B13" s="45">
        <v>215</v>
      </c>
      <c r="C13" s="359">
        <v>71.666666666666671</v>
      </c>
      <c r="D13" s="225">
        <v>85</v>
      </c>
      <c r="E13" s="226">
        <v>28.333333333333332</v>
      </c>
      <c r="F13" s="45">
        <v>151</v>
      </c>
      <c r="G13" s="359">
        <v>71.563981042654021</v>
      </c>
      <c r="H13" s="225">
        <v>60</v>
      </c>
      <c r="I13" s="226">
        <v>28.436018957345972</v>
      </c>
      <c r="J13" s="49">
        <v>428</v>
      </c>
      <c r="K13" s="52">
        <v>20531</v>
      </c>
      <c r="L13" s="52">
        <v>19360</v>
      </c>
      <c r="M13" s="35">
        <f t="shared" si="1"/>
        <v>50.2</v>
      </c>
      <c r="N13" s="35">
        <f t="shared" si="2"/>
        <v>19.899999999999999</v>
      </c>
      <c r="T13" s="49">
        <v>384</v>
      </c>
      <c r="V13" s="35">
        <f t="shared" si="3"/>
        <v>39.299999999999997</v>
      </c>
      <c r="X13" s="35">
        <f t="shared" si="4"/>
        <v>15.6</v>
      </c>
    </row>
    <row r="14" spans="1:24" ht="30.75" customHeight="1">
      <c r="A14" s="85" t="s">
        <v>41</v>
      </c>
      <c r="B14" s="45">
        <v>454</v>
      </c>
      <c r="C14" s="359">
        <v>22.848515349773528</v>
      </c>
      <c r="D14" s="225">
        <v>1533</v>
      </c>
      <c r="E14" s="226">
        <v>77.151484650226479</v>
      </c>
      <c r="F14" s="45">
        <v>241</v>
      </c>
      <c r="G14" s="359">
        <v>21.121822962313761</v>
      </c>
      <c r="H14" s="225">
        <v>900</v>
      </c>
      <c r="I14" s="226">
        <v>78.878177037686243</v>
      </c>
      <c r="J14" s="49">
        <v>1305</v>
      </c>
      <c r="K14" s="49">
        <v>50041</v>
      </c>
      <c r="L14" s="49">
        <v>44940</v>
      </c>
      <c r="M14" s="35">
        <f t="shared" si="1"/>
        <v>34.799999999999997</v>
      </c>
      <c r="N14" s="35">
        <f t="shared" si="2"/>
        <v>117.5</v>
      </c>
      <c r="T14" s="49">
        <v>1102</v>
      </c>
      <c r="V14" s="35">
        <f t="shared" si="3"/>
        <v>21.9</v>
      </c>
      <c r="X14" s="35">
        <f t="shared" si="4"/>
        <v>81.7</v>
      </c>
    </row>
    <row r="15" spans="1:24" ht="66.75" customHeight="1">
      <c r="A15" s="85" t="s">
        <v>42</v>
      </c>
      <c r="B15" s="45">
        <v>645</v>
      </c>
      <c r="C15" s="359">
        <v>22.703273495248151</v>
      </c>
      <c r="D15" s="225">
        <v>2196</v>
      </c>
      <c r="E15" s="226">
        <v>77.296726504751845</v>
      </c>
      <c r="F15" s="45">
        <v>293</v>
      </c>
      <c r="G15" s="359">
        <v>17.986494782074892</v>
      </c>
      <c r="H15" s="225">
        <v>1336</v>
      </c>
      <c r="I15" s="226">
        <v>82.013505217925115</v>
      </c>
      <c r="J15" s="49">
        <v>3691</v>
      </c>
      <c r="K15" s="49">
        <v>98596</v>
      </c>
      <c r="L15" s="49">
        <v>92241</v>
      </c>
      <c r="M15" s="35">
        <f t="shared" si="1"/>
        <v>17.5</v>
      </c>
      <c r="N15" s="35">
        <f t="shared" si="2"/>
        <v>59.5</v>
      </c>
      <c r="T15" s="49">
        <v>3393</v>
      </c>
      <c r="V15" s="35">
        <f t="shared" si="3"/>
        <v>8.6</v>
      </c>
      <c r="X15" s="35">
        <f t="shared" si="4"/>
        <v>39.4</v>
      </c>
    </row>
    <row r="16" spans="1:24" ht="30" customHeight="1">
      <c r="A16" s="85" t="s">
        <v>43</v>
      </c>
      <c r="B16" s="45">
        <v>1392</v>
      </c>
      <c r="C16" s="359">
        <v>58.2</v>
      </c>
      <c r="D16" s="225">
        <v>999</v>
      </c>
      <c r="E16" s="226">
        <v>41.781681304893347</v>
      </c>
      <c r="F16" s="45">
        <v>852</v>
      </c>
      <c r="G16" s="359">
        <v>58.038147138964582</v>
      </c>
      <c r="H16" s="225">
        <v>616</v>
      </c>
      <c r="I16" s="226">
        <v>41.961852861035418</v>
      </c>
      <c r="J16" s="49">
        <v>2430</v>
      </c>
      <c r="K16" s="49">
        <v>65920</v>
      </c>
      <c r="L16" s="49">
        <v>60215</v>
      </c>
      <c r="M16" s="35">
        <f t="shared" si="1"/>
        <v>57.3</v>
      </c>
      <c r="N16" s="35">
        <f t="shared" si="2"/>
        <v>41.1</v>
      </c>
      <c r="T16" s="49">
        <v>2172</v>
      </c>
      <c r="V16" s="35">
        <f t="shared" si="3"/>
        <v>39.200000000000003</v>
      </c>
      <c r="X16" s="35">
        <f t="shared" si="4"/>
        <v>28.4</v>
      </c>
    </row>
    <row r="17" spans="2:22" ht="15.6">
      <c r="B17" s="303"/>
      <c r="C17" s="134"/>
      <c r="D17" s="134"/>
      <c r="E17" s="134"/>
      <c r="F17" s="134"/>
      <c r="G17" s="134"/>
      <c r="H17" s="134"/>
      <c r="I17" s="134"/>
      <c r="V17" s="35"/>
    </row>
    <row r="18" spans="2:22">
      <c r="B18" s="134"/>
      <c r="C18" s="134"/>
      <c r="D18" s="227"/>
      <c r="E18" s="227"/>
      <c r="F18" s="134"/>
      <c r="G18" s="134"/>
      <c r="H18" s="134"/>
      <c r="I18" s="134"/>
    </row>
    <row r="19" spans="2:22">
      <c r="B19" s="134"/>
      <c r="C19" s="134"/>
      <c r="D19" s="134"/>
      <c r="E19" s="134"/>
      <c r="F19" s="134"/>
      <c r="G19" s="134"/>
      <c r="H19" s="134"/>
      <c r="I19" s="13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zoomScaleSheetLayoutView="90" workbookViewId="0">
      <selection activeCell="F15" sqref="F15"/>
    </sheetView>
  </sheetViews>
  <sheetFormatPr defaultColWidth="9.109375" defaultRowHeight="15.6"/>
  <cols>
    <col min="1" max="1" width="3.109375" style="102" customWidth="1"/>
    <col min="2" max="2" width="37.33203125" style="113" customWidth="1"/>
    <col min="3" max="3" width="12.88671875" style="103" customWidth="1"/>
    <col min="4" max="4" width="10.109375" style="103" customWidth="1"/>
    <col min="5" max="5" width="12.44140625" style="114" customWidth="1"/>
    <col min="6" max="6" width="12.88671875" style="103" customWidth="1"/>
    <col min="7" max="7" width="10.109375" style="103" customWidth="1"/>
    <col min="8" max="8" width="12.44140625" style="114" customWidth="1"/>
    <col min="9" max="16384" width="9.109375" style="103"/>
  </cols>
  <sheetData>
    <row r="1" spans="1:8" ht="41.4" customHeight="1">
      <c r="B1" s="482" t="s">
        <v>206</v>
      </c>
      <c r="C1" s="482"/>
      <c r="D1" s="482"/>
      <c r="E1" s="482"/>
      <c r="F1" s="482"/>
      <c r="G1" s="482"/>
      <c r="H1" s="482"/>
    </row>
    <row r="2" spans="1:8" ht="20.25" customHeight="1">
      <c r="B2" s="482" t="s">
        <v>85</v>
      </c>
      <c r="C2" s="482"/>
      <c r="D2" s="482"/>
      <c r="E2" s="482"/>
      <c r="F2" s="482"/>
      <c r="G2" s="482"/>
      <c r="H2" s="482"/>
    </row>
    <row r="4" spans="1:8" s="104" customFormat="1" ht="35.4" customHeight="1">
      <c r="A4" s="453"/>
      <c r="B4" s="465" t="s">
        <v>86</v>
      </c>
      <c r="C4" s="466" t="s">
        <v>517</v>
      </c>
      <c r="D4" s="466"/>
      <c r="E4" s="466"/>
      <c r="F4" s="471" t="s">
        <v>513</v>
      </c>
      <c r="G4" s="471"/>
      <c r="H4" s="471"/>
    </row>
    <row r="5" spans="1:8" ht="15.6" customHeight="1">
      <c r="A5" s="454"/>
      <c r="B5" s="465"/>
      <c r="C5" s="467" t="s">
        <v>87</v>
      </c>
      <c r="D5" s="467" t="s">
        <v>89</v>
      </c>
      <c r="E5" s="459" t="s">
        <v>88</v>
      </c>
      <c r="F5" s="467" t="s">
        <v>87</v>
      </c>
      <c r="G5" s="467" t="s">
        <v>89</v>
      </c>
      <c r="H5" s="467" t="s">
        <v>88</v>
      </c>
    </row>
    <row r="6" spans="1:8" ht="51.6" customHeight="1">
      <c r="A6" s="455"/>
      <c r="B6" s="465"/>
      <c r="C6" s="467"/>
      <c r="D6" s="467"/>
      <c r="E6" s="459"/>
      <c r="F6" s="467"/>
      <c r="G6" s="467"/>
      <c r="H6" s="467"/>
    </row>
    <row r="7" spans="1:8" s="117" customFormat="1" ht="13.2">
      <c r="A7" s="150" t="s">
        <v>91</v>
      </c>
      <c r="B7" s="151" t="s">
        <v>4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>
      <c r="A8" s="105">
        <v>1</v>
      </c>
      <c r="B8" s="106" t="s">
        <v>276</v>
      </c>
      <c r="C8" s="129">
        <v>1036</v>
      </c>
      <c r="D8" s="129">
        <v>97</v>
      </c>
      <c r="E8" s="141">
        <f>D8-C8</f>
        <v>-939</v>
      </c>
      <c r="F8" s="129">
        <v>567</v>
      </c>
      <c r="G8" s="129">
        <v>16</v>
      </c>
      <c r="H8" s="141">
        <f>G8-F8</f>
        <v>-551</v>
      </c>
    </row>
    <row r="9" spans="1:8">
      <c r="A9" s="105">
        <v>2</v>
      </c>
      <c r="B9" s="106" t="s">
        <v>290</v>
      </c>
      <c r="C9" s="129">
        <v>804</v>
      </c>
      <c r="D9" s="129">
        <v>46</v>
      </c>
      <c r="E9" s="141">
        <f t="shared" ref="E9:E57" si="0">D9-C9</f>
        <v>-758</v>
      </c>
      <c r="F9" s="129">
        <v>589</v>
      </c>
      <c r="G9" s="129">
        <v>12</v>
      </c>
      <c r="H9" s="141">
        <f t="shared" ref="H9:H57" si="1">G9-F9</f>
        <v>-577</v>
      </c>
    </row>
    <row r="10" spans="1:8">
      <c r="A10" s="105">
        <v>3</v>
      </c>
      <c r="B10" s="106" t="s">
        <v>268</v>
      </c>
      <c r="C10" s="129">
        <v>642</v>
      </c>
      <c r="D10" s="129">
        <v>69</v>
      </c>
      <c r="E10" s="141">
        <f t="shared" si="0"/>
        <v>-573</v>
      </c>
      <c r="F10" s="129">
        <v>369</v>
      </c>
      <c r="G10" s="129">
        <v>10</v>
      </c>
      <c r="H10" s="141">
        <f t="shared" si="1"/>
        <v>-359</v>
      </c>
    </row>
    <row r="11" spans="1:8" s="107" customFormat="1">
      <c r="A11" s="105">
        <v>4</v>
      </c>
      <c r="B11" s="106" t="s">
        <v>303</v>
      </c>
      <c r="C11" s="129">
        <v>501</v>
      </c>
      <c r="D11" s="129">
        <v>13</v>
      </c>
      <c r="E11" s="141">
        <f t="shared" si="0"/>
        <v>-488</v>
      </c>
      <c r="F11" s="129">
        <v>275</v>
      </c>
      <c r="G11" s="129">
        <v>4</v>
      </c>
      <c r="H11" s="141">
        <f t="shared" si="1"/>
        <v>-271</v>
      </c>
    </row>
    <row r="12" spans="1:8" s="107" customFormat="1">
      <c r="A12" s="105">
        <v>5</v>
      </c>
      <c r="B12" s="106" t="s">
        <v>422</v>
      </c>
      <c r="C12" s="129">
        <v>474</v>
      </c>
      <c r="D12" s="129">
        <v>37</v>
      </c>
      <c r="E12" s="141">
        <f t="shared" si="0"/>
        <v>-437</v>
      </c>
      <c r="F12" s="129">
        <v>225</v>
      </c>
      <c r="G12" s="129">
        <v>5</v>
      </c>
      <c r="H12" s="141">
        <f t="shared" si="1"/>
        <v>-220</v>
      </c>
    </row>
    <row r="13" spans="1:8" s="107" customFormat="1">
      <c r="A13" s="105">
        <v>6</v>
      </c>
      <c r="B13" s="106" t="s">
        <v>267</v>
      </c>
      <c r="C13" s="129">
        <v>455</v>
      </c>
      <c r="D13" s="129">
        <v>69</v>
      </c>
      <c r="E13" s="141">
        <f t="shared" si="0"/>
        <v>-386</v>
      </c>
      <c r="F13" s="129">
        <v>248</v>
      </c>
      <c r="G13" s="129">
        <v>16</v>
      </c>
      <c r="H13" s="141">
        <f t="shared" si="1"/>
        <v>-232</v>
      </c>
    </row>
    <row r="14" spans="1:8" s="107" customFormat="1" ht="46.8">
      <c r="A14" s="105">
        <v>7</v>
      </c>
      <c r="B14" s="106" t="s">
        <v>434</v>
      </c>
      <c r="C14" s="129">
        <v>437</v>
      </c>
      <c r="D14" s="129">
        <v>34</v>
      </c>
      <c r="E14" s="141">
        <f t="shared" si="0"/>
        <v>-403</v>
      </c>
      <c r="F14" s="129">
        <v>331</v>
      </c>
      <c r="G14" s="129">
        <v>1</v>
      </c>
      <c r="H14" s="141">
        <f t="shared" si="1"/>
        <v>-330</v>
      </c>
    </row>
    <row r="15" spans="1:8" s="107" customFormat="1">
      <c r="A15" s="105">
        <v>8</v>
      </c>
      <c r="B15" s="106" t="s">
        <v>281</v>
      </c>
      <c r="C15" s="129">
        <v>411</v>
      </c>
      <c r="D15" s="129">
        <v>28</v>
      </c>
      <c r="E15" s="141">
        <f t="shared" si="0"/>
        <v>-383</v>
      </c>
      <c r="F15" s="129">
        <v>250</v>
      </c>
      <c r="G15" s="129">
        <v>5</v>
      </c>
      <c r="H15" s="141">
        <f t="shared" si="1"/>
        <v>-245</v>
      </c>
    </row>
    <row r="16" spans="1:8" s="107" customFormat="1" ht="31.2">
      <c r="A16" s="105">
        <v>9</v>
      </c>
      <c r="B16" s="106" t="s">
        <v>270</v>
      </c>
      <c r="C16" s="129">
        <v>353</v>
      </c>
      <c r="D16" s="129">
        <v>45</v>
      </c>
      <c r="E16" s="141">
        <f t="shared" si="0"/>
        <v>-308</v>
      </c>
      <c r="F16" s="129">
        <v>205</v>
      </c>
      <c r="G16" s="129">
        <v>10</v>
      </c>
      <c r="H16" s="141">
        <f t="shared" si="1"/>
        <v>-195</v>
      </c>
    </row>
    <row r="17" spans="1:8" s="107" customFormat="1">
      <c r="A17" s="105">
        <v>10</v>
      </c>
      <c r="B17" s="106" t="s">
        <v>286</v>
      </c>
      <c r="C17" s="129">
        <v>329</v>
      </c>
      <c r="D17" s="129">
        <v>39</v>
      </c>
      <c r="E17" s="141">
        <f t="shared" si="0"/>
        <v>-290</v>
      </c>
      <c r="F17" s="129">
        <v>202</v>
      </c>
      <c r="G17" s="129">
        <v>20</v>
      </c>
      <c r="H17" s="141">
        <f t="shared" si="1"/>
        <v>-182</v>
      </c>
    </row>
    <row r="18" spans="1:8" s="107" customFormat="1">
      <c r="A18" s="105">
        <v>11</v>
      </c>
      <c r="B18" s="106" t="s">
        <v>304</v>
      </c>
      <c r="C18" s="129">
        <v>238</v>
      </c>
      <c r="D18" s="129">
        <v>24</v>
      </c>
      <c r="E18" s="141">
        <f t="shared" si="0"/>
        <v>-214</v>
      </c>
      <c r="F18" s="129">
        <v>159</v>
      </c>
      <c r="G18" s="129">
        <v>1</v>
      </c>
      <c r="H18" s="141">
        <f t="shared" si="1"/>
        <v>-158</v>
      </c>
    </row>
    <row r="19" spans="1:8" s="107" customFormat="1">
      <c r="A19" s="105">
        <v>12</v>
      </c>
      <c r="B19" s="106" t="s">
        <v>271</v>
      </c>
      <c r="C19" s="129">
        <v>227</v>
      </c>
      <c r="D19" s="124">
        <v>37</v>
      </c>
      <c r="E19" s="141">
        <f t="shared" si="0"/>
        <v>-190</v>
      </c>
      <c r="F19" s="129">
        <v>131</v>
      </c>
      <c r="G19" s="129">
        <v>16</v>
      </c>
      <c r="H19" s="141">
        <f t="shared" si="1"/>
        <v>-115</v>
      </c>
    </row>
    <row r="20" spans="1:8" s="107" customFormat="1">
      <c r="A20" s="105">
        <v>13</v>
      </c>
      <c r="B20" s="106" t="s">
        <v>423</v>
      </c>
      <c r="C20" s="129">
        <v>179</v>
      </c>
      <c r="D20" s="129">
        <v>3</v>
      </c>
      <c r="E20" s="141">
        <f t="shared" si="0"/>
        <v>-176</v>
      </c>
      <c r="F20" s="129">
        <v>122</v>
      </c>
      <c r="G20" s="129">
        <v>1</v>
      </c>
      <c r="H20" s="141">
        <f t="shared" si="1"/>
        <v>-121</v>
      </c>
    </row>
    <row r="21" spans="1:8" s="107" customFormat="1">
      <c r="A21" s="105">
        <v>14</v>
      </c>
      <c r="B21" s="106" t="s">
        <v>305</v>
      </c>
      <c r="C21" s="129">
        <v>164</v>
      </c>
      <c r="D21" s="129">
        <v>6</v>
      </c>
      <c r="E21" s="141">
        <f t="shared" si="0"/>
        <v>-158</v>
      </c>
      <c r="F21" s="129">
        <v>73</v>
      </c>
      <c r="G21" s="129">
        <v>0</v>
      </c>
      <c r="H21" s="141">
        <f t="shared" si="1"/>
        <v>-73</v>
      </c>
    </row>
    <row r="22" spans="1:8" s="107" customFormat="1" ht="93.6">
      <c r="A22" s="105">
        <v>15</v>
      </c>
      <c r="B22" s="106" t="s">
        <v>424</v>
      </c>
      <c r="C22" s="129">
        <v>161</v>
      </c>
      <c r="D22" s="129">
        <v>34</v>
      </c>
      <c r="E22" s="141">
        <f t="shared" si="0"/>
        <v>-127</v>
      </c>
      <c r="F22" s="129">
        <v>76</v>
      </c>
      <c r="G22" s="129">
        <v>6</v>
      </c>
      <c r="H22" s="141">
        <f t="shared" si="1"/>
        <v>-70</v>
      </c>
    </row>
    <row r="23" spans="1:8" s="107" customFormat="1">
      <c r="A23" s="105">
        <v>16</v>
      </c>
      <c r="B23" s="106" t="s">
        <v>284</v>
      </c>
      <c r="C23" s="129">
        <v>151</v>
      </c>
      <c r="D23" s="129">
        <v>16</v>
      </c>
      <c r="E23" s="141">
        <f t="shared" si="0"/>
        <v>-135</v>
      </c>
      <c r="F23" s="129">
        <v>71</v>
      </c>
      <c r="G23" s="129">
        <v>6</v>
      </c>
      <c r="H23" s="141">
        <f t="shared" si="1"/>
        <v>-65</v>
      </c>
    </row>
    <row r="24" spans="1:8" s="107" customFormat="1">
      <c r="A24" s="105">
        <v>17</v>
      </c>
      <c r="B24" s="106" t="s">
        <v>292</v>
      </c>
      <c r="C24" s="129">
        <v>148</v>
      </c>
      <c r="D24" s="129">
        <v>32</v>
      </c>
      <c r="E24" s="141">
        <f t="shared" si="0"/>
        <v>-116</v>
      </c>
      <c r="F24" s="129">
        <v>66</v>
      </c>
      <c r="G24" s="129">
        <v>13</v>
      </c>
      <c r="H24" s="141">
        <f t="shared" si="1"/>
        <v>-53</v>
      </c>
    </row>
    <row r="25" spans="1:8" s="107" customFormat="1" ht="31.2">
      <c r="A25" s="105">
        <v>18</v>
      </c>
      <c r="B25" s="106" t="s">
        <v>425</v>
      </c>
      <c r="C25" s="129">
        <v>142</v>
      </c>
      <c r="D25" s="129">
        <v>41</v>
      </c>
      <c r="E25" s="141">
        <f t="shared" si="0"/>
        <v>-101</v>
      </c>
      <c r="F25" s="129">
        <v>68</v>
      </c>
      <c r="G25" s="129">
        <v>11</v>
      </c>
      <c r="H25" s="141">
        <f t="shared" si="1"/>
        <v>-57</v>
      </c>
    </row>
    <row r="26" spans="1:8" s="107" customFormat="1">
      <c r="A26" s="105">
        <v>19</v>
      </c>
      <c r="B26" s="106" t="s">
        <v>297</v>
      </c>
      <c r="C26" s="129">
        <v>141</v>
      </c>
      <c r="D26" s="129">
        <v>12</v>
      </c>
      <c r="E26" s="141">
        <f t="shared" si="0"/>
        <v>-129</v>
      </c>
      <c r="F26" s="129">
        <v>79</v>
      </c>
      <c r="G26" s="129">
        <v>3</v>
      </c>
      <c r="H26" s="141">
        <f t="shared" si="1"/>
        <v>-76</v>
      </c>
    </row>
    <row r="27" spans="1:8" s="107" customFormat="1">
      <c r="A27" s="105">
        <v>20</v>
      </c>
      <c r="B27" s="106" t="s">
        <v>306</v>
      </c>
      <c r="C27" s="129">
        <v>132</v>
      </c>
      <c r="D27" s="129">
        <v>30</v>
      </c>
      <c r="E27" s="141">
        <f t="shared" si="0"/>
        <v>-102</v>
      </c>
      <c r="F27" s="129">
        <v>66</v>
      </c>
      <c r="G27" s="129">
        <v>5</v>
      </c>
      <c r="H27" s="141">
        <f t="shared" si="1"/>
        <v>-61</v>
      </c>
    </row>
    <row r="28" spans="1:8" s="107" customFormat="1">
      <c r="A28" s="105">
        <v>21</v>
      </c>
      <c r="B28" s="106" t="s">
        <v>435</v>
      </c>
      <c r="C28" s="129">
        <v>132</v>
      </c>
      <c r="D28" s="129">
        <v>25</v>
      </c>
      <c r="E28" s="141">
        <f t="shared" si="0"/>
        <v>-107</v>
      </c>
      <c r="F28" s="129">
        <v>76</v>
      </c>
      <c r="G28" s="129">
        <v>11</v>
      </c>
      <c r="H28" s="141">
        <f t="shared" si="1"/>
        <v>-65</v>
      </c>
    </row>
    <row r="29" spans="1:8" s="107" customFormat="1">
      <c r="A29" s="105">
        <v>22</v>
      </c>
      <c r="B29" s="106" t="s">
        <v>298</v>
      </c>
      <c r="C29" s="129">
        <v>132</v>
      </c>
      <c r="D29" s="129">
        <v>20</v>
      </c>
      <c r="E29" s="141">
        <f t="shared" si="0"/>
        <v>-112</v>
      </c>
      <c r="F29" s="129">
        <v>73</v>
      </c>
      <c r="G29" s="129">
        <v>7</v>
      </c>
      <c r="H29" s="141">
        <f t="shared" si="1"/>
        <v>-66</v>
      </c>
    </row>
    <row r="30" spans="1:8" s="107" customFormat="1">
      <c r="A30" s="105">
        <v>23</v>
      </c>
      <c r="B30" s="106" t="s">
        <v>273</v>
      </c>
      <c r="C30" s="129">
        <v>129</v>
      </c>
      <c r="D30" s="129">
        <v>25</v>
      </c>
      <c r="E30" s="141">
        <f t="shared" si="0"/>
        <v>-104</v>
      </c>
      <c r="F30" s="129">
        <v>70</v>
      </c>
      <c r="G30" s="129">
        <v>8</v>
      </c>
      <c r="H30" s="141">
        <f t="shared" si="1"/>
        <v>-62</v>
      </c>
    </row>
    <row r="31" spans="1:8" s="107" customFormat="1">
      <c r="A31" s="105">
        <v>24</v>
      </c>
      <c r="B31" s="106" t="s">
        <v>274</v>
      </c>
      <c r="C31" s="129">
        <v>123</v>
      </c>
      <c r="D31" s="129">
        <v>33</v>
      </c>
      <c r="E31" s="141">
        <f t="shared" si="0"/>
        <v>-90</v>
      </c>
      <c r="F31" s="129">
        <v>60</v>
      </c>
      <c r="G31" s="129">
        <v>5</v>
      </c>
      <c r="H31" s="141">
        <f t="shared" si="1"/>
        <v>-55</v>
      </c>
    </row>
    <row r="32" spans="1:8" s="107" customFormat="1">
      <c r="A32" s="105">
        <v>25</v>
      </c>
      <c r="B32" s="106" t="s">
        <v>280</v>
      </c>
      <c r="C32" s="129">
        <v>109</v>
      </c>
      <c r="D32" s="129">
        <v>22</v>
      </c>
      <c r="E32" s="141">
        <f t="shared" si="0"/>
        <v>-87</v>
      </c>
      <c r="F32" s="129">
        <v>49</v>
      </c>
      <c r="G32" s="129">
        <v>8</v>
      </c>
      <c r="H32" s="141">
        <f t="shared" si="1"/>
        <v>-41</v>
      </c>
    </row>
    <row r="33" spans="1:8" s="107" customFormat="1" ht="31.2">
      <c r="A33" s="105">
        <v>26</v>
      </c>
      <c r="B33" s="106" t="s">
        <v>272</v>
      </c>
      <c r="C33" s="129">
        <v>109</v>
      </c>
      <c r="D33" s="129">
        <v>42</v>
      </c>
      <c r="E33" s="141">
        <f t="shared" si="0"/>
        <v>-67</v>
      </c>
      <c r="F33" s="129">
        <v>65</v>
      </c>
      <c r="G33" s="129">
        <v>25</v>
      </c>
      <c r="H33" s="141">
        <f t="shared" si="1"/>
        <v>-40</v>
      </c>
    </row>
    <row r="34" spans="1:8" s="107" customFormat="1">
      <c r="A34" s="105">
        <v>27</v>
      </c>
      <c r="B34" s="106" t="s">
        <v>433</v>
      </c>
      <c r="C34" s="129">
        <v>102</v>
      </c>
      <c r="D34" s="129">
        <v>37</v>
      </c>
      <c r="E34" s="141">
        <f t="shared" si="0"/>
        <v>-65</v>
      </c>
      <c r="F34" s="129">
        <v>56</v>
      </c>
      <c r="G34" s="129">
        <v>14</v>
      </c>
      <c r="H34" s="141">
        <f t="shared" si="1"/>
        <v>-42</v>
      </c>
    </row>
    <row r="35" spans="1:8" s="107" customFormat="1">
      <c r="A35" s="105">
        <v>28</v>
      </c>
      <c r="B35" s="106" t="s">
        <v>427</v>
      </c>
      <c r="C35" s="129">
        <v>101</v>
      </c>
      <c r="D35" s="129">
        <v>5</v>
      </c>
      <c r="E35" s="141">
        <f t="shared" si="0"/>
        <v>-96</v>
      </c>
      <c r="F35" s="129">
        <v>55</v>
      </c>
      <c r="G35" s="129">
        <v>0</v>
      </c>
      <c r="H35" s="141">
        <f t="shared" si="1"/>
        <v>-55</v>
      </c>
    </row>
    <row r="36" spans="1:8" s="107" customFormat="1">
      <c r="A36" s="105">
        <v>29</v>
      </c>
      <c r="B36" s="106" t="s">
        <v>426</v>
      </c>
      <c r="C36" s="129">
        <v>97</v>
      </c>
      <c r="D36" s="129">
        <v>25</v>
      </c>
      <c r="E36" s="141">
        <f t="shared" si="0"/>
        <v>-72</v>
      </c>
      <c r="F36" s="129">
        <v>49</v>
      </c>
      <c r="G36" s="129">
        <v>9</v>
      </c>
      <c r="H36" s="141">
        <f t="shared" si="1"/>
        <v>-40</v>
      </c>
    </row>
    <row r="37" spans="1:8" s="107" customFormat="1">
      <c r="A37" s="105">
        <v>30</v>
      </c>
      <c r="B37" s="106" t="s">
        <v>300</v>
      </c>
      <c r="C37" s="129">
        <v>95</v>
      </c>
      <c r="D37" s="129">
        <v>24</v>
      </c>
      <c r="E37" s="141">
        <f t="shared" si="0"/>
        <v>-71</v>
      </c>
      <c r="F37" s="129">
        <v>62</v>
      </c>
      <c r="G37" s="129">
        <v>11</v>
      </c>
      <c r="H37" s="141">
        <f t="shared" si="1"/>
        <v>-51</v>
      </c>
    </row>
    <row r="38" spans="1:8" s="107" customFormat="1">
      <c r="A38" s="105">
        <v>31</v>
      </c>
      <c r="B38" s="108" t="s">
        <v>299</v>
      </c>
      <c r="C38" s="129">
        <v>91</v>
      </c>
      <c r="D38" s="129">
        <v>7</v>
      </c>
      <c r="E38" s="141">
        <f t="shared" si="0"/>
        <v>-84</v>
      </c>
      <c r="F38" s="129">
        <v>52</v>
      </c>
      <c r="G38" s="129">
        <v>0</v>
      </c>
      <c r="H38" s="141">
        <f t="shared" si="1"/>
        <v>-52</v>
      </c>
    </row>
    <row r="39" spans="1:8" s="107" customFormat="1">
      <c r="A39" s="105">
        <v>32</v>
      </c>
      <c r="B39" s="106" t="s">
        <v>308</v>
      </c>
      <c r="C39" s="129">
        <v>87</v>
      </c>
      <c r="D39" s="129">
        <v>5</v>
      </c>
      <c r="E39" s="141">
        <f t="shared" si="0"/>
        <v>-82</v>
      </c>
      <c r="F39" s="129">
        <v>50</v>
      </c>
      <c r="G39" s="129">
        <v>1</v>
      </c>
      <c r="H39" s="141">
        <f t="shared" si="1"/>
        <v>-49</v>
      </c>
    </row>
    <row r="40" spans="1:8" s="107" customFormat="1" ht="31.2">
      <c r="A40" s="105">
        <v>33</v>
      </c>
      <c r="B40" s="106" t="s">
        <v>289</v>
      </c>
      <c r="C40" s="129">
        <v>87</v>
      </c>
      <c r="D40" s="129">
        <v>28</v>
      </c>
      <c r="E40" s="141">
        <f t="shared" si="0"/>
        <v>-59</v>
      </c>
      <c r="F40" s="129">
        <v>44</v>
      </c>
      <c r="G40" s="129">
        <v>9</v>
      </c>
      <c r="H40" s="141">
        <f t="shared" si="1"/>
        <v>-35</v>
      </c>
    </row>
    <row r="41" spans="1:8" s="107" customFormat="1">
      <c r="A41" s="105">
        <v>34</v>
      </c>
      <c r="B41" s="106" t="s">
        <v>291</v>
      </c>
      <c r="C41" s="129">
        <v>85</v>
      </c>
      <c r="D41" s="129">
        <v>22</v>
      </c>
      <c r="E41" s="141">
        <f t="shared" si="0"/>
        <v>-63</v>
      </c>
      <c r="F41" s="129">
        <v>39</v>
      </c>
      <c r="G41" s="129">
        <v>8</v>
      </c>
      <c r="H41" s="141">
        <f t="shared" si="1"/>
        <v>-31</v>
      </c>
    </row>
    <row r="42" spans="1:8" s="107" customFormat="1">
      <c r="A42" s="105">
        <v>35</v>
      </c>
      <c r="B42" s="106" t="s">
        <v>307</v>
      </c>
      <c r="C42" s="129">
        <v>84</v>
      </c>
      <c r="D42" s="129">
        <v>2</v>
      </c>
      <c r="E42" s="141">
        <f t="shared" si="0"/>
        <v>-82</v>
      </c>
      <c r="F42" s="129">
        <v>65</v>
      </c>
      <c r="G42" s="129">
        <v>1</v>
      </c>
      <c r="H42" s="141">
        <f t="shared" si="1"/>
        <v>-64</v>
      </c>
    </row>
    <row r="43" spans="1:8" s="107" customFormat="1">
      <c r="A43" s="105">
        <v>36</v>
      </c>
      <c r="B43" s="106" t="s">
        <v>313</v>
      </c>
      <c r="C43" s="129">
        <v>83</v>
      </c>
      <c r="D43" s="129">
        <v>6</v>
      </c>
      <c r="E43" s="141">
        <f t="shared" si="0"/>
        <v>-77</v>
      </c>
      <c r="F43" s="129">
        <v>47</v>
      </c>
      <c r="G43" s="129">
        <v>2</v>
      </c>
      <c r="H43" s="141">
        <f t="shared" si="1"/>
        <v>-45</v>
      </c>
    </row>
    <row r="44" spans="1:8">
      <c r="A44" s="105">
        <v>37</v>
      </c>
      <c r="B44" s="109" t="s">
        <v>309</v>
      </c>
      <c r="C44" s="110">
        <v>80</v>
      </c>
      <c r="D44" s="110">
        <v>2</v>
      </c>
      <c r="E44" s="141">
        <f t="shared" si="0"/>
        <v>-78</v>
      </c>
      <c r="F44" s="110">
        <v>40</v>
      </c>
      <c r="G44" s="110">
        <v>1</v>
      </c>
      <c r="H44" s="141">
        <f t="shared" si="1"/>
        <v>-39</v>
      </c>
    </row>
    <row r="45" spans="1:8">
      <c r="A45" s="105">
        <v>38</v>
      </c>
      <c r="B45" s="111" t="s">
        <v>328</v>
      </c>
      <c r="C45" s="110">
        <v>78</v>
      </c>
      <c r="D45" s="110">
        <v>1</v>
      </c>
      <c r="E45" s="141">
        <f t="shared" si="0"/>
        <v>-77</v>
      </c>
      <c r="F45" s="110">
        <v>50</v>
      </c>
      <c r="G45" s="110">
        <v>0</v>
      </c>
      <c r="H45" s="141">
        <f t="shared" si="1"/>
        <v>-50</v>
      </c>
    </row>
    <row r="46" spans="1:8">
      <c r="A46" s="105">
        <v>39</v>
      </c>
      <c r="B46" s="106" t="s">
        <v>310</v>
      </c>
      <c r="C46" s="110">
        <v>75</v>
      </c>
      <c r="D46" s="110">
        <v>2</v>
      </c>
      <c r="E46" s="141">
        <f t="shared" si="0"/>
        <v>-73</v>
      </c>
      <c r="F46" s="110">
        <v>46</v>
      </c>
      <c r="G46" s="110">
        <v>1</v>
      </c>
      <c r="H46" s="141">
        <f t="shared" si="1"/>
        <v>-45</v>
      </c>
    </row>
    <row r="47" spans="1:8">
      <c r="A47" s="105">
        <v>40</v>
      </c>
      <c r="B47" s="106" t="s">
        <v>318</v>
      </c>
      <c r="C47" s="110">
        <v>71</v>
      </c>
      <c r="D47" s="110">
        <v>7</v>
      </c>
      <c r="E47" s="141">
        <f t="shared" si="0"/>
        <v>-64</v>
      </c>
      <c r="F47" s="110">
        <v>35</v>
      </c>
      <c r="G47" s="110">
        <v>3</v>
      </c>
      <c r="H47" s="141">
        <f t="shared" si="1"/>
        <v>-32</v>
      </c>
    </row>
    <row r="48" spans="1:8">
      <c r="A48" s="105">
        <v>41</v>
      </c>
      <c r="B48" s="106" t="s">
        <v>312</v>
      </c>
      <c r="C48" s="110">
        <v>70</v>
      </c>
      <c r="D48" s="110">
        <v>6</v>
      </c>
      <c r="E48" s="141">
        <f t="shared" si="0"/>
        <v>-64</v>
      </c>
      <c r="F48" s="110">
        <v>48</v>
      </c>
      <c r="G48" s="110">
        <v>3</v>
      </c>
      <c r="H48" s="141">
        <f t="shared" si="1"/>
        <v>-45</v>
      </c>
    </row>
    <row r="49" spans="1:8">
      <c r="A49" s="105">
        <v>42</v>
      </c>
      <c r="B49" s="106" t="s">
        <v>283</v>
      </c>
      <c r="C49" s="110">
        <v>70</v>
      </c>
      <c r="D49" s="110">
        <v>5</v>
      </c>
      <c r="E49" s="141">
        <f t="shared" si="0"/>
        <v>-65</v>
      </c>
      <c r="F49" s="110">
        <v>10</v>
      </c>
      <c r="G49" s="110">
        <v>0</v>
      </c>
      <c r="H49" s="141">
        <f t="shared" si="1"/>
        <v>-10</v>
      </c>
    </row>
    <row r="50" spans="1:8">
      <c r="A50" s="105">
        <v>43</v>
      </c>
      <c r="B50" s="112" t="s">
        <v>437</v>
      </c>
      <c r="C50" s="110">
        <v>66</v>
      </c>
      <c r="D50" s="110">
        <v>10</v>
      </c>
      <c r="E50" s="141">
        <f t="shared" si="0"/>
        <v>-56</v>
      </c>
      <c r="F50" s="110">
        <v>35</v>
      </c>
      <c r="G50" s="110">
        <v>4</v>
      </c>
      <c r="H50" s="141">
        <f t="shared" si="1"/>
        <v>-31</v>
      </c>
    </row>
    <row r="51" spans="1:8">
      <c r="A51" s="105">
        <v>44</v>
      </c>
      <c r="B51" s="112" t="s">
        <v>278</v>
      </c>
      <c r="C51" s="110">
        <v>66</v>
      </c>
      <c r="D51" s="110">
        <v>24</v>
      </c>
      <c r="E51" s="141">
        <f t="shared" si="0"/>
        <v>-42</v>
      </c>
      <c r="F51" s="110">
        <v>35</v>
      </c>
      <c r="G51" s="110">
        <v>16</v>
      </c>
      <c r="H51" s="141">
        <f t="shared" si="1"/>
        <v>-19</v>
      </c>
    </row>
    <row r="52" spans="1:8">
      <c r="A52" s="105">
        <v>45</v>
      </c>
      <c r="B52" s="112" t="s">
        <v>311</v>
      </c>
      <c r="C52" s="110">
        <v>66</v>
      </c>
      <c r="D52" s="110">
        <v>7</v>
      </c>
      <c r="E52" s="141">
        <f t="shared" si="0"/>
        <v>-59</v>
      </c>
      <c r="F52" s="110">
        <v>41</v>
      </c>
      <c r="G52" s="110">
        <v>2</v>
      </c>
      <c r="H52" s="141">
        <f t="shared" si="1"/>
        <v>-39</v>
      </c>
    </row>
    <row r="53" spans="1:8">
      <c r="A53" s="105">
        <v>46</v>
      </c>
      <c r="B53" s="112" t="s">
        <v>275</v>
      </c>
      <c r="C53" s="110">
        <v>65</v>
      </c>
      <c r="D53" s="110">
        <v>24</v>
      </c>
      <c r="E53" s="141">
        <f t="shared" si="0"/>
        <v>-41</v>
      </c>
      <c r="F53" s="110">
        <v>35</v>
      </c>
      <c r="G53" s="110">
        <v>7</v>
      </c>
      <c r="H53" s="141">
        <f t="shared" si="1"/>
        <v>-28</v>
      </c>
    </row>
    <row r="54" spans="1:8">
      <c r="A54" s="105">
        <v>47</v>
      </c>
      <c r="B54" s="112" t="s">
        <v>317</v>
      </c>
      <c r="C54" s="110">
        <v>65</v>
      </c>
      <c r="D54" s="110">
        <v>1</v>
      </c>
      <c r="E54" s="141">
        <f t="shared" si="0"/>
        <v>-64</v>
      </c>
      <c r="F54" s="110">
        <v>35</v>
      </c>
      <c r="G54" s="110">
        <v>0</v>
      </c>
      <c r="H54" s="141">
        <f t="shared" si="1"/>
        <v>-35</v>
      </c>
    </row>
    <row r="55" spans="1:8">
      <c r="A55" s="105">
        <v>48</v>
      </c>
      <c r="B55" s="112" t="s">
        <v>314</v>
      </c>
      <c r="C55" s="110">
        <v>62</v>
      </c>
      <c r="D55" s="110">
        <v>0</v>
      </c>
      <c r="E55" s="141">
        <f t="shared" si="0"/>
        <v>-62</v>
      </c>
      <c r="F55" s="110">
        <v>39</v>
      </c>
      <c r="G55" s="110">
        <v>0</v>
      </c>
      <c r="H55" s="141">
        <f t="shared" si="1"/>
        <v>-39</v>
      </c>
    </row>
    <row r="56" spans="1:8">
      <c r="A56" s="105">
        <v>49</v>
      </c>
      <c r="B56" s="112" t="s">
        <v>319</v>
      </c>
      <c r="C56" s="110">
        <v>62</v>
      </c>
      <c r="D56" s="110">
        <v>3</v>
      </c>
      <c r="E56" s="141">
        <f t="shared" si="0"/>
        <v>-59</v>
      </c>
      <c r="F56" s="110">
        <v>33</v>
      </c>
      <c r="G56" s="110">
        <v>0</v>
      </c>
      <c r="H56" s="141">
        <f t="shared" si="1"/>
        <v>-33</v>
      </c>
    </row>
    <row r="57" spans="1:8" ht="31.2">
      <c r="A57" s="105">
        <v>50</v>
      </c>
      <c r="B57" s="111" t="s">
        <v>316</v>
      </c>
      <c r="C57" s="110">
        <v>61</v>
      </c>
      <c r="D57" s="110">
        <v>2</v>
      </c>
      <c r="E57" s="141">
        <f t="shared" si="0"/>
        <v>-59</v>
      </c>
      <c r="F57" s="110">
        <v>29</v>
      </c>
      <c r="G57" s="110">
        <v>0</v>
      </c>
      <c r="H57" s="141">
        <f t="shared" si="1"/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2"/>
  <sheetViews>
    <sheetView view="pageBreakPreview" zoomScale="90" zoomScaleNormal="90" zoomScaleSheetLayoutView="90" workbookViewId="0">
      <selection activeCell="D17" sqref="D17"/>
    </sheetView>
  </sheetViews>
  <sheetFormatPr defaultColWidth="8.88671875" defaultRowHeight="13.2"/>
  <cols>
    <col min="1" max="1" width="37" style="117" customWidth="1"/>
    <col min="2" max="2" width="13" style="127" customWidth="1"/>
    <col min="3" max="3" width="9.6640625" style="127" customWidth="1"/>
    <col min="4" max="4" width="12.5546875" style="128" customWidth="1"/>
    <col min="5" max="5" width="12.88671875" style="127" customWidth="1"/>
    <col min="6" max="6" width="9.6640625" style="127" customWidth="1"/>
    <col min="7" max="7" width="12.44140625" style="128" customWidth="1"/>
    <col min="8" max="8" width="8.88671875" style="117"/>
    <col min="9" max="9" width="64" style="117" customWidth="1"/>
    <col min="10" max="16384" width="8.88671875" style="117"/>
  </cols>
  <sheetData>
    <row r="1" spans="1:13" s="115" customFormat="1" ht="46.2" customHeight="1">
      <c r="A1" s="463" t="s">
        <v>206</v>
      </c>
      <c r="B1" s="463"/>
      <c r="C1" s="463"/>
      <c r="D1" s="463"/>
      <c r="E1" s="463"/>
      <c r="F1" s="463"/>
      <c r="G1" s="463"/>
    </row>
    <row r="2" spans="1:13" s="115" customFormat="1" ht="20.399999999999999">
      <c r="A2" s="464" t="s">
        <v>92</v>
      </c>
      <c r="B2" s="464"/>
      <c r="C2" s="464"/>
      <c r="D2" s="464"/>
      <c r="E2" s="464"/>
      <c r="F2" s="464"/>
      <c r="G2" s="464"/>
    </row>
    <row r="4" spans="1:13" s="104" customFormat="1" ht="35.4" customHeight="1">
      <c r="A4" s="465" t="s">
        <v>86</v>
      </c>
      <c r="B4" s="466" t="s">
        <v>517</v>
      </c>
      <c r="C4" s="466"/>
      <c r="D4" s="466"/>
      <c r="E4" s="471" t="s">
        <v>513</v>
      </c>
      <c r="F4" s="471"/>
      <c r="G4" s="471"/>
    </row>
    <row r="5" spans="1:13" ht="18.600000000000001" customHeight="1">
      <c r="A5" s="465"/>
      <c r="B5" s="467" t="s">
        <v>87</v>
      </c>
      <c r="C5" s="467" t="s">
        <v>89</v>
      </c>
      <c r="D5" s="486" t="s">
        <v>88</v>
      </c>
      <c r="E5" s="467" t="s">
        <v>87</v>
      </c>
      <c r="F5" s="467" t="s">
        <v>89</v>
      </c>
      <c r="G5" s="486" t="s">
        <v>88</v>
      </c>
    </row>
    <row r="6" spans="1:13" ht="52.2" customHeight="1">
      <c r="A6" s="465"/>
      <c r="B6" s="467"/>
      <c r="C6" s="467"/>
      <c r="D6" s="486"/>
      <c r="E6" s="467"/>
      <c r="F6" s="467"/>
      <c r="G6" s="486"/>
    </row>
    <row r="7" spans="1:13">
      <c r="A7" s="118" t="s">
        <v>4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" customHeight="1">
      <c r="A8" s="485" t="s">
        <v>93</v>
      </c>
      <c r="B8" s="485"/>
      <c r="C8" s="485"/>
      <c r="D8" s="485"/>
      <c r="E8" s="485"/>
      <c r="F8" s="485"/>
      <c r="G8" s="485"/>
      <c r="M8" s="120"/>
    </row>
    <row r="9" spans="1:13" ht="15.6">
      <c r="A9" s="121" t="s">
        <v>284</v>
      </c>
      <c r="B9" s="152">
        <v>151</v>
      </c>
      <c r="C9" s="152">
        <v>16</v>
      </c>
      <c r="D9" s="386">
        <f>C9-B9</f>
        <v>-135</v>
      </c>
      <c r="E9" s="152">
        <v>71</v>
      </c>
      <c r="F9" s="152">
        <v>6</v>
      </c>
      <c r="G9" s="386">
        <f>F9-E9</f>
        <v>-65</v>
      </c>
      <c r="H9" s="153"/>
      <c r="M9" s="120"/>
    </row>
    <row r="10" spans="1:13" ht="15.6">
      <c r="A10" s="122" t="s">
        <v>273</v>
      </c>
      <c r="B10" s="129">
        <v>129</v>
      </c>
      <c r="C10" s="129">
        <v>25</v>
      </c>
      <c r="D10" s="386">
        <f t="shared" ref="D10:D39" si="0">C10-B10</f>
        <v>-104</v>
      </c>
      <c r="E10" s="129">
        <v>70</v>
      </c>
      <c r="F10" s="129">
        <v>8</v>
      </c>
      <c r="G10" s="386">
        <f t="shared" ref="G10:G23" si="1">F10-E10</f>
        <v>-62</v>
      </c>
    </row>
    <row r="11" spans="1:13" ht="15.6">
      <c r="A11" s="122" t="s">
        <v>427</v>
      </c>
      <c r="B11" s="129">
        <v>101</v>
      </c>
      <c r="C11" s="129">
        <v>5</v>
      </c>
      <c r="D11" s="386">
        <f t="shared" si="0"/>
        <v>-96</v>
      </c>
      <c r="E11" s="129">
        <v>55</v>
      </c>
      <c r="F11" s="129">
        <v>0</v>
      </c>
      <c r="G11" s="386">
        <f t="shared" si="1"/>
        <v>-55</v>
      </c>
    </row>
    <row r="12" spans="1:13" ht="15.6">
      <c r="A12" s="122" t="s">
        <v>308</v>
      </c>
      <c r="B12" s="129">
        <v>87</v>
      </c>
      <c r="C12" s="129">
        <v>5</v>
      </c>
      <c r="D12" s="386">
        <f t="shared" si="0"/>
        <v>-82</v>
      </c>
      <c r="E12" s="129">
        <v>50</v>
      </c>
      <c r="F12" s="129">
        <v>1</v>
      </c>
      <c r="G12" s="386">
        <f t="shared" si="1"/>
        <v>-49</v>
      </c>
    </row>
    <row r="13" spans="1:13" ht="15.6">
      <c r="A13" s="122" t="s">
        <v>314</v>
      </c>
      <c r="B13" s="129">
        <v>62</v>
      </c>
      <c r="C13" s="129">
        <v>0</v>
      </c>
      <c r="D13" s="386">
        <f t="shared" si="0"/>
        <v>-62</v>
      </c>
      <c r="E13" s="129">
        <v>39</v>
      </c>
      <c r="F13" s="129">
        <v>0</v>
      </c>
      <c r="G13" s="386">
        <f t="shared" si="1"/>
        <v>-39</v>
      </c>
    </row>
    <row r="14" spans="1:13" ht="31.2">
      <c r="A14" s="122" t="s">
        <v>332</v>
      </c>
      <c r="B14" s="129">
        <v>60</v>
      </c>
      <c r="C14" s="129">
        <v>1</v>
      </c>
      <c r="D14" s="386">
        <f t="shared" si="0"/>
        <v>-59</v>
      </c>
      <c r="E14" s="129">
        <v>31</v>
      </c>
      <c r="F14" s="129">
        <v>0</v>
      </c>
      <c r="G14" s="386">
        <f t="shared" si="1"/>
        <v>-31</v>
      </c>
    </row>
    <row r="15" spans="1:13" ht="15.6">
      <c r="A15" s="122" t="s">
        <v>338</v>
      </c>
      <c r="B15" s="129">
        <v>56</v>
      </c>
      <c r="C15" s="129">
        <v>10</v>
      </c>
      <c r="D15" s="386">
        <f t="shared" si="0"/>
        <v>-46</v>
      </c>
      <c r="E15" s="129">
        <v>27</v>
      </c>
      <c r="F15" s="129">
        <v>4</v>
      </c>
      <c r="G15" s="386">
        <f t="shared" si="1"/>
        <v>-23</v>
      </c>
    </row>
    <row r="16" spans="1:13" ht="15.6">
      <c r="A16" s="123" t="s">
        <v>345</v>
      </c>
      <c r="B16" s="129">
        <v>54</v>
      </c>
      <c r="C16" s="129">
        <v>9</v>
      </c>
      <c r="D16" s="386">
        <f t="shared" si="0"/>
        <v>-45</v>
      </c>
      <c r="E16" s="129">
        <v>25</v>
      </c>
      <c r="F16" s="129">
        <v>3</v>
      </c>
      <c r="G16" s="386">
        <f t="shared" si="1"/>
        <v>-22</v>
      </c>
    </row>
    <row r="17" spans="1:7" ht="15.6">
      <c r="A17" s="123" t="s">
        <v>301</v>
      </c>
      <c r="B17" s="129">
        <v>50</v>
      </c>
      <c r="C17" s="129">
        <v>14</v>
      </c>
      <c r="D17" s="386">
        <f t="shared" si="0"/>
        <v>-36</v>
      </c>
      <c r="E17" s="129">
        <v>24</v>
      </c>
      <c r="F17" s="129">
        <v>2</v>
      </c>
      <c r="G17" s="386">
        <f t="shared" si="1"/>
        <v>-22</v>
      </c>
    </row>
    <row r="18" spans="1:7" ht="15.6">
      <c r="A18" s="123" t="s">
        <v>344</v>
      </c>
      <c r="B18" s="129">
        <v>38</v>
      </c>
      <c r="C18" s="129">
        <v>4</v>
      </c>
      <c r="D18" s="386">
        <f t="shared" si="0"/>
        <v>-34</v>
      </c>
      <c r="E18" s="129">
        <v>14</v>
      </c>
      <c r="F18" s="129">
        <v>0</v>
      </c>
      <c r="G18" s="386">
        <f t="shared" si="1"/>
        <v>-14</v>
      </c>
    </row>
    <row r="19" spans="1:7" ht="15.6">
      <c r="A19" s="123" t="s">
        <v>359</v>
      </c>
      <c r="B19" s="129">
        <v>36</v>
      </c>
      <c r="C19" s="129">
        <v>1</v>
      </c>
      <c r="D19" s="386">
        <f t="shared" si="0"/>
        <v>-35</v>
      </c>
      <c r="E19" s="129">
        <v>15</v>
      </c>
      <c r="F19" s="129">
        <v>0</v>
      </c>
      <c r="G19" s="386">
        <f t="shared" si="1"/>
        <v>-15</v>
      </c>
    </row>
    <row r="20" spans="1:7" ht="15.6">
      <c r="A20" s="121" t="s">
        <v>360</v>
      </c>
      <c r="B20" s="129">
        <v>34</v>
      </c>
      <c r="C20" s="404">
        <v>1</v>
      </c>
      <c r="D20" s="386">
        <f t="shared" si="0"/>
        <v>-33</v>
      </c>
      <c r="E20" s="129">
        <v>22</v>
      </c>
      <c r="F20" s="129">
        <v>0</v>
      </c>
      <c r="G20" s="386">
        <f t="shared" si="1"/>
        <v>-22</v>
      </c>
    </row>
    <row r="21" spans="1:7" ht="15.6">
      <c r="A21" s="122" t="s">
        <v>343</v>
      </c>
      <c r="B21" s="129">
        <v>31</v>
      </c>
      <c r="C21" s="129">
        <v>5</v>
      </c>
      <c r="D21" s="386">
        <f t="shared" si="0"/>
        <v>-26</v>
      </c>
      <c r="E21" s="129">
        <v>21</v>
      </c>
      <c r="F21" s="129">
        <v>1</v>
      </c>
      <c r="G21" s="386">
        <f t="shared" si="1"/>
        <v>-20</v>
      </c>
    </row>
    <row r="22" spans="1:7" ht="30.6" customHeight="1">
      <c r="A22" s="122" t="s">
        <v>334</v>
      </c>
      <c r="B22" s="129">
        <v>31</v>
      </c>
      <c r="C22" s="129">
        <v>7</v>
      </c>
      <c r="D22" s="386">
        <f t="shared" si="0"/>
        <v>-24</v>
      </c>
      <c r="E22" s="129">
        <v>16</v>
      </c>
      <c r="F22" s="129">
        <v>3</v>
      </c>
      <c r="G22" s="386">
        <f t="shared" si="1"/>
        <v>-13</v>
      </c>
    </row>
    <row r="23" spans="1:7" ht="31.2">
      <c r="A23" s="122" t="s">
        <v>441</v>
      </c>
      <c r="B23" s="129">
        <v>31</v>
      </c>
      <c r="C23" s="129">
        <v>0</v>
      </c>
      <c r="D23" s="386">
        <f t="shared" si="0"/>
        <v>-31</v>
      </c>
      <c r="E23" s="129">
        <v>15</v>
      </c>
      <c r="F23" s="129">
        <v>0</v>
      </c>
      <c r="G23" s="386">
        <f t="shared" si="1"/>
        <v>-15</v>
      </c>
    </row>
    <row r="24" spans="1:7" ht="38.4" customHeight="1">
      <c r="A24" s="485" t="s">
        <v>36</v>
      </c>
      <c r="B24" s="485"/>
      <c r="C24" s="485"/>
      <c r="D24" s="485"/>
      <c r="E24" s="485"/>
      <c r="F24" s="485"/>
      <c r="G24" s="485"/>
    </row>
    <row r="25" spans="1:7" ht="31.2">
      <c r="A25" s="122" t="s">
        <v>425</v>
      </c>
      <c r="B25" s="129">
        <v>142</v>
      </c>
      <c r="C25" s="152">
        <v>41</v>
      </c>
      <c r="D25" s="386">
        <f t="shared" si="0"/>
        <v>-101</v>
      </c>
      <c r="E25" s="152">
        <v>68</v>
      </c>
      <c r="F25" s="152">
        <v>11</v>
      </c>
      <c r="G25" s="386">
        <f t="shared" ref="G25:G39" si="2">F25-E25</f>
        <v>-57</v>
      </c>
    </row>
    <row r="26" spans="1:7" ht="15.6">
      <c r="A26" s="122" t="s">
        <v>280</v>
      </c>
      <c r="B26" s="129">
        <v>109</v>
      </c>
      <c r="C26" s="129">
        <v>22</v>
      </c>
      <c r="D26" s="386">
        <f t="shared" si="0"/>
        <v>-87</v>
      </c>
      <c r="E26" s="129">
        <v>49</v>
      </c>
      <c r="F26" s="129">
        <v>8</v>
      </c>
      <c r="G26" s="386">
        <f t="shared" si="2"/>
        <v>-41</v>
      </c>
    </row>
    <row r="27" spans="1:7" ht="15.6">
      <c r="A27" s="122" t="s">
        <v>275</v>
      </c>
      <c r="B27" s="129">
        <v>65</v>
      </c>
      <c r="C27" s="129">
        <v>24</v>
      </c>
      <c r="D27" s="386">
        <f t="shared" si="0"/>
        <v>-41</v>
      </c>
      <c r="E27" s="129">
        <v>35</v>
      </c>
      <c r="F27" s="129">
        <v>7</v>
      </c>
      <c r="G27" s="386">
        <f t="shared" si="2"/>
        <v>-28</v>
      </c>
    </row>
    <row r="28" spans="1:7" ht="31.2">
      <c r="A28" s="122" t="s">
        <v>430</v>
      </c>
      <c r="B28" s="129">
        <v>59</v>
      </c>
      <c r="C28" s="129">
        <v>8</v>
      </c>
      <c r="D28" s="386">
        <f t="shared" si="0"/>
        <v>-51</v>
      </c>
      <c r="E28" s="129">
        <v>36</v>
      </c>
      <c r="F28" s="129">
        <v>5</v>
      </c>
      <c r="G28" s="386">
        <f t="shared" si="2"/>
        <v>-31</v>
      </c>
    </row>
    <row r="29" spans="1:7" ht="15.6">
      <c r="A29" s="122" t="s">
        <v>428</v>
      </c>
      <c r="B29" s="129">
        <v>48</v>
      </c>
      <c r="C29" s="129">
        <v>5</v>
      </c>
      <c r="D29" s="386">
        <f t="shared" si="0"/>
        <v>-43</v>
      </c>
      <c r="E29" s="129">
        <v>24</v>
      </c>
      <c r="F29" s="129">
        <v>1</v>
      </c>
      <c r="G29" s="386">
        <f t="shared" si="2"/>
        <v>-23</v>
      </c>
    </row>
    <row r="30" spans="1:7" ht="15.75" customHeight="1">
      <c r="A30" s="122" t="s">
        <v>279</v>
      </c>
      <c r="B30" s="129">
        <v>39</v>
      </c>
      <c r="C30" s="129">
        <v>15</v>
      </c>
      <c r="D30" s="386">
        <f t="shared" si="0"/>
        <v>-24</v>
      </c>
      <c r="E30" s="129">
        <v>20</v>
      </c>
      <c r="F30" s="129">
        <v>6</v>
      </c>
      <c r="G30" s="386">
        <f t="shared" si="2"/>
        <v>-14</v>
      </c>
    </row>
    <row r="31" spans="1:7" ht="15.6">
      <c r="A31" s="122" t="s">
        <v>293</v>
      </c>
      <c r="B31" s="129">
        <v>35</v>
      </c>
      <c r="C31" s="129">
        <v>10</v>
      </c>
      <c r="D31" s="386">
        <f t="shared" si="0"/>
        <v>-25</v>
      </c>
      <c r="E31" s="129">
        <v>17</v>
      </c>
      <c r="F31" s="129">
        <v>4</v>
      </c>
      <c r="G31" s="386">
        <f t="shared" si="2"/>
        <v>-13</v>
      </c>
    </row>
    <row r="32" spans="1:7" ht="15.6">
      <c r="A32" s="122" t="s">
        <v>362</v>
      </c>
      <c r="B32" s="129">
        <v>32</v>
      </c>
      <c r="C32" s="129">
        <v>10</v>
      </c>
      <c r="D32" s="386">
        <f t="shared" si="0"/>
        <v>-22</v>
      </c>
      <c r="E32" s="129">
        <v>21</v>
      </c>
      <c r="F32" s="129">
        <v>3</v>
      </c>
      <c r="G32" s="386">
        <f t="shared" si="2"/>
        <v>-18</v>
      </c>
    </row>
    <row r="33" spans="1:7" ht="31.2">
      <c r="A33" s="122" t="s">
        <v>442</v>
      </c>
      <c r="B33" s="129">
        <v>30</v>
      </c>
      <c r="C33" s="129">
        <v>3</v>
      </c>
      <c r="D33" s="386">
        <f t="shared" si="0"/>
        <v>-27</v>
      </c>
      <c r="E33" s="129">
        <v>12</v>
      </c>
      <c r="F33" s="129">
        <v>0</v>
      </c>
      <c r="G33" s="386">
        <f t="shared" si="2"/>
        <v>-12</v>
      </c>
    </row>
    <row r="34" spans="1:7" ht="31.2">
      <c r="A34" s="122" t="s">
        <v>443</v>
      </c>
      <c r="B34" s="129">
        <v>24</v>
      </c>
      <c r="C34" s="129">
        <v>1</v>
      </c>
      <c r="D34" s="386">
        <f t="shared" si="0"/>
        <v>-23</v>
      </c>
      <c r="E34" s="129">
        <v>15</v>
      </c>
      <c r="F34" s="129">
        <v>0</v>
      </c>
      <c r="G34" s="386">
        <f t="shared" si="2"/>
        <v>-15</v>
      </c>
    </row>
    <row r="35" spans="1:7" ht="15.6">
      <c r="A35" s="122" t="s">
        <v>294</v>
      </c>
      <c r="B35" s="129">
        <v>24</v>
      </c>
      <c r="C35" s="129">
        <v>12</v>
      </c>
      <c r="D35" s="386">
        <f t="shared" si="0"/>
        <v>-12</v>
      </c>
      <c r="E35" s="129">
        <v>14</v>
      </c>
      <c r="F35" s="129">
        <v>6</v>
      </c>
      <c r="G35" s="386">
        <f t="shared" si="2"/>
        <v>-8</v>
      </c>
    </row>
    <row r="36" spans="1:7" ht="15.6">
      <c r="A36" s="122" t="s">
        <v>363</v>
      </c>
      <c r="B36" s="129">
        <v>22</v>
      </c>
      <c r="C36" s="129">
        <v>1</v>
      </c>
      <c r="D36" s="386">
        <f t="shared" si="0"/>
        <v>-21</v>
      </c>
      <c r="E36" s="129">
        <v>15</v>
      </c>
      <c r="F36" s="129">
        <v>1</v>
      </c>
      <c r="G36" s="386">
        <f t="shared" si="2"/>
        <v>-14</v>
      </c>
    </row>
    <row r="37" spans="1:7" ht="15.6">
      <c r="A37" s="122" t="s">
        <v>459</v>
      </c>
      <c r="B37" s="129">
        <v>22</v>
      </c>
      <c r="C37" s="129">
        <v>3</v>
      </c>
      <c r="D37" s="386">
        <f t="shared" si="0"/>
        <v>-19</v>
      </c>
      <c r="E37" s="129">
        <v>15</v>
      </c>
      <c r="F37" s="129">
        <v>2</v>
      </c>
      <c r="G37" s="386">
        <f t="shared" si="2"/>
        <v>-13</v>
      </c>
    </row>
    <row r="38" spans="1:7" ht="15.6">
      <c r="A38" s="122" t="s">
        <v>444</v>
      </c>
      <c r="B38" s="129">
        <v>19</v>
      </c>
      <c r="C38" s="129">
        <v>1</v>
      </c>
      <c r="D38" s="386">
        <f t="shared" si="0"/>
        <v>-18</v>
      </c>
      <c r="E38" s="129">
        <v>9</v>
      </c>
      <c r="F38" s="129">
        <v>1</v>
      </c>
      <c r="G38" s="386">
        <f t="shared" si="2"/>
        <v>-8</v>
      </c>
    </row>
    <row r="39" spans="1:7" ht="15.6">
      <c r="A39" s="122" t="s">
        <v>496</v>
      </c>
      <c r="B39" s="129">
        <v>18</v>
      </c>
      <c r="C39" s="129">
        <v>1</v>
      </c>
      <c r="D39" s="386">
        <f t="shared" si="0"/>
        <v>-17</v>
      </c>
      <c r="E39" s="129">
        <v>9</v>
      </c>
      <c r="F39" s="129">
        <v>0</v>
      </c>
      <c r="G39" s="386">
        <f t="shared" si="2"/>
        <v>-9</v>
      </c>
    </row>
    <row r="40" spans="1:7" ht="38.4" customHeight="1">
      <c r="A40" s="485" t="s">
        <v>37</v>
      </c>
      <c r="B40" s="485"/>
      <c r="C40" s="485"/>
      <c r="D40" s="485"/>
      <c r="E40" s="485"/>
      <c r="F40" s="485"/>
      <c r="G40" s="485"/>
    </row>
    <row r="41" spans="1:7" ht="15.6">
      <c r="A41" s="123" t="s">
        <v>267</v>
      </c>
      <c r="B41" s="129">
        <v>455</v>
      </c>
      <c r="C41" s="152">
        <v>69</v>
      </c>
      <c r="D41" s="386">
        <f>C41-B41</f>
        <v>-386</v>
      </c>
      <c r="E41" s="152">
        <v>248</v>
      </c>
      <c r="F41" s="152">
        <v>16</v>
      </c>
      <c r="G41" s="386">
        <f>F41-E41</f>
        <v>-232</v>
      </c>
    </row>
    <row r="42" spans="1:7" ht="15.6">
      <c r="A42" s="123" t="s">
        <v>274</v>
      </c>
      <c r="B42" s="129">
        <v>123</v>
      </c>
      <c r="C42" s="129">
        <v>33</v>
      </c>
      <c r="D42" s="386">
        <f t="shared" ref="D42:D55" si="3">C42-B42</f>
        <v>-90</v>
      </c>
      <c r="E42" s="129">
        <v>60</v>
      </c>
      <c r="F42" s="129">
        <v>5</v>
      </c>
      <c r="G42" s="386">
        <f t="shared" ref="G42:G55" si="4">F42-E42</f>
        <v>-55</v>
      </c>
    </row>
    <row r="43" spans="1:7" ht="15.6">
      <c r="A43" s="123" t="s">
        <v>426</v>
      </c>
      <c r="B43" s="129">
        <v>97</v>
      </c>
      <c r="C43" s="129">
        <v>25</v>
      </c>
      <c r="D43" s="386">
        <f t="shared" si="3"/>
        <v>-72</v>
      </c>
      <c r="E43" s="129">
        <v>49</v>
      </c>
      <c r="F43" s="129">
        <v>9</v>
      </c>
      <c r="G43" s="386">
        <f t="shared" si="4"/>
        <v>-40</v>
      </c>
    </row>
    <row r="44" spans="1:7" ht="15.6">
      <c r="A44" s="123" t="s">
        <v>309</v>
      </c>
      <c r="B44" s="129">
        <v>80</v>
      </c>
      <c r="C44" s="129">
        <v>2</v>
      </c>
      <c r="D44" s="386">
        <f t="shared" si="3"/>
        <v>-78</v>
      </c>
      <c r="E44" s="129">
        <v>40</v>
      </c>
      <c r="F44" s="129">
        <v>1</v>
      </c>
      <c r="G44" s="386">
        <f t="shared" si="4"/>
        <v>-39</v>
      </c>
    </row>
    <row r="45" spans="1:7" ht="15.6">
      <c r="A45" s="123" t="s">
        <v>429</v>
      </c>
      <c r="B45" s="129">
        <v>57</v>
      </c>
      <c r="C45" s="129">
        <v>0</v>
      </c>
      <c r="D45" s="386">
        <f t="shared" si="3"/>
        <v>-57</v>
      </c>
      <c r="E45" s="129">
        <v>34</v>
      </c>
      <c r="F45" s="129">
        <v>0</v>
      </c>
      <c r="G45" s="386">
        <f t="shared" si="4"/>
        <v>-34</v>
      </c>
    </row>
    <row r="46" spans="1:7" ht="15.6">
      <c r="A46" s="123" t="s">
        <v>296</v>
      </c>
      <c r="B46" s="129">
        <v>54</v>
      </c>
      <c r="C46" s="129">
        <v>6</v>
      </c>
      <c r="D46" s="386">
        <f t="shared" si="3"/>
        <v>-48</v>
      </c>
      <c r="E46" s="129">
        <v>27</v>
      </c>
      <c r="F46" s="129">
        <v>3</v>
      </c>
      <c r="G46" s="386">
        <f t="shared" si="4"/>
        <v>-24</v>
      </c>
    </row>
    <row r="47" spans="1:7" ht="15.6">
      <c r="A47" s="123" t="s">
        <v>285</v>
      </c>
      <c r="B47" s="129">
        <v>47</v>
      </c>
      <c r="C47" s="129">
        <v>11</v>
      </c>
      <c r="D47" s="386">
        <f t="shared" si="3"/>
        <v>-36</v>
      </c>
      <c r="E47" s="129">
        <v>21</v>
      </c>
      <c r="F47" s="129">
        <v>3</v>
      </c>
      <c r="G47" s="386">
        <f t="shared" si="4"/>
        <v>-18</v>
      </c>
    </row>
    <row r="48" spans="1:7" ht="15.6">
      <c r="A48" s="123" t="s">
        <v>364</v>
      </c>
      <c r="B48" s="129">
        <v>39</v>
      </c>
      <c r="C48" s="129">
        <v>2</v>
      </c>
      <c r="D48" s="386">
        <f t="shared" si="3"/>
        <v>-37</v>
      </c>
      <c r="E48" s="129">
        <v>19</v>
      </c>
      <c r="F48" s="129">
        <v>0</v>
      </c>
      <c r="G48" s="386">
        <f t="shared" si="4"/>
        <v>-19</v>
      </c>
    </row>
    <row r="49" spans="1:7" ht="15.6">
      <c r="A49" s="123" t="s">
        <v>365</v>
      </c>
      <c r="B49" s="129">
        <v>30</v>
      </c>
      <c r="C49" s="129">
        <v>0</v>
      </c>
      <c r="D49" s="386">
        <f t="shared" si="3"/>
        <v>-30</v>
      </c>
      <c r="E49" s="129">
        <v>17</v>
      </c>
      <c r="F49" s="129">
        <v>0</v>
      </c>
      <c r="G49" s="386">
        <f t="shared" si="4"/>
        <v>-17</v>
      </c>
    </row>
    <row r="50" spans="1:7" ht="15.6">
      <c r="A50" s="123" t="s">
        <v>295</v>
      </c>
      <c r="B50" s="129">
        <v>27</v>
      </c>
      <c r="C50" s="129">
        <v>6</v>
      </c>
      <c r="D50" s="386">
        <f t="shared" si="3"/>
        <v>-21</v>
      </c>
      <c r="E50" s="129">
        <v>11</v>
      </c>
      <c r="F50" s="129">
        <v>4</v>
      </c>
      <c r="G50" s="386">
        <f t="shared" si="4"/>
        <v>-7</v>
      </c>
    </row>
    <row r="51" spans="1:7" ht="15.6">
      <c r="A51" s="123" t="s">
        <v>368</v>
      </c>
      <c r="B51" s="129">
        <v>22</v>
      </c>
      <c r="C51" s="129">
        <v>2</v>
      </c>
      <c r="D51" s="386">
        <f t="shared" si="3"/>
        <v>-20</v>
      </c>
      <c r="E51" s="129">
        <v>10</v>
      </c>
      <c r="F51" s="129">
        <v>0</v>
      </c>
      <c r="G51" s="386">
        <f t="shared" si="4"/>
        <v>-10</v>
      </c>
    </row>
    <row r="52" spans="1:7" ht="15.6">
      <c r="A52" s="123" t="s">
        <v>367</v>
      </c>
      <c r="B52" s="129">
        <v>21</v>
      </c>
      <c r="C52" s="129">
        <v>0</v>
      </c>
      <c r="D52" s="386">
        <f t="shared" si="3"/>
        <v>-21</v>
      </c>
      <c r="E52" s="129">
        <v>13</v>
      </c>
      <c r="F52" s="129">
        <v>0</v>
      </c>
      <c r="G52" s="386">
        <f t="shared" si="4"/>
        <v>-13</v>
      </c>
    </row>
    <row r="53" spans="1:7" ht="15.6">
      <c r="A53" s="123" t="s">
        <v>447</v>
      </c>
      <c r="B53" s="129">
        <v>20</v>
      </c>
      <c r="C53" s="129">
        <v>2</v>
      </c>
      <c r="D53" s="386">
        <f t="shared" si="3"/>
        <v>-18</v>
      </c>
      <c r="E53" s="129">
        <v>17</v>
      </c>
      <c r="F53" s="129">
        <v>1</v>
      </c>
      <c r="G53" s="386">
        <f t="shared" si="4"/>
        <v>-16</v>
      </c>
    </row>
    <row r="54" spans="1:7" ht="15.6">
      <c r="A54" s="123" t="s">
        <v>448</v>
      </c>
      <c r="B54" s="129">
        <v>20</v>
      </c>
      <c r="C54" s="129">
        <v>0</v>
      </c>
      <c r="D54" s="386">
        <f t="shared" si="3"/>
        <v>-20</v>
      </c>
      <c r="E54" s="129">
        <v>13</v>
      </c>
      <c r="F54" s="129">
        <v>0</v>
      </c>
      <c r="G54" s="386">
        <f t="shared" si="4"/>
        <v>-13</v>
      </c>
    </row>
    <row r="55" spans="1:7" ht="15.6">
      <c r="A55" s="123" t="s">
        <v>407</v>
      </c>
      <c r="B55" s="129">
        <v>19</v>
      </c>
      <c r="C55" s="129">
        <v>0</v>
      </c>
      <c r="D55" s="386">
        <f t="shared" si="3"/>
        <v>-19</v>
      </c>
      <c r="E55" s="129">
        <v>12</v>
      </c>
      <c r="F55" s="129">
        <v>0</v>
      </c>
      <c r="G55" s="386">
        <f t="shared" si="4"/>
        <v>-12</v>
      </c>
    </row>
    <row r="56" spans="1:7" ht="38.4" customHeight="1">
      <c r="A56" s="485" t="s">
        <v>38</v>
      </c>
      <c r="B56" s="485"/>
      <c r="C56" s="485"/>
      <c r="D56" s="485"/>
      <c r="E56" s="485"/>
      <c r="F56" s="485"/>
      <c r="G56" s="485"/>
    </row>
    <row r="57" spans="1:7" ht="15.6">
      <c r="A57" s="122" t="s">
        <v>423</v>
      </c>
      <c r="B57" s="152">
        <v>179</v>
      </c>
      <c r="C57" s="152">
        <v>3</v>
      </c>
      <c r="D57" s="386">
        <f>C57-B57</f>
        <v>-176</v>
      </c>
      <c r="E57" s="152">
        <v>122</v>
      </c>
      <c r="F57" s="152">
        <v>1</v>
      </c>
      <c r="G57" s="386">
        <f>F57-E57</f>
        <v>-121</v>
      </c>
    </row>
    <row r="58" spans="1:7" ht="15.6">
      <c r="A58" s="122" t="s">
        <v>297</v>
      </c>
      <c r="B58" s="129">
        <v>141</v>
      </c>
      <c r="C58" s="129">
        <v>12</v>
      </c>
      <c r="D58" s="386">
        <f t="shared" ref="D58:D71" si="5">C58-B58</f>
        <v>-129</v>
      </c>
      <c r="E58" s="129">
        <v>79</v>
      </c>
      <c r="F58" s="129">
        <v>3</v>
      </c>
      <c r="G58" s="386">
        <f t="shared" ref="G58:G71" si="6">F58-E58</f>
        <v>-76</v>
      </c>
    </row>
    <row r="59" spans="1:7" ht="15.6">
      <c r="A59" s="122" t="s">
        <v>306</v>
      </c>
      <c r="B59" s="129">
        <v>132</v>
      </c>
      <c r="C59" s="129">
        <v>30</v>
      </c>
      <c r="D59" s="386">
        <f t="shared" si="5"/>
        <v>-102</v>
      </c>
      <c r="E59" s="129">
        <v>66</v>
      </c>
      <c r="F59" s="129">
        <v>5</v>
      </c>
      <c r="G59" s="386">
        <f t="shared" si="6"/>
        <v>-61</v>
      </c>
    </row>
    <row r="60" spans="1:7" ht="15.6">
      <c r="A60" s="122" t="s">
        <v>433</v>
      </c>
      <c r="B60" s="124">
        <v>102</v>
      </c>
      <c r="C60" s="129">
        <v>37</v>
      </c>
      <c r="D60" s="386">
        <f t="shared" si="5"/>
        <v>-65</v>
      </c>
      <c r="E60" s="129">
        <v>56</v>
      </c>
      <c r="F60" s="129">
        <v>14</v>
      </c>
      <c r="G60" s="386">
        <f t="shared" si="6"/>
        <v>-42</v>
      </c>
    </row>
    <row r="61" spans="1:7" ht="15.6">
      <c r="A61" s="122" t="s">
        <v>313</v>
      </c>
      <c r="B61" s="129">
        <v>83</v>
      </c>
      <c r="C61" s="129">
        <v>6</v>
      </c>
      <c r="D61" s="386">
        <f t="shared" si="5"/>
        <v>-77</v>
      </c>
      <c r="E61" s="129">
        <v>47</v>
      </c>
      <c r="F61" s="129">
        <v>2</v>
      </c>
      <c r="G61" s="386">
        <f t="shared" si="6"/>
        <v>-45</v>
      </c>
    </row>
    <row r="62" spans="1:7" ht="15.6">
      <c r="A62" s="122" t="s">
        <v>318</v>
      </c>
      <c r="B62" s="129">
        <v>71</v>
      </c>
      <c r="C62" s="129">
        <v>7</v>
      </c>
      <c r="D62" s="386">
        <f t="shared" si="5"/>
        <v>-64</v>
      </c>
      <c r="E62" s="129">
        <v>35</v>
      </c>
      <c r="F62" s="129">
        <v>3</v>
      </c>
      <c r="G62" s="386">
        <f t="shared" si="6"/>
        <v>-32</v>
      </c>
    </row>
    <row r="63" spans="1:7" ht="15.6">
      <c r="A63" s="122" t="s">
        <v>319</v>
      </c>
      <c r="B63" s="129">
        <v>62</v>
      </c>
      <c r="C63" s="129">
        <v>3</v>
      </c>
      <c r="D63" s="386">
        <f t="shared" si="5"/>
        <v>-59</v>
      </c>
      <c r="E63" s="129">
        <v>33</v>
      </c>
      <c r="F63" s="129">
        <v>0</v>
      </c>
      <c r="G63" s="386">
        <f t="shared" si="6"/>
        <v>-33</v>
      </c>
    </row>
    <row r="64" spans="1:7" ht="31.2">
      <c r="A64" s="122" t="s">
        <v>316</v>
      </c>
      <c r="B64" s="129">
        <v>61</v>
      </c>
      <c r="C64" s="129">
        <v>2</v>
      </c>
      <c r="D64" s="386">
        <f t="shared" si="5"/>
        <v>-59</v>
      </c>
      <c r="E64" s="129">
        <v>29</v>
      </c>
      <c r="F64" s="129">
        <v>0</v>
      </c>
      <c r="G64" s="386">
        <f t="shared" si="6"/>
        <v>-29</v>
      </c>
    </row>
    <row r="65" spans="1:9" ht="15.6">
      <c r="A65" s="122" t="s">
        <v>431</v>
      </c>
      <c r="B65" s="129">
        <v>53</v>
      </c>
      <c r="C65" s="129">
        <v>2</v>
      </c>
      <c r="D65" s="386">
        <f t="shared" si="5"/>
        <v>-51</v>
      </c>
      <c r="E65" s="129">
        <v>29</v>
      </c>
      <c r="F65" s="129">
        <v>0</v>
      </c>
      <c r="G65" s="386">
        <f t="shared" si="6"/>
        <v>-29</v>
      </c>
    </row>
    <row r="66" spans="1:9" ht="15.6">
      <c r="A66" s="122" t="s">
        <v>320</v>
      </c>
      <c r="B66" s="129">
        <v>52</v>
      </c>
      <c r="C66" s="129">
        <v>0</v>
      </c>
      <c r="D66" s="386">
        <f t="shared" si="5"/>
        <v>-52</v>
      </c>
      <c r="E66" s="129">
        <v>29</v>
      </c>
      <c r="F66" s="129">
        <v>0</v>
      </c>
      <c r="G66" s="386">
        <f t="shared" si="6"/>
        <v>-29</v>
      </c>
    </row>
    <row r="67" spans="1:9" ht="15.6">
      <c r="A67" s="122" t="s">
        <v>322</v>
      </c>
      <c r="B67" s="129">
        <v>46</v>
      </c>
      <c r="C67" s="129">
        <v>5</v>
      </c>
      <c r="D67" s="386">
        <f t="shared" si="5"/>
        <v>-41</v>
      </c>
      <c r="E67" s="129">
        <v>28</v>
      </c>
      <c r="F67" s="129">
        <v>2</v>
      </c>
      <c r="G67" s="386">
        <f t="shared" si="6"/>
        <v>-26</v>
      </c>
    </row>
    <row r="68" spans="1:9" ht="15.6">
      <c r="A68" s="122" t="s">
        <v>325</v>
      </c>
      <c r="B68" s="129">
        <v>45</v>
      </c>
      <c r="C68" s="129">
        <v>7</v>
      </c>
      <c r="D68" s="386">
        <f t="shared" si="5"/>
        <v>-38</v>
      </c>
      <c r="E68" s="129">
        <v>18</v>
      </c>
      <c r="F68" s="129">
        <v>2</v>
      </c>
      <c r="G68" s="386">
        <f t="shared" si="6"/>
        <v>-16</v>
      </c>
    </row>
    <row r="69" spans="1:9" ht="15.6">
      <c r="A69" s="122" t="s">
        <v>451</v>
      </c>
      <c r="B69" s="129">
        <v>37</v>
      </c>
      <c r="C69" s="129">
        <v>2</v>
      </c>
      <c r="D69" s="386">
        <f t="shared" si="5"/>
        <v>-35</v>
      </c>
      <c r="E69" s="129">
        <v>19</v>
      </c>
      <c r="F69" s="129">
        <v>0</v>
      </c>
      <c r="G69" s="386">
        <f t="shared" si="6"/>
        <v>-19</v>
      </c>
    </row>
    <row r="70" spans="1:9" ht="31.2">
      <c r="A70" s="122" t="s">
        <v>347</v>
      </c>
      <c r="B70" s="129">
        <v>22</v>
      </c>
      <c r="C70" s="129">
        <v>4</v>
      </c>
      <c r="D70" s="386">
        <f t="shared" si="5"/>
        <v>-18</v>
      </c>
      <c r="E70" s="129">
        <v>10</v>
      </c>
      <c r="F70" s="129">
        <v>1</v>
      </c>
      <c r="G70" s="386">
        <f t="shared" si="6"/>
        <v>-9</v>
      </c>
    </row>
    <row r="71" spans="1:9" ht="15.6">
      <c r="A71" s="122" t="s">
        <v>452</v>
      </c>
      <c r="B71" s="129">
        <v>19</v>
      </c>
      <c r="C71" s="129">
        <v>0</v>
      </c>
      <c r="D71" s="386">
        <f t="shared" si="5"/>
        <v>-19</v>
      </c>
      <c r="E71" s="129">
        <v>11</v>
      </c>
      <c r="F71" s="129">
        <v>0</v>
      </c>
      <c r="G71" s="386">
        <f t="shared" si="6"/>
        <v>-11</v>
      </c>
    </row>
    <row r="72" spans="1:9" ht="38.4" customHeight="1">
      <c r="A72" s="485" t="s">
        <v>39</v>
      </c>
      <c r="B72" s="485"/>
      <c r="C72" s="485"/>
      <c r="D72" s="485"/>
      <c r="E72" s="485"/>
      <c r="F72" s="485"/>
      <c r="G72" s="485"/>
    </row>
    <row r="73" spans="1:9" ht="15.6">
      <c r="A73" s="122" t="s">
        <v>276</v>
      </c>
      <c r="B73" s="129">
        <v>1036</v>
      </c>
      <c r="C73" s="152">
        <v>97</v>
      </c>
      <c r="D73" s="386">
        <f>C73-B73</f>
        <v>-939</v>
      </c>
      <c r="E73" s="152">
        <v>567</v>
      </c>
      <c r="F73" s="152">
        <v>16</v>
      </c>
      <c r="G73" s="386">
        <f>F73-E73</f>
        <v>-551</v>
      </c>
      <c r="H73" s="153"/>
      <c r="I73" s="153"/>
    </row>
    <row r="74" spans="1:9" ht="15.6">
      <c r="A74" s="122" t="s">
        <v>303</v>
      </c>
      <c r="B74" s="129">
        <v>501</v>
      </c>
      <c r="C74" s="129">
        <v>13</v>
      </c>
      <c r="D74" s="386">
        <f t="shared" ref="D74:D87" si="7">C74-B74</f>
        <v>-488</v>
      </c>
      <c r="E74" s="129">
        <v>275</v>
      </c>
      <c r="F74" s="129">
        <v>4</v>
      </c>
      <c r="G74" s="386">
        <f t="shared" ref="G74:G87" si="8">F74-E74</f>
        <v>-271</v>
      </c>
    </row>
    <row r="75" spans="1:9" ht="15.6">
      <c r="A75" s="122" t="s">
        <v>422</v>
      </c>
      <c r="B75" s="129">
        <v>474</v>
      </c>
      <c r="C75" s="129">
        <v>37</v>
      </c>
      <c r="D75" s="386">
        <f t="shared" si="7"/>
        <v>-437</v>
      </c>
      <c r="E75" s="129">
        <v>225</v>
      </c>
      <c r="F75" s="129">
        <v>5</v>
      </c>
      <c r="G75" s="386">
        <f t="shared" si="8"/>
        <v>-220</v>
      </c>
    </row>
    <row r="76" spans="1:9" ht="15.6">
      <c r="A76" s="122" t="s">
        <v>281</v>
      </c>
      <c r="B76" s="129">
        <v>411</v>
      </c>
      <c r="C76" s="129">
        <v>28</v>
      </c>
      <c r="D76" s="386">
        <f t="shared" si="7"/>
        <v>-383</v>
      </c>
      <c r="E76" s="129">
        <v>250</v>
      </c>
      <c r="F76" s="129">
        <v>5</v>
      </c>
      <c r="G76" s="386">
        <f t="shared" si="8"/>
        <v>-245</v>
      </c>
    </row>
    <row r="77" spans="1:9" ht="15.6">
      <c r="A77" s="122" t="s">
        <v>286</v>
      </c>
      <c r="B77" s="129">
        <v>329</v>
      </c>
      <c r="C77" s="129">
        <v>39</v>
      </c>
      <c r="D77" s="386">
        <f t="shared" si="7"/>
        <v>-290</v>
      </c>
      <c r="E77" s="129">
        <v>202</v>
      </c>
      <c r="F77" s="129">
        <v>20</v>
      </c>
      <c r="G77" s="386">
        <f t="shared" si="8"/>
        <v>-182</v>
      </c>
    </row>
    <row r="78" spans="1:9" ht="95.4" customHeight="1">
      <c r="A78" s="122" t="s">
        <v>424</v>
      </c>
      <c r="B78" s="129">
        <v>161</v>
      </c>
      <c r="C78" s="129">
        <v>34</v>
      </c>
      <c r="D78" s="386">
        <f t="shared" si="7"/>
        <v>-127</v>
      </c>
      <c r="E78" s="129">
        <v>76</v>
      </c>
      <c r="F78" s="129">
        <v>6</v>
      </c>
      <c r="G78" s="386">
        <f t="shared" si="8"/>
        <v>-70</v>
      </c>
    </row>
    <row r="79" spans="1:9" ht="15.6">
      <c r="A79" s="122" t="s">
        <v>307</v>
      </c>
      <c r="B79" s="129">
        <v>84</v>
      </c>
      <c r="C79" s="129">
        <v>2</v>
      </c>
      <c r="D79" s="386">
        <f t="shared" si="7"/>
        <v>-82</v>
      </c>
      <c r="E79" s="129">
        <v>65</v>
      </c>
      <c r="F79" s="129">
        <v>1</v>
      </c>
      <c r="G79" s="386">
        <f t="shared" si="8"/>
        <v>-64</v>
      </c>
    </row>
    <row r="80" spans="1:9" ht="15.6">
      <c r="A80" s="122" t="s">
        <v>328</v>
      </c>
      <c r="B80" s="129">
        <v>78</v>
      </c>
      <c r="C80" s="129">
        <v>1</v>
      </c>
      <c r="D80" s="386">
        <f t="shared" si="7"/>
        <v>-77</v>
      </c>
      <c r="E80" s="129">
        <v>50</v>
      </c>
      <c r="F80" s="129">
        <v>0</v>
      </c>
      <c r="G80" s="386">
        <f t="shared" si="8"/>
        <v>-50</v>
      </c>
    </row>
    <row r="81" spans="1:7" ht="15.6">
      <c r="A81" s="122" t="s">
        <v>317</v>
      </c>
      <c r="B81" s="129">
        <v>65</v>
      </c>
      <c r="C81" s="129">
        <v>1</v>
      </c>
      <c r="D81" s="386">
        <f t="shared" si="7"/>
        <v>-64</v>
      </c>
      <c r="E81" s="129">
        <v>35</v>
      </c>
      <c r="F81" s="129">
        <v>0</v>
      </c>
      <c r="G81" s="386">
        <f t="shared" si="8"/>
        <v>-35</v>
      </c>
    </row>
    <row r="82" spans="1:7" ht="46.8">
      <c r="A82" s="122" t="s">
        <v>432</v>
      </c>
      <c r="B82" s="129">
        <v>57</v>
      </c>
      <c r="C82" s="129">
        <v>7</v>
      </c>
      <c r="D82" s="386">
        <f t="shared" si="7"/>
        <v>-50</v>
      </c>
      <c r="E82" s="129">
        <v>21</v>
      </c>
      <c r="F82" s="129">
        <v>3</v>
      </c>
      <c r="G82" s="386">
        <f t="shared" si="8"/>
        <v>-18</v>
      </c>
    </row>
    <row r="83" spans="1:7" ht="15.6">
      <c r="A83" s="122" t="s">
        <v>321</v>
      </c>
      <c r="B83" s="129">
        <v>54</v>
      </c>
      <c r="C83" s="129">
        <v>7</v>
      </c>
      <c r="D83" s="386">
        <f t="shared" si="7"/>
        <v>-47</v>
      </c>
      <c r="E83" s="129">
        <v>29</v>
      </c>
      <c r="F83" s="129">
        <v>2</v>
      </c>
      <c r="G83" s="386">
        <f t="shared" si="8"/>
        <v>-27</v>
      </c>
    </row>
    <row r="84" spans="1:7" ht="15.6">
      <c r="A84" s="122" t="s">
        <v>323</v>
      </c>
      <c r="B84" s="129">
        <v>46</v>
      </c>
      <c r="C84" s="129">
        <v>4</v>
      </c>
      <c r="D84" s="386">
        <f t="shared" si="7"/>
        <v>-42</v>
      </c>
      <c r="E84" s="129">
        <v>36</v>
      </c>
      <c r="F84" s="129">
        <v>3</v>
      </c>
      <c r="G84" s="386">
        <f t="shared" si="8"/>
        <v>-33</v>
      </c>
    </row>
    <row r="85" spans="1:7" ht="15.6">
      <c r="A85" s="122" t="s">
        <v>369</v>
      </c>
      <c r="B85" s="129">
        <v>38</v>
      </c>
      <c r="C85" s="129">
        <v>3</v>
      </c>
      <c r="D85" s="386">
        <f t="shared" si="7"/>
        <v>-35</v>
      </c>
      <c r="E85" s="129">
        <v>24</v>
      </c>
      <c r="F85" s="129">
        <v>3</v>
      </c>
      <c r="G85" s="386">
        <f t="shared" si="8"/>
        <v>-21</v>
      </c>
    </row>
    <row r="86" spans="1:7" ht="15.6">
      <c r="A86" s="122" t="s">
        <v>370</v>
      </c>
      <c r="B86" s="129">
        <v>31</v>
      </c>
      <c r="C86" s="129">
        <v>1</v>
      </c>
      <c r="D86" s="386">
        <f t="shared" si="7"/>
        <v>-30</v>
      </c>
      <c r="E86" s="129">
        <v>15</v>
      </c>
      <c r="F86" s="129">
        <v>0</v>
      </c>
      <c r="G86" s="386">
        <f t="shared" si="8"/>
        <v>-15</v>
      </c>
    </row>
    <row r="87" spans="1:7" ht="31.2">
      <c r="A87" s="122" t="s">
        <v>354</v>
      </c>
      <c r="B87" s="129">
        <v>31</v>
      </c>
      <c r="C87" s="129">
        <v>17</v>
      </c>
      <c r="D87" s="386">
        <f t="shared" si="7"/>
        <v>-14</v>
      </c>
      <c r="E87" s="129">
        <v>18</v>
      </c>
      <c r="F87" s="129">
        <v>0</v>
      </c>
      <c r="G87" s="386">
        <f t="shared" si="8"/>
        <v>-18</v>
      </c>
    </row>
    <row r="88" spans="1:7" ht="38.4" customHeight="1">
      <c r="A88" s="485" t="s">
        <v>94</v>
      </c>
      <c r="B88" s="485"/>
      <c r="C88" s="485"/>
      <c r="D88" s="485"/>
      <c r="E88" s="485"/>
      <c r="F88" s="485"/>
      <c r="G88" s="485"/>
    </row>
    <row r="89" spans="1:7" ht="49.8" customHeight="1">
      <c r="A89" s="122" t="s">
        <v>453</v>
      </c>
      <c r="B89" s="129">
        <v>52</v>
      </c>
      <c r="C89" s="129">
        <v>1</v>
      </c>
      <c r="D89" s="386">
        <f>C89-B89</f>
        <v>-51</v>
      </c>
      <c r="E89" s="129">
        <v>34</v>
      </c>
      <c r="F89" s="129">
        <v>0</v>
      </c>
      <c r="G89" s="386">
        <f>F89-E89</f>
        <v>-34</v>
      </c>
    </row>
    <row r="90" spans="1:7" ht="15.6">
      <c r="A90" s="122" t="s">
        <v>371</v>
      </c>
      <c r="B90" s="129">
        <v>35</v>
      </c>
      <c r="C90" s="129">
        <v>0</v>
      </c>
      <c r="D90" s="386">
        <f t="shared" ref="D90:D103" si="9">C90-B90</f>
        <v>-35</v>
      </c>
      <c r="E90" s="129">
        <v>22</v>
      </c>
      <c r="F90" s="129">
        <v>0</v>
      </c>
      <c r="G90" s="386">
        <f t="shared" ref="G90:G103" si="10">F90-E90</f>
        <v>-22</v>
      </c>
    </row>
    <row r="91" spans="1:7" ht="15.6">
      <c r="A91" s="122" t="s">
        <v>372</v>
      </c>
      <c r="B91" s="129">
        <v>25</v>
      </c>
      <c r="C91" s="129">
        <v>1</v>
      </c>
      <c r="D91" s="386">
        <f t="shared" si="9"/>
        <v>-24</v>
      </c>
      <c r="E91" s="129">
        <v>17</v>
      </c>
      <c r="F91" s="129">
        <v>1</v>
      </c>
      <c r="G91" s="386">
        <f t="shared" si="10"/>
        <v>-16</v>
      </c>
    </row>
    <row r="92" spans="1:7" ht="15.6">
      <c r="A92" s="122" t="s">
        <v>346</v>
      </c>
      <c r="B92" s="129">
        <v>19</v>
      </c>
      <c r="C92" s="404">
        <v>2</v>
      </c>
      <c r="D92" s="386">
        <f t="shared" si="9"/>
        <v>-17</v>
      </c>
      <c r="E92" s="129">
        <v>12</v>
      </c>
      <c r="F92" s="129">
        <v>0</v>
      </c>
      <c r="G92" s="386">
        <f t="shared" si="10"/>
        <v>-12</v>
      </c>
    </row>
    <row r="93" spans="1:7" ht="15.6">
      <c r="A93" s="122" t="s">
        <v>356</v>
      </c>
      <c r="B93" s="129">
        <v>17</v>
      </c>
      <c r="C93" s="129">
        <v>20</v>
      </c>
      <c r="D93" s="386">
        <f t="shared" si="9"/>
        <v>3</v>
      </c>
      <c r="E93" s="129">
        <v>10</v>
      </c>
      <c r="F93" s="129">
        <v>6</v>
      </c>
      <c r="G93" s="386">
        <f t="shared" si="10"/>
        <v>-4</v>
      </c>
    </row>
    <row r="94" spans="1:7" ht="17.399999999999999" customHeight="1">
      <c r="A94" s="122" t="s">
        <v>376</v>
      </c>
      <c r="B94" s="129">
        <v>16</v>
      </c>
      <c r="C94" s="129">
        <v>0</v>
      </c>
      <c r="D94" s="386">
        <f t="shared" si="9"/>
        <v>-16</v>
      </c>
      <c r="E94" s="129">
        <v>9</v>
      </c>
      <c r="F94" s="129">
        <v>0</v>
      </c>
      <c r="G94" s="386">
        <f t="shared" si="10"/>
        <v>-9</v>
      </c>
    </row>
    <row r="95" spans="1:7" ht="23.4" customHeight="1">
      <c r="A95" s="122" t="s">
        <v>357</v>
      </c>
      <c r="B95" s="129">
        <v>15</v>
      </c>
      <c r="C95" s="129">
        <v>1</v>
      </c>
      <c r="D95" s="386">
        <f t="shared" si="9"/>
        <v>-14</v>
      </c>
      <c r="E95" s="129">
        <v>13</v>
      </c>
      <c r="F95" s="129">
        <v>0</v>
      </c>
      <c r="G95" s="386">
        <f t="shared" si="10"/>
        <v>-13</v>
      </c>
    </row>
    <row r="96" spans="1:7" ht="31.2">
      <c r="A96" s="122" t="s">
        <v>374</v>
      </c>
      <c r="B96" s="129">
        <v>15</v>
      </c>
      <c r="C96" s="129">
        <v>1</v>
      </c>
      <c r="D96" s="386">
        <f t="shared" si="9"/>
        <v>-14</v>
      </c>
      <c r="E96" s="129">
        <v>12</v>
      </c>
      <c r="F96" s="129">
        <v>0</v>
      </c>
      <c r="G96" s="386">
        <f t="shared" si="10"/>
        <v>-12</v>
      </c>
    </row>
    <row r="97" spans="1:7" ht="31.2">
      <c r="A97" s="122" t="s">
        <v>373</v>
      </c>
      <c r="B97" s="129">
        <v>14</v>
      </c>
      <c r="C97" s="404">
        <v>2</v>
      </c>
      <c r="D97" s="386">
        <f t="shared" si="9"/>
        <v>-12</v>
      </c>
      <c r="E97" s="129">
        <v>14</v>
      </c>
      <c r="F97" s="129">
        <v>0</v>
      </c>
      <c r="G97" s="386">
        <f t="shared" si="10"/>
        <v>-14</v>
      </c>
    </row>
    <row r="98" spans="1:7" ht="15.6">
      <c r="A98" s="122" t="s">
        <v>375</v>
      </c>
      <c r="B98" s="129">
        <v>14</v>
      </c>
      <c r="C98" s="129">
        <v>0</v>
      </c>
      <c r="D98" s="386">
        <f t="shared" si="9"/>
        <v>-14</v>
      </c>
      <c r="E98" s="129">
        <v>13</v>
      </c>
      <c r="F98" s="129">
        <v>0</v>
      </c>
      <c r="G98" s="386">
        <f t="shared" si="10"/>
        <v>-13</v>
      </c>
    </row>
    <row r="99" spans="1:7" ht="15.6">
      <c r="A99" s="122" t="s">
        <v>377</v>
      </c>
      <c r="B99" s="129">
        <v>12</v>
      </c>
      <c r="C99" s="129">
        <v>0</v>
      </c>
      <c r="D99" s="386">
        <f t="shared" si="9"/>
        <v>-12</v>
      </c>
      <c r="E99" s="129">
        <v>9</v>
      </c>
      <c r="F99" s="129">
        <v>0</v>
      </c>
      <c r="G99" s="386">
        <f t="shared" si="10"/>
        <v>-9</v>
      </c>
    </row>
    <row r="100" spans="1:7" ht="15.6">
      <c r="A100" s="122" t="s">
        <v>378</v>
      </c>
      <c r="B100" s="129">
        <v>8</v>
      </c>
      <c r="C100" s="129">
        <v>0</v>
      </c>
      <c r="D100" s="386">
        <f t="shared" si="9"/>
        <v>-8</v>
      </c>
      <c r="E100" s="129">
        <v>8</v>
      </c>
      <c r="F100" s="129">
        <v>0</v>
      </c>
      <c r="G100" s="386">
        <f t="shared" si="10"/>
        <v>-8</v>
      </c>
    </row>
    <row r="101" spans="1:7" ht="31.2">
      <c r="A101" s="122" t="s">
        <v>454</v>
      </c>
      <c r="B101" s="129">
        <v>7</v>
      </c>
      <c r="C101" s="129">
        <v>3</v>
      </c>
      <c r="D101" s="386">
        <f t="shared" si="9"/>
        <v>-4</v>
      </c>
      <c r="E101" s="129">
        <v>2</v>
      </c>
      <c r="F101" s="129">
        <v>0</v>
      </c>
      <c r="G101" s="386">
        <f t="shared" si="10"/>
        <v>-2</v>
      </c>
    </row>
    <row r="102" spans="1:7" ht="31.2">
      <c r="A102" s="122" t="s">
        <v>470</v>
      </c>
      <c r="B102" s="129">
        <v>7</v>
      </c>
      <c r="C102" s="129">
        <v>0</v>
      </c>
      <c r="D102" s="386">
        <f t="shared" si="9"/>
        <v>-7</v>
      </c>
      <c r="E102" s="129">
        <v>6</v>
      </c>
      <c r="F102" s="129">
        <v>0</v>
      </c>
      <c r="G102" s="386">
        <f t="shared" si="10"/>
        <v>-6</v>
      </c>
    </row>
    <row r="103" spans="1:7" ht="15.6">
      <c r="A103" s="122" t="s">
        <v>379</v>
      </c>
      <c r="B103" s="129">
        <v>6</v>
      </c>
      <c r="C103" s="129">
        <v>0</v>
      </c>
      <c r="D103" s="386">
        <f t="shared" si="9"/>
        <v>-6</v>
      </c>
      <c r="E103" s="129">
        <v>4</v>
      </c>
      <c r="F103" s="129">
        <v>0</v>
      </c>
      <c r="G103" s="386">
        <f t="shared" si="10"/>
        <v>-4</v>
      </c>
    </row>
    <row r="104" spans="1:7" ht="38.4" customHeight="1">
      <c r="A104" s="485" t="s">
        <v>41</v>
      </c>
      <c r="B104" s="485"/>
      <c r="C104" s="485"/>
      <c r="D104" s="485"/>
      <c r="E104" s="485"/>
      <c r="F104" s="485"/>
      <c r="G104" s="485"/>
    </row>
    <row r="105" spans="1:7" ht="15.6">
      <c r="A105" s="122" t="s">
        <v>271</v>
      </c>
      <c r="B105" s="129">
        <v>227</v>
      </c>
      <c r="C105" s="129">
        <v>37</v>
      </c>
      <c r="D105" s="386">
        <f>C105-B105</f>
        <v>-190</v>
      </c>
      <c r="E105" s="129">
        <v>131</v>
      </c>
      <c r="F105" s="129">
        <v>16</v>
      </c>
      <c r="G105" s="386">
        <f>F105-E105</f>
        <v>-115</v>
      </c>
    </row>
    <row r="106" spans="1:7" ht="15.6">
      <c r="A106" s="122" t="s">
        <v>435</v>
      </c>
      <c r="B106" s="129">
        <v>132</v>
      </c>
      <c r="C106" s="129">
        <v>25</v>
      </c>
      <c r="D106" s="386">
        <f t="shared" ref="D106:D119" si="11">C106-B106</f>
        <v>-107</v>
      </c>
      <c r="E106" s="129">
        <v>76</v>
      </c>
      <c r="F106" s="129">
        <v>11</v>
      </c>
      <c r="G106" s="386">
        <f t="shared" ref="G106:G119" si="12">F106-E106</f>
        <v>-65</v>
      </c>
    </row>
    <row r="107" spans="1:7" ht="15.6">
      <c r="A107" s="121" t="s">
        <v>298</v>
      </c>
      <c r="B107" s="129">
        <v>132</v>
      </c>
      <c r="C107" s="129">
        <v>20</v>
      </c>
      <c r="D107" s="386">
        <f t="shared" si="11"/>
        <v>-112</v>
      </c>
      <c r="E107" s="129">
        <v>73</v>
      </c>
      <c r="F107" s="129">
        <v>7</v>
      </c>
      <c r="G107" s="386">
        <f t="shared" si="12"/>
        <v>-66</v>
      </c>
    </row>
    <row r="108" spans="1:7" ht="31.2" customHeight="1">
      <c r="A108" s="122" t="s">
        <v>272</v>
      </c>
      <c r="B108" s="129">
        <v>109</v>
      </c>
      <c r="C108" s="129">
        <v>42</v>
      </c>
      <c r="D108" s="386">
        <f t="shared" si="11"/>
        <v>-67</v>
      </c>
      <c r="E108" s="129">
        <v>65</v>
      </c>
      <c r="F108" s="129">
        <v>25</v>
      </c>
      <c r="G108" s="386">
        <f t="shared" si="12"/>
        <v>-40</v>
      </c>
    </row>
    <row r="109" spans="1:7" ht="15.6">
      <c r="A109" s="122" t="s">
        <v>437</v>
      </c>
      <c r="B109" s="129">
        <v>66</v>
      </c>
      <c r="C109" s="129">
        <v>10</v>
      </c>
      <c r="D109" s="386">
        <f t="shared" si="11"/>
        <v>-56</v>
      </c>
      <c r="E109" s="129">
        <v>35</v>
      </c>
      <c r="F109" s="129">
        <v>4</v>
      </c>
      <c r="G109" s="386">
        <f t="shared" si="12"/>
        <v>-31</v>
      </c>
    </row>
    <row r="110" spans="1:7" ht="15.6">
      <c r="A110" s="122" t="s">
        <v>287</v>
      </c>
      <c r="B110" s="129">
        <v>59</v>
      </c>
      <c r="C110" s="129">
        <v>9</v>
      </c>
      <c r="D110" s="386">
        <f t="shared" si="11"/>
        <v>-50</v>
      </c>
      <c r="E110" s="129">
        <v>32</v>
      </c>
      <c r="F110" s="129">
        <v>5</v>
      </c>
      <c r="G110" s="386">
        <f t="shared" si="12"/>
        <v>-27</v>
      </c>
    </row>
    <row r="111" spans="1:7" ht="31.2">
      <c r="A111" s="122" t="s">
        <v>315</v>
      </c>
      <c r="B111" s="129">
        <v>54</v>
      </c>
      <c r="C111" s="129">
        <v>1</v>
      </c>
      <c r="D111" s="386">
        <f t="shared" si="11"/>
        <v>-53</v>
      </c>
      <c r="E111" s="129">
        <v>39</v>
      </c>
      <c r="F111" s="129">
        <v>0</v>
      </c>
      <c r="G111" s="386">
        <f t="shared" si="12"/>
        <v>-39</v>
      </c>
    </row>
    <row r="112" spans="1:7" ht="31.2">
      <c r="A112" s="122" t="s">
        <v>436</v>
      </c>
      <c r="B112" s="129">
        <v>52</v>
      </c>
      <c r="C112" s="129">
        <v>18</v>
      </c>
      <c r="D112" s="386">
        <f t="shared" si="11"/>
        <v>-34</v>
      </c>
      <c r="E112" s="129">
        <v>28</v>
      </c>
      <c r="F112" s="129">
        <v>11</v>
      </c>
      <c r="G112" s="386">
        <f t="shared" si="12"/>
        <v>-17</v>
      </c>
    </row>
    <row r="113" spans="1:7" ht="15.6">
      <c r="A113" s="122" t="s">
        <v>269</v>
      </c>
      <c r="B113" s="129">
        <v>47</v>
      </c>
      <c r="C113" s="129">
        <v>32</v>
      </c>
      <c r="D113" s="386">
        <f t="shared" si="11"/>
        <v>-15</v>
      </c>
      <c r="E113" s="129">
        <v>24</v>
      </c>
      <c r="F113" s="129">
        <v>10</v>
      </c>
      <c r="G113" s="386">
        <f t="shared" si="12"/>
        <v>-14</v>
      </c>
    </row>
    <row r="114" spans="1:7" ht="15.6">
      <c r="A114" s="122" t="s">
        <v>277</v>
      </c>
      <c r="B114" s="129">
        <v>42</v>
      </c>
      <c r="C114" s="129">
        <v>21</v>
      </c>
      <c r="D114" s="386">
        <f t="shared" si="11"/>
        <v>-21</v>
      </c>
      <c r="E114" s="129">
        <v>24</v>
      </c>
      <c r="F114" s="129">
        <v>12</v>
      </c>
      <c r="G114" s="386">
        <f t="shared" si="12"/>
        <v>-12</v>
      </c>
    </row>
    <row r="115" spans="1:7" ht="31.2">
      <c r="A115" s="122" t="s">
        <v>331</v>
      </c>
      <c r="B115" s="129">
        <v>39</v>
      </c>
      <c r="C115" s="129">
        <v>20</v>
      </c>
      <c r="D115" s="386">
        <f t="shared" si="11"/>
        <v>-19</v>
      </c>
      <c r="E115" s="129">
        <v>27</v>
      </c>
      <c r="F115" s="129">
        <v>7</v>
      </c>
      <c r="G115" s="386">
        <f t="shared" si="12"/>
        <v>-20</v>
      </c>
    </row>
    <row r="116" spans="1:7" ht="15.6">
      <c r="A116" s="122" t="s">
        <v>455</v>
      </c>
      <c r="B116" s="129">
        <v>34</v>
      </c>
      <c r="C116" s="129">
        <v>0</v>
      </c>
      <c r="D116" s="386">
        <f t="shared" si="11"/>
        <v>-34</v>
      </c>
      <c r="E116" s="129">
        <v>22</v>
      </c>
      <c r="F116" s="129">
        <v>0</v>
      </c>
      <c r="G116" s="386">
        <f t="shared" si="12"/>
        <v>-22</v>
      </c>
    </row>
    <row r="117" spans="1:7" ht="46.8">
      <c r="A117" s="122" t="s">
        <v>330</v>
      </c>
      <c r="B117" s="129">
        <v>32</v>
      </c>
      <c r="C117" s="129">
        <v>3</v>
      </c>
      <c r="D117" s="386">
        <f t="shared" si="11"/>
        <v>-29</v>
      </c>
      <c r="E117" s="129">
        <v>25</v>
      </c>
      <c r="F117" s="129">
        <v>0</v>
      </c>
      <c r="G117" s="386">
        <f t="shared" si="12"/>
        <v>-25</v>
      </c>
    </row>
    <row r="118" spans="1:7" ht="31.2">
      <c r="A118" s="122" t="s">
        <v>438</v>
      </c>
      <c r="B118" s="129">
        <v>31</v>
      </c>
      <c r="C118" s="129">
        <v>6</v>
      </c>
      <c r="D118" s="386">
        <f t="shared" si="11"/>
        <v>-25</v>
      </c>
      <c r="E118" s="129">
        <v>13</v>
      </c>
      <c r="F118" s="129">
        <v>3</v>
      </c>
      <c r="G118" s="386">
        <f t="shared" si="12"/>
        <v>-10</v>
      </c>
    </row>
    <row r="119" spans="1:7" ht="15.6">
      <c r="A119" s="122" t="s">
        <v>333</v>
      </c>
      <c r="B119" s="129">
        <v>26</v>
      </c>
      <c r="C119" s="129">
        <v>2</v>
      </c>
      <c r="D119" s="386">
        <f t="shared" si="11"/>
        <v>-24</v>
      </c>
      <c r="E119" s="129">
        <v>17</v>
      </c>
      <c r="F119" s="129">
        <v>2</v>
      </c>
      <c r="G119" s="386">
        <f t="shared" si="12"/>
        <v>-15</v>
      </c>
    </row>
    <row r="120" spans="1:7" ht="38.4" customHeight="1">
      <c r="A120" s="485" t="s">
        <v>95</v>
      </c>
      <c r="B120" s="485"/>
      <c r="C120" s="485"/>
      <c r="D120" s="485"/>
      <c r="E120" s="485"/>
      <c r="F120" s="485"/>
      <c r="G120" s="485"/>
    </row>
    <row r="121" spans="1:7" ht="15.6">
      <c r="A121" s="122" t="s">
        <v>268</v>
      </c>
      <c r="B121" s="129">
        <v>642</v>
      </c>
      <c r="C121" s="129">
        <v>69</v>
      </c>
      <c r="D121" s="386">
        <f>C121-B121</f>
        <v>-573</v>
      </c>
      <c r="E121" s="129">
        <v>369</v>
      </c>
      <c r="F121" s="129">
        <v>10</v>
      </c>
      <c r="G121" s="386">
        <f>F121-E121</f>
        <v>-359</v>
      </c>
    </row>
    <row r="122" spans="1:7" ht="46.8">
      <c r="A122" s="122" t="s">
        <v>434</v>
      </c>
      <c r="B122" s="129">
        <v>437</v>
      </c>
      <c r="C122" s="129">
        <v>34</v>
      </c>
      <c r="D122" s="386">
        <f t="shared" ref="D122:D135" si="13">C122-B122</f>
        <v>-403</v>
      </c>
      <c r="E122" s="129">
        <v>331</v>
      </c>
      <c r="F122" s="129">
        <v>1</v>
      </c>
      <c r="G122" s="386">
        <f t="shared" ref="G122:G135" si="14">F122-E122</f>
        <v>-330</v>
      </c>
    </row>
    <row r="123" spans="1:7" ht="15.6">
      <c r="A123" s="122" t="s">
        <v>305</v>
      </c>
      <c r="B123" s="129">
        <v>164</v>
      </c>
      <c r="C123" s="129">
        <v>6</v>
      </c>
      <c r="D123" s="386">
        <f t="shared" si="13"/>
        <v>-158</v>
      </c>
      <c r="E123" s="129">
        <v>73</v>
      </c>
      <c r="F123" s="129">
        <v>0</v>
      </c>
      <c r="G123" s="386">
        <f t="shared" si="14"/>
        <v>-73</v>
      </c>
    </row>
    <row r="124" spans="1:7" ht="15.6">
      <c r="A124" s="122" t="s">
        <v>299</v>
      </c>
      <c r="B124" s="129">
        <v>91</v>
      </c>
      <c r="C124" s="129">
        <v>7</v>
      </c>
      <c r="D124" s="386">
        <f t="shared" si="13"/>
        <v>-84</v>
      </c>
      <c r="E124" s="129">
        <v>52</v>
      </c>
      <c r="F124" s="129">
        <v>0</v>
      </c>
      <c r="G124" s="386">
        <f t="shared" si="14"/>
        <v>-52</v>
      </c>
    </row>
    <row r="125" spans="1:7" ht="15.6">
      <c r="A125" s="122" t="s">
        <v>312</v>
      </c>
      <c r="B125" s="129">
        <v>70</v>
      </c>
      <c r="C125" s="129">
        <v>6</v>
      </c>
      <c r="D125" s="386">
        <f t="shared" si="13"/>
        <v>-64</v>
      </c>
      <c r="E125" s="129">
        <v>48</v>
      </c>
      <c r="F125" s="129">
        <v>3</v>
      </c>
      <c r="G125" s="386">
        <f t="shared" si="14"/>
        <v>-45</v>
      </c>
    </row>
    <row r="126" spans="1:7" ht="15.6">
      <c r="A126" s="122" t="s">
        <v>311</v>
      </c>
      <c r="B126" s="129">
        <v>66</v>
      </c>
      <c r="C126" s="129">
        <v>7</v>
      </c>
      <c r="D126" s="386">
        <f t="shared" si="13"/>
        <v>-59</v>
      </c>
      <c r="E126" s="129">
        <v>41</v>
      </c>
      <c r="F126" s="129">
        <v>2</v>
      </c>
      <c r="G126" s="386">
        <f t="shared" si="14"/>
        <v>-39</v>
      </c>
    </row>
    <row r="127" spans="1:7" ht="15.6">
      <c r="A127" s="122" t="s">
        <v>278</v>
      </c>
      <c r="B127" s="129">
        <v>66</v>
      </c>
      <c r="C127" s="129">
        <v>24</v>
      </c>
      <c r="D127" s="386">
        <f t="shared" si="13"/>
        <v>-42</v>
      </c>
      <c r="E127" s="129">
        <v>35</v>
      </c>
      <c r="F127" s="129">
        <v>16</v>
      </c>
      <c r="G127" s="386">
        <f t="shared" si="14"/>
        <v>-19</v>
      </c>
    </row>
    <row r="128" spans="1:7" ht="31.2">
      <c r="A128" s="122" t="s">
        <v>327</v>
      </c>
      <c r="B128" s="129">
        <v>50</v>
      </c>
      <c r="C128" s="129">
        <v>11</v>
      </c>
      <c r="D128" s="386">
        <f t="shared" si="13"/>
        <v>-39</v>
      </c>
      <c r="E128" s="129">
        <v>33</v>
      </c>
      <c r="F128" s="129">
        <v>5</v>
      </c>
      <c r="G128" s="386">
        <f t="shared" si="14"/>
        <v>-28</v>
      </c>
    </row>
    <row r="129" spans="1:7" ht="15.6">
      <c r="A129" s="122" t="s">
        <v>324</v>
      </c>
      <c r="B129" s="129">
        <v>47</v>
      </c>
      <c r="C129" s="129">
        <v>8</v>
      </c>
      <c r="D129" s="386">
        <f t="shared" si="13"/>
        <v>-39</v>
      </c>
      <c r="E129" s="129">
        <v>19</v>
      </c>
      <c r="F129" s="129">
        <v>5</v>
      </c>
      <c r="G129" s="386">
        <f t="shared" si="14"/>
        <v>-14</v>
      </c>
    </row>
    <row r="130" spans="1:7" ht="15.6">
      <c r="A130" s="122" t="s">
        <v>380</v>
      </c>
      <c r="B130" s="129">
        <v>44</v>
      </c>
      <c r="C130" s="129">
        <v>6</v>
      </c>
      <c r="D130" s="386">
        <f t="shared" si="13"/>
        <v>-38</v>
      </c>
      <c r="E130" s="129">
        <v>22</v>
      </c>
      <c r="F130" s="129">
        <v>2</v>
      </c>
      <c r="G130" s="386">
        <f t="shared" si="14"/>
        <v>-20</v>
      </c>
    </row>
    <row r="131" spans="1:7" ht="15.6">
      <c r="A131" s="122" t="s">
        <v>329</v>
      </c>
      <c r="B131" s="129">
        <v>33</v>
      </c>
      <c r="C131" s="129">
        <v>7</v>
      </c>
      <c r="D131" s="386">
        <f t="shared" si="13"/>
        <v>-26</v>
      </c>
      <c r="E131" s="129">
        <v>10</v>
      </c>
      <c r="F131" s="129">
        <v>3</v>
      </c>
      <c r="G131" s="386">
        <f t="shared" si="14"/>
        <v>-7</v>
      </c>
    </row>
    <row r="132" spans="1:7" ht="15.6">
      <c r="A132" s="122" t="s">
        <v>335</v>
      </c>
      <c r="B132" s="129">
        <v>31</v>
      </c>
      <c r="C132" s="129">
        <v>2</v>
      </c>
      <c r="D132" s="386">
        <f t="shared" si="13"/>
        <v>-29</v>
      </c>
      <c r="E132" s="129">
        <v>25</v>
      </c>
      <c r="F132" s="129">
        <v>1</v>
      </c>
      <c r="G132" s="386">
        <f t="shared" si="14"/>
        <v>-24</v>
      </c>
    </row>
    <row r="133" spans="1:7" ht="15.6">
      <c r="A133" s="122" t="s">
        <v>381</v>
      </c>
      <c r="B133" s="129">
        <v>31</v>
      </c>
      <c r="C133" s="129">
        <v>0</v>
      </c>
      <c r="D133" s="386">
        <f t="shared" si="13"/>
        <v>-31</v>
      </c>
      <c r="E133" s="129">
        <v>3</v>
      </c>
      <c r="F133" s="129">
        <v>0</v>
      </c>
      <c r="G133" s="386">
        <f t="shared" si="14"/>
        <v>-3</v>
      </c>
    </row>
    <row r="134" spans="1:7" ht="15.6">
      <c r="A134" s="122" t="s">
        <v>337</v>
      </c>
      <c r="B134" s="129">
        <v>29</v>
      </c>
      <c r="C134" s="129">
        <v>11</v>
      </c>
      <c r="D134" s="386">
        <f t="shared" si="13"/>
        <v>-18</v>
      </c>
      <c r="E134" s="129">
        <v>14</v>
      </c>
      <c r="F134" s="129">
        <v>3</v>
      </c>
      <c r="G134" s="386">
        <f t="shared" si="14"/>
        <v>-11</v>
      </c>
    </row>
    <row r="135" spans="1:7" ht="15.6">
      <c r="A135" s="122" t="s">
        <v>395</v>
      </c>
      <c r="B135" s="129">
        <v>23</v>
      </c>
      <c r="C135" s="129">
        <v>0</v>
      </c>
      <c r="D135" s="386">
        <f t="shared" si="13"/>
        <v>-23</v>
      </c>
      <c r="E135" s="129">
        <v>9</v>
      </c>
      <c r="F135" s="129">
        <v>0</v>
      </c>
      <c r="G135" s="386">
        <f t="shared" si="14"/>
        <v>-9</v>
      </c>
    </row>
    <row r="136" spans="1:7" ht="38.4" customHeight="1">
      <c r="A136" s="485" t="s">
        <v>96</v>
      </c>
      <c r="B136" s="485"/>
      <c r="C136" s="485"/>
      <c r="D136" s="485"/>
      <c r="E136" s="485"/>
      <c r="F136" s="485"/>
      <c r="G136" s="485"/>
    </row>
    <row r="137" spans="1:7" ht="15.6">
      <c r="A137" s="122" t="s">
        <v>290</v>
      </c>
      <c r="B137" s="129">
        <v>804</v>
      </c>
      <c r="C137" s="129">
        <v>46</v>
      </c>
      <c r="D137" s="386">
        <f>C137-B137</f>
        <v>-758</v>
      </c>
      <c r="E137" s="129">
        <v>589</v>
      </c>
      <c r="F137" s="129">
        <v>12</v>
      </c>
      <c r="G137" s="386">
        <f>F137-E137</f>
        <v>-577</v>
      </c>
    </row>
    <row r="138" spans="1:7" ht="18" customHeight="1">
      <c r="A138" s="122" t="s">
        <v>270</v>
      </c>
      <c r="B138" s="129">
        <v>353</v>
      </c>
      <c r="C138" s="129">
        <v>45</v>
      </c>
      <c r="D138" s="386">
        <f t="shared" ref="D138:D151" si="15">C138-B138</f>
        <v>-308</v>
      </c>
      <c r="E138" s="129">
        <v>205</v>
      </c>
      <c r="F138" s="129">
        <v>10</v>
      </c>
      <c r="G138" s="386">
        <f t="shared" ref="G138:G151" si="16">F138-E138</f>
        <v>-195</v>
      </c>
    </row>
    <row r="139" spans="1:7" ht="15.6">
      <c r="A139" s="122" t="s">
        <v>304</v>
      </c>
      <c r="B139" s="129">
        <v>238</v>
      </c>
      <c r="C139" s="129">
        <v>24</v>
      </c>
      <c r="D139" s="386">
        <f t="shared" si="15"/>
        <v>-214</v>
      </c>
      <c r="E139" s="129">
        <v>159</v>
      </c>
      <c r="F139" s="129">
        <v>1</v>
      </c>
      <c r="G139" s="386">
        <f t="shared" si="16"/>
        <v>-158</v>
      </c>
    </row>
    <row r="140" spans="1:7" ht="15.6">
      <c r="A140" s="122" t="s">
        <v>292</v>
      </c>
      <c r="B140" s="129">
        <v>148</v>
      </c>
      <c r="C140" s="129">
        <v>32</v>
      </c>
      <c r="D140" s="386">
        <f t="shared" si="15"/>
        <v>-116</v>
      </c>
      <c r="E140" s="129">
        <v>66</v>
      </c>
      <c r="F140" s="129">
        <v>13</v>
      </c>
      <c r="G140" s="386">
        <f t="shared" si="16"/>
        <v>-53</v>
      </c>
    </row>
    <row r="141" spans="1:7" ht="15.6">
      <c r="A141" s="121" t="s">
        <v>300</v>
      </c>
      <c r="B141" s="129">
        <v>95</v>
      </c>
      <c r="C141" s="129">
        <v>24</v>
      </c>
      <c r="D141" s="386">
        <f t="shared" si="15"/>
        <v>-71</v>
      </c>
      <c r="E141" s="129">
        <v>62</v>
      </c>
      <c r="F141" s="129">
        <v>11</v>
      </c>
      <c r="G141" s="386">
        <f t="shared" si="16"/>
        <v>-51</v>
      </c>
    </row>
    <row r="142" spans="1:7" ht="31.2">
      <c r="A142" s="122" t="s">
        <v>289</v>
      </c>
      <c r="B142" s="129">
        <v>87</v>
      </c>
      <c r="C142" s="129">
        <v>28</v>
      </c>
      <c r="D142" s="386">
        <f t="shared" si="15"/>
        <v>-59</v>
      </c>
      <c r="E142" s="129">
        <v>44</v>
      </c>
      <c r="F142" s="129">
        <v>9</v>
      </c>
      <c r="G142" s="386">
        <f t="shared" si="16"/>
        <v>-35</v>
      </c>
    </row>
    <row r="143" spans="1:7" ht="15.6">
      <c r="A143" s="122" t="s">
        <v>291</v>
      </c>
      <c r="B143" s="129">
        <v>85</v>
      </c>
      <c r="C143" s="129">
        <v>22</v>
      </c>
      <c r="D143" s="386">
        <f t="shared" si="15"/>
        <v>-63</v>
      </c>
      <c r="E143" s="129">
        <v>39</v>
      </c>
      <c r="F143" s="129">
        <v>8</v>
      </c>
      <c r="G143" s="386">
        <f t="shared" si="16"/>
        <v>-31</v>
      </c>
    </row>
    <row r="144" spans="1:7" ht="15.6">
      <c r="A144" s="122" t="s">
        <v>310</v>
      </c>
      <c r="B144" s="129">
        <v>75</v>
      </c>
      <c r="C144" s="129">
        <v>2</v>
      </c>
      <c r="D144" s="386">
        <f t="shared" si="15"/>
        <v>-73</v>
      </c>
      <c r="E144" s="129">
        <v>46</v>
      </c>
      <c r="F144" s="129">
        <v>1</v>
      </c>
      <c r="G144" s="386">
        <f t="shared" si="16"/>
        <v>-45</v>
      </c>
    </row>
    <row r="145" spans="1:7" ht="15.6">
      <c r="A145" s="122" t="s">
        <v>283</v>
      </c>
      <c r="B145" s="129">
        <v>70</v>
      </c>
      <c r="C145" s="129">
        <v>5</v>
      </c>
      <c r="D145" s="386">
        <f t="shared" si="15"/>
        <v>-65</v>
      </c>
      <c r="E145" s="129">
        <v>10</v>
      </c>
      <c r="F145" s="129">
        <v>0</v>
      </c>
      <c r="G145" s="386">
        <f t="shared" si="16"/>
        <v>-10</v>
      </c>
    </row>
    <row r="146" spans="1:7" ht="15.6">
      <c r="A146" s="122" t="s">
        <v>326</v>
      </c>
      <c r="B146" s="129">
        <v>57</v>
      </c>
      <c r="C146" s="129">
        <v>1</v>
      </c>
      <c r="D146" s="386">
        <f t="shared" si="15"/>
        <v>-56</v>
      </c>
      <c r="E146" s="129">
        <v>36</v>
      </c>
      <c r="F146" s="129">
        <v>0</v>
      </c>
      <c r="G146" s="386">
        <f t="shared" si="16"/>
        <v>-36</v>
      </c>
    </row>
    <row r="147" spans="1:7" ht="15.6">
      <c r="A147" s="122" t="s">
        <v>358</v>
      </c>
      <c r="B147" s="129">
        <v>54</v>
      </c>
      <c r="C147" s="129">
        <v>10</v>
      </c>
      <c r="D147" s="386">
        <f t="shared" si="15"/>
        <v>-44</v>
      </c>
      <c r="E147" s="129">
        <v>34</v>
      </c>
      <c r="F147" s="129">
        <v>4</v>
      </c>
      <c r="G147" s="386">
        <f t="shared" si="16"/>
        <v>-30</v>
      </c>
    </row>
    <row r="148" spans="1:7" ht="15.6">
      <c r="A148" s="122" t="s">
        <v>342</v>
      </c>
      <c r="B148" s="129">
        <v>54</v>
      </c>
      <c r="C148" s="129">
        <v>31</v>
      </c>
      <c r="D148" s="386">
        <f t="shared" si="15"/>
        <v>-23</v>
      </c>
      <c r="E148" s="129">
        <v>28</v>
      </c>
      <c r="F148" s="129">
        <v>1</v>
      </c>
      <c r="G148" s="386">
        <f t="shared" si="16"/>
        <v>-27</v>
      </c>
    </row>
    <row r="149" spans="1:7" ht="15.6">
      <c r="A149" s="122" t="s">
        <v>382</v>
      </c>
      <c r="B149" s="129">
        <v>25</v>
      </c>
      <c r="C149" s="129">
        <v>2</v>
      </c>
      <c r="D149" s="386">
        <f t="shared" si="15"/>
        <v>-23</v>
      </c>
      <c r="E149" s="129">
        <v>18</v>
      </c>
      <c r="F149" s="129">
        <v>1</v>
      </c>
      <c r="G149" s="386">
        <f t="shared" si="16"/>
        <v>-17</v>
      </c>
    </row>
    <row r="150" spans="1:7" ht="15.6">
      <c r="A150" s="122" t="s">
        <v>383</v>
      </c>
      <c r="B150" s="129">
        <v>24</v>
      </c>
      <c r="C150" s="129">
        <v>2</v>
      </c>
      <c r="D150" s="386">
        <f t="shared" si="15"/>
        <v>-22</v>
      </c>
      <c r="E150" s="129">
        <v>14</v>
      </c>
      <c r="F150" s="129">
        <v>0</v>
      </c>
      <c r="G150" s="386">
        <f t="shared" si="16"/>
        <v>-14</v>
      </c>
    </row>
    <row r="151" spans="1:7" ht="46.8">
      <c r="A151" s="122" t="s">
        <v>351</v>
      </c>
      <c r="B151" s="129">
        <v>22</v>
      </c>
      <c r="C151" s="129">
        <v>8</v>
      </c>
      <c r="D151" s="386">
        <f t="shared" si="15"/>
        <v>-14</v>
      </c>
      <c r="E151" s="129">
        <v>10</v>
      </c>
      <c r="F151" s="129">
        <v>2</v>
      </c>
      <c r="G151" s="386">
        <f t="shared" si="16"/>
        <v>-8</v>
      </c>
    </row>
    <row r="152" spans="1:7" ht="15.6">
      <c r="A152" s="103"/>
      <c r="B152" s="125"/>
      <c r="C152" s="125"/>
      <c r="D152" s="126"/>
      <c r="E152" s="125"/>
      <c r="F152" s="125"/>
      <c r="G152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view="pageBreakPreview" topLeftCell="B1" zoomScale="80" zoomScaleNormal="55" zoomScaleSheetLayoutView="80" workbookViewId="0">
      <selection activeCell="C19" sqref="C19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444" t="s">
        <v>11</v>
      </c>
      <c r="B1" s="444"/>
      <c r="C1" s="444"/>
      <c r="D1" s="444"/>
      <c r="E1" s="444"/>
      <c r="F1" s="444"/>
    </row>
    <row r="2" spans="1:14" s="17" customFormat="1" ht="21">
      <c r="A2" s="18"/>
      <c r="B2" s="443" t="s">
        <v>12</v>
      </c>
      <c r="C2" s="444"/>
      <c r="D2" s="444"/>
      <c r="E2" s="444"/>
      <c r="F2" s="444"/>
    </row>
    <row r="3" spans="1:14" s="1" customFormat="1" ht="15.6" customHeight="1">
      <c r="A3" s="237"/>
      <c r="B3" s="445" t="s">
        <v>7</v>
      </c>
      <c r="C3" s="446"/>
      <c r="D3" s="446"/>
      <c r="E3" s="446"/>
      <c r="F3" s="446"/>
    </row>
    <row r="4" spans="1:14" s="1" customFormat="1" ht="15.6" customHeight="1">
      <c r="A4" s="237"/>
      <c r="B4" s="445" t="s">
        <v>8</v>
      </c>
      <c r="C4" s="446"/>
      <c r="D4" s="446"/>
      <c r="E4" s="446"/>
      <c r="F4" s="446"/>
    </row>
    <row r="5" spans="1:14" s="21" customFormat="1">
      <c r="A5" s="19"/>
      <c r="B5" s="19"/>
      <c r="C5" s="19"/>
      <c r="D5" s="19"/>
      <c r="E5" s="19"/>
      <c r="F5" s="20" t="s">
        <v>97</v>
      </c>
    </row>
    <row r="6" spans="1:14" s="3" customFormat="1" ht="24.75" customHeight="1">
      <c r="A6" s="238"/>
      <c r="B6" s="439"/>
      <c r="C6" s="440" t="s">
        <v>535</v>
      </c>
      <c r="D6" s="440" t="s">
        <v>536</v>
      </c>
      <c r="E6" s="441" t="s">
        <v>10</v>
      </c>
      <c r="F6" s="441"/>
    </row>
    <row r="7" spans="1:14" s="3" customFormat="1" ht="39" customHeight="1">
      <c r="A7" s="238"/>
      <c r="B7" s="439"/>
      <c r="C7" s="440"/>
      <c r="D7" s="440"/>
      <c r="E7" s="381" t="s">
        <v>0</v>
      </c>
      <c r="F7" s="250" t="s">
        <v>3</v>
      </c>
    </row>
    <row r="8" spans="1:14" s="22" customFormat="1" ht="22.2" customHeight="1">
      <c r="B8" s="23" t="s">
        <v>202</v>
      </c>
      <c r="C8" s="24">
        <f>SUM(C10:C28)</f>
        <v>1462</v>
      </c>
      <c r="D8" s="379">
        <f>SUM(D10:D28)</f>
        <v>2863</v>
      </c>
      <c r="E8" s="258">
        <f t="shared" ref="E8" si="0">ROUND(D8/C8*100,1)</f>
        <v>195.8</v>
      </c>
      <c r="F8" s="380">
        <f>D8-C8</f>
        <v>1401</v>
      </c>
      <c r="G8" s="317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379"/>
      <c r="E9" s="7"/>
      <c r="F9" s="380"/>
      <c r="G9" s="317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0</v>
      </c>
      <c r="D10" s="12">
        <v>5</v>
      </c>
      <c r="E10" s="331" t="e">
        <f t="shared" ref="E10:E23" si="1">ROUND(D10/C10*100,1)</f>
        <v>#DIV/0!</v>
      </c>
      <c r="F10" s="12">
        <f t="shared" ref="F10:F28" si="2">D10-C10</f>
        <v>5</v>
      </c>
      <c r="G10" s="317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0</v>
      </c>
      <c r="D11" s="12">
        <v>0</v>
      </c>
      <c r="E11" s="251" t="e">
        <f t="shared" si="1"/>
        <v>#DIV/0!</v>
      </c>
      <c r="F11" s="12">
        <f t="shared" si="2"/>
        <v>0</v>
      </c>
      <c r="G11" s="317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997</v>
      </c>
      <c r="D12" s="12">
        <v>129</v>
      </c>
      <c r="E12" s="13">
        <f t="shared" si="1"/>
        <v>12.9</v>
      </c>
      <c r="F12" s="12">
        <f t="shared" si="2"/>
        <v>-868</v>
      </c>
      <c r="G12" s="317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0</v>
      </c>
      <c r="D13" s="12">
        <v>0</v>
      </c>
      <c r="E13" s="251" t="e">
        <f t="shared" si="1"/>
        <v>#DIV/0!</v>
      </c>
      <c r="F13" s="12">
        <f t="shared" si="2"/>
        <v>0</v>
      </c>
      <c r="G13" s="317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19</v>
      </c>
      <c r="D14" s="12">
        <v>0</v>
      </c>
      <c r="E14" s="13">
        <f t="shared" si="1"/>
        <v>0</v>
      </c>
      <c r="F14" s="12">
        <f t="shared" si="2"/>
        <v>-19</v>
      </c>
      <c r="G14" s="317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29</v>
      </c>
      <c r="D15" s="12">
        <v>0</v>
      </c>
      <c r="E15" s="13">
        <f t="shared" si="1"/>
        <v>0</v>
      </c>
      <c r="F15" s="12">
        <f t="shared" si="2"/>
        <v>-29</v>
      </c>
      <c r="G15" s="317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0</v>
      </c>
      <c r="E16" s="251" t="e">
        <f t="shared" si="1"/>
        <v>#DIV/0!</v>
      </c>
      <c r="F16" s="12">
        <f t="shared" si="2"/>
        <v>0</v>
      </c>
      <c r="G16" s="317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0</v>
      </c>
      <c r="D17" s="12">
        <v>32</v>
      </c>
      <c r="E17" s="251" t="e">
        <f t="shared" si="1"/>
        <v>#DIV/0!</v>
      </c>
      <c r="F17" s="12">
        <f t="shared" si="2"/>
        <v>32</v>
      </c>
      <c r="G17" s="317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51" t="e">
        <f t="shared" si="1"/>
        <v>#DIV/0!</v>
      </c>
      <c r="F18" s="12">
        <f t="shared" si="2"/>
        <v>0</v>
      </c>
      <c r="G18" s="317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0</v>
      </c>
      <c r="D19" s="12">
        <v>0</v>
      </c>
      <c r="E19" s="251" t="e">
        <f t="shared" si="1"/>
        <v>#DIV/0!</v>
      </c>
      <c r="F19" s="12">
        <f t="shared" si="2"/>
        <v>0</v>
      </c>
      <c r="G19" s="317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11</v>
      </c>
      <c r="E20" s="251" t="e">
        <f t="shared" si="1"/>
        <v>#DIV/0!</v>
      </c>
      <c r="F20" s="12">
        <f t="shared" si="2"/>
        <v>11</v>
      </c>
      <c r="G20" s="317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51" t="e">
        <f t="shared" si="1"/>
        <v>#DIV/0!</v>
      </c>
      <c r="F21" s="12">
        <f t="shared" si="2"/>
        <v>0</v>
      </c>
      <c r="G21" s="317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30</v>
      </c>
      <c r="D22" s="12">
        <v>8</v>
      </c>
      <c r="E22" s="13">
        <f t="shared" ref="E22" si="3">ROUND(D22/C22*100,1)</f>
        <v>26.7</v>
      </c>
      <c r="F22" s="12">
        <f t="shared" si="2"/>
        <v>-22</v>
      </c>
      <c r="G22" s="317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51" t="e">
        <f t="shared" si="1"/>
        <v>#DIV/0!</v>
      </c>
      <c r="F23" s="12">
        <f t="shared" si="2"/>
        <v>0</v>
      </c>
      <c r="G23" s="317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276</v>
      </c>
      <c r="D24" s="12">
        <v>919</v>
      </c>
      <c r="E24" s="13" t="s">
        <v>495</v>
      </c>
      <c r="F24" s="12">
        <f t="shared" si="2"/>
        <v>643</v>
      </c>
      <c r="G24" s="317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28</v>
      </c>
      <c r="D25" s="12">
        <v>155</v>
      </c>
      <c r="E25" s="13" t="s">
        <v>538</v>
      </c>
      <c r="F25" s="12">
        <f t="shared" si="2"/>
        <v>127</v>
      </c>
      <c r="G25" s="317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1355</v>
      </c>
      <c r="E26" s="13" t="s">
        <v>494</v>
      </c>
      <c r="F26" s="12">
        <f t="shared" si="2"/>
        <v>1272</v>
      </c>
      <c r="G26" s="317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249</v>
      </c>
      <c r="E27" s="251" t="e">
        <f t="shared" ref="E27:E28" si="4">ROUND(D27/C27*100,1)</f>
        <v>#DIV/0!</v>
      </c>
      <c r="F27" s="12">
        <f t="shared" si="2"/>
        <v>249</v>
      </c>
      <c r="G27" s="317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51" t="e">
        <f t="shared" si="4"/>
        <v>#DIV/0!</v>
      </c>
      <c r="F28" s="12">
        <f t="shared" si="2"/>
        <v>0</v>
      </c>
      <c r="G28" s="317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view="pageBreakPreview" topLeftCell="A25" zoomScale="90" zoomScaleSheetLayoutView="90" workbookViewId="0">
      <selection activeCell="B37" sqref="B37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4.5546875" style="103" customWidth="1"/>
    <col min="4" max="4" width="26.44140625" style="103" customWidth="1"/>
    <col min="5" max="16384" width="9.109375" style="103"/>
  </cols>
  <sheetData>
    <row r="1" spans="1:6" ht="31.95" customHeight="1">
      <c r="B1" s="482" t="s">
        <v>173</v>
      </c>
      <c r="C1" s="482"/>
      <c r="D1" s="482"/>
    </row>
    <row r="2" spans="1:6" ht="20.25" customHeight="1">
      <c r="A2" s="483" t="s">
        <v>188</v>
      </c>
      <c r="B2" s="487"/>
      <c r="C2" s="487"/>
      <c r="D2" s="487"/>
    </row>
    <row r="3" spans="1:6" ht="20.25" customHeight="1">
      <c r="B3" s="482" t="s">
        <v>85</v>
      </c>
      <c r="C3" s="482"/>
      <c r="D3" s="482"/>
    </row>
    <row r="5" spans="1:6" ht="7.5" customHeight="1"/>
    <row r="6" spans="1:6" s="104" customFormat="1" ht="35.4" customHeight="1">
      <c r="A6" s="215"/>
      <c r="B6" s="214" t="s">
        <v>86</v>
      </c>
      <c r="C6" s="397" t="s">
        <v>517</v>
      </c>
      <c r="D6" s="398" t="s">
        <v>515</v>
      </c>
    </row>
    <row r="7" spans="1:6">
      <c r="A7" s="105">
        <v>1</v>
      </c>
      <c r="B7" s="106" t="s">
        <v>276</v>
      </c>
      <c r="C7" s="129">
        <v>990</v>
      </c>
      <c r="D7" s="129">
        <v>544</v>
      </c>
      <c r="F7" s="125"/>
    </row>
    <row r="8" spans="1:6">
      <c r="A8" s="105">
        <v>2</v>
      </c>
      <c r="B8" s="106" t="s">
        <v>267</v>
      </c>
      <c r="C8" s="129">
        <v>444</v>
      </c>
      <c r="D8" s="129">
        <v>244</v>
      </c>
      <c r="F8" s="125"/>
    </row>
    <row r="9" spans="1:6">
      <c r="A9" s="105">
        <v>3</v>
      </c>
      <c r="B9" s="106" t="s">
        <v>303</v>
      </c>
      <c r="C9" s="129">
        <v>426</v>
      </c>
      <c r="D9" s="129">
        <v>237</v>
      </c>
      <c r="F9" s="125"/>
    </row>
    <row r="10" spans="1:6" s="107" customFormat="1">
      <c r="A10" s="105">
        <v>4</v>
      </c>
      <c r="B10" s="106" t="s">
        <v>422</v>
      </c>
      <c r="C10" s="129">
        <v>422</v>
      </c>
      <c r="D10" s="129">
        <v>201</v>
      </c>
      <c r="F10" s="125"/>
    </row>
    <row r="11" spans="1:6" s="107" customFormat="1">
      <c r="A11" s="105">
        <v>5</v>
      </c>
      <c r="B11" s="106" t="s">
        <v>290</v>
      </c>
      <c r="C11" s="129">
        <v>402</v>
      </c>
      <c r="D11" s="129">
        <v>298</v>
      </c>
      <c r="F11" s="125"/>
    </row>
    <row r="12" spans="1:6" s="107" customFormat="1">
      <c r="A12" s="105">
        <v>6</v>
      </c>
      <c r="B12" s="106" t="s">
        <v>270</v>
      </c>
      <c r="C12" s="129">
        <v>347</v>
      </c>
      <c r="D12" s="129">
        <v>202</v>
      </c>
      <c r="F12" s="125"/>
    </row>
    <row r="13" spans="1:6" s="107" customFormat="1">
      <c r="A13" s="105">
        <v>7</v>
      </c>
      <c r="B13" s="106" t="s">
        <v>286</v>
      </c>
      <c r="C13" s="129">
        <v>304</v>
      </c>
      <c r="D13" s="129">
        <v>194</v>
      </c>
      <c r="F13" s="125"/>
    </row>
    <row r="14" spans="1:6" s="107" customFormat="1">
      <c r="A14" s="105">
        <v>8</v>
      </c>
      <c r="B14" s="106" t="s">
        <v>423</v>
      </c>
      <c r="C14" s="129">
        <v>173</v>
      </c>
      <c r="D14" s="129">
        <v>117</v>
      </c>
      <c r="F14" s="125"/>
    </row>
    <row r="15" spans="1:6" s="107" customFormat="1" ht="78">
      <c r="A15" s="105">
        <v>9</v>
      </c>
      <c r="B15" s="106" t="s">
        <v>424</v>
      </c>
      <c r="C15" s="129">
        <v>155</v>
      </c>
      <c r="D15" s="129">
        <v>72</v>
      </c>
      <c r="F15" s="125"/>
    </row>
    <row r="16" spans="1:6" s="107" customFormat="1">
      <c r="A16" s="105">
        <v>10</v>
      </c>
      <c r="B16" s="106" t="s">
        <v>306</v>
      </c>
      <c r="C16" s="129">
        <v>127</v>
      </c>
      <c r="D16" s="129">
        <v>65</v>
      </c>
      <c r="F16" s="125"/>
    </row>
    <row r="17" spans="1:6" s="107" customFormat="1">
      <c r="A17" s="105">
        <v>11</v>
      </c>
      <c r="B17" s="106" t="s">
        <v>297</v>
      </c>
      <c r="C17" s="129">
        <v>126</v>
      </c>
      <c r="D17" s="129">
        <v>67</v>
      </c>
      <c r="F17" s="125"/>
    </row>
    <row r="18" spans="1:6" s="107" customFormat="1">
      <c r="A18" s="105">
        <v>12</v>
      </c>
      <c r="B18" s="106" t="s">
        <v>273</v>
      </c>
      <c r="C18" s="129">
        <v>121</v>
      </c>
      <c r="D18" s="129">
        <v>63</v>
      </c>
      <c r="F18" s="125"/>
    </row>
    <row r="19" spans="1:6" s="107" customFormat="1" ht="15.75" customHeight="1">
      <c r="A19" s="105">
        <v>13</v>
      </c>
      <c r="B19" s="106" t="s">
        <v>305</v>
      </c>
      <c r="C19" s="129">
        <v>116</v>
      </c>
      <c r="D19" s="129">
        <v>48</v>
      </c>
      <c r="F19" s="125"/>
    </row>
    <row r="20" spans="1:6" s="107" customFormat="1" ht="31.2">
      <c r="A20" s="105">
        <v>14</v>
      </c>
      <c r="B20" s="106" t="s">
        <v>425</v>
      </c>
      <c r="C20" s="129">
        <v>112</v>
      </c>
      <c r="D20" s="129">
        <v>53</v>
      </c>
      <c r="F20" s="125"/>
    </row>
    <row r="21" spans="1:6" s="107" customFormat="1">
      <c r="A21" s="105">
        <v>15</v>
      </c>
      <c r="B21" s="106" t="s">
        <v>280</v>
      </c>
      <c r="C21" s="129">
        <v>104</v>
      </c>
      <c r="D21" s="129">
        <v>48</v>
      </c>
      <c r="F21" s="125"/>
    </row>
    <row r="22" spans="1:6" s="107" customFormat="1">
      <c r="A22" s="105">
        <v>16</v>
      </c>
      <c r="B22" s="106" t="s">
        <v>274</v>
      </c>
      <c r="C22" s="129">
        <v>98</v>
      </c>
      <c r="D22" s="129">
        <v>47</v>
      </c>
      <c r="F22" s="125"/>
    </row>
    <row r="23" spans="1:6" s="107" customFormat="1">
      <c r="A23" s="105">
        <v>17</v>
      </c>
      <c r="B23" s="106" t="s">
        <v>426</v>
      </c>
      <c r="C23" s="129">
        <v>95</v>
      </c>
      <c r="D23" s="129">
        <v>47</v>
      </c>
      <c r="F23" s="125"/>
    </row>
    <row r="24" spans="1:6" s="107" customFormat="1">
      <c r="A24" s="105">
        <v>18</v>
      </c>
      <c r="B24" s="106" t="s">
        <v>284</v>
      </c>
      <c r="C24" s="129">
        <v>85</v>
      </c>
      <c r="D24" s="129">
        <v>39</v>
      </c>
      <c r="F24" s="125"/>
    </row>
    <row r="25" spans="1:6" s="107" customFormat="1">
      <c r="A25" s="105">
        <v>19</v>
      </c>
      <c r="B25" s="106" t="s">
        <v>307</v>
      </c>
      <c r="C25" s="129">
        <v>84</v>
      </c>
      <c r="D25" s="129">
        <v>65</v>
      </c>
      <c r="F25" s="125"/>
    </row>
    <row r="26" spans="1:6" s="107" customFormat="1" ht="17.25" customHeight="1">
      <c r="A26" s="105">
        <v>20</v>
      </c>
      <c r="B26" s="106" t="s">
        <v>289</v>
      </c>
      <c r="C26" s="129">
        <v>83</v>
      </c>
      <c r="D26" s="129">
        <v>42</v>
      </c>
      <c r="F26" s="125"/>
    </row>
    <row r="27" spans="1:6" s="107" customFormat="1" ht="18" customHeight="1">
      <c r="A27" s="105">
        <v>21</v>
      </c>
      <c r="B27" s="106" t="s">
        <v>313</v>
      </c>
      <c r="C27" s="129">
        <v>78</v>
      </c>
      <c r="D27" s="129">
        <v>45</v>
      </c>
      <c r="F27" s="125"/>
    </row>
    <row r="28" spans="1:6" s="107" customFormat="1">
      <c r="A28" s="105">
        <v>22</v>
      </c>
      <c r="B28" s="106" t="s">
        <v>308</v>
      </c>
      <c r="C28" s="129">
        <v>72</v>
      </c>
      <c r="D28" s="129">
        <v>44</v>
      </c>
      <c r="F28" s="125"/>
    </row>
    <row r="29" spans="1:6" s="107" customFormat="1" ht="15.75" customHeight="1">
      <c r="A29" s="105">
        <v>23</v>
      </c>
      <c r="B29" s="106" t="s">
        <v>310</v>
      </c>
      <c r="C29" s="129">
        <v>72</v>
      </c>
      <c r="D29" s="129">
        <v>44</v>
      </c>
      <c r="F29" s="125"/>
    </row>
    <row r="30" spans="1:6" s="107" customFormat="1" ht="16.5" customHeight="1">
      <c r="A30" s="105">
        <v>24</v>
      </c>
      <c r="B30" s="106" t="s">
        <v>433</v>
      </c>
      <c r="C30" s="129">
        <v>66</v>
      </c>
      <c r="D30" s="129">
        <v>31</v>
      </c>
      <c r="F30" s="125"/>
    </row>
    <row r="31" spans="1:6" s="107" customFormat="1">
      <c r="A31" s="105">
        <v>25</v>
      </c>
      <c r="B31" s="106" t="s">
        <v>317</v>
      </c>
      <c r="C31" s="129">
        <v>65</v>
      </c>
      <c r="D31" s="129">
        <v>35</v>
      </c>
      <c r="F31" s="125"/>
    </row>
    <row r="32" spans="1:6" s="107" customFormat="1">
      <c r="A32" s="105">
        <v>26</v>
      </c>
      <c r="B32" s="106" t="s">
        <v>304</v>
      </c>
      <c r="C32" s="129">
        <v>64</v>
      </c>
      <c r="D32" s="129">
        <v>39</v>
      </c>
      <c r="F32" s="125"/>
    </row>
    <row r="33" spans="1:6" s="107" customFormat="1">
      <c r="A33" s="105">
        <v>27</v>
      </c>
      <c r="B33" s="106" t="s">
        <v>291</v>
      </c>
      <c r="C33" s="129">
        <v>64</v>
      </c>
      <c r="D33" s="129">
        <v>33</v>
      </c>
      <c r="F33" s="125"/>
    </row>
    <row r="34" spans="1:6" s="107" customFormat="1">
      <c r="A34" s="105">
        <v>28</v>
      </c>
      <c r="B34" s="106" t="s">
        <v>427</v>
      </c>
      <c r="C34" s="129">
        <v>63</v>
      </c>
      <c r="D34" s="129">
        <v>28</v>
      </c>
      <c r="F34" s="125"/>
    </row>
    <row r="35" spans="1:6" s="107" customFormat="1">
      <c r="A35" s="105">
        <v>29</v>
      </c>
      <c r="B35" s="106" t="s">
        <v>314</v>
      </c>
      <c r="C35" s="129">
        <v>62</v>
      </c>
      <c r="D35" s="129">
        <v>39</v>
      </c>
      <c r="F35" s="125"/>
    </row>
    <row r="36" spans="1:6" s="107" customFormat="1" ht="15.75" customHeight="1">
      <c r="A36" s="105">
        <v>30</v>
      </c>
      <c r="B36" s="106" t="s">
        <v>318</v>
      </c>
      <c r="C36" s="129">
        <v>60</v>
      </c>
      <c r="D36" s="129">
        <v>30</v>
      </c>
      <c r="F36" s="125"/>
    </row>
    <row r="37" spans="1:6" s="107" customFormat="1" ht="31.2">
      <c r="A37" s="105">
        <v>31</v>
      </c>
      <c r="B37" s="108" t="s">
        <v>316</v>
      </c>
      <c r="C37" s="129">
        <v>59</v>
      </c>
      <c r="D37" s="129">
        <v>28</v>
      </c>
      <c r="F37" s="125"/>
    </row>
    <row r="38" spans="1:6" s="107" customFormat="1">
      <c r="A38" s="105">
        <v>32</v>
      </c>
      <c r="B38" s="106" t="s">
        <v>319</v>
      </c>
      <c r="C38" s="129">
        <v>59</v>
      </c>
      <c r="D38" s="129">
        <v>32</v>
      </c>
      <c r="F38" s="125"/>
    </row>
    <row r="39" spans="1:6" s="107" customFormat="1">
      <c r="A39" s="105">
        <v>33</v>
      </c>
      <c r="B39" s="106" t="s">
        <v>300</v>
      </c>
      <c r="C39" s="129">
        <v>56</v>
      </c>
      <c r="D39" s="129">
        <v>39</v>
      </c>
      <c r="F39" s="125"/>
    </row>
    <row r="40" spans="1:6" s="107" customFormat="1" ht="31.2">
      <c r="A40" s="105">
        <v>34</v>
      </c>
      <c r="B40" s="106" t="s">
        <v>432</v>
      </c>
      <c r="C40" s="129">
        <v>54</v>
      </c>
      <c r="D40" s="129">
        <v>20</v>
      </c>
      <c r="F40" s="125"/>
    </row>
    <row r="41" spans="1:6" s="107" customFormat="1">
      <c r="A41" s="105">
        <v>35</v>
      </c>
      <c r="B41" s="106" t="s">
        <v>296</v>
      </c>
      <c r="C41" s="129">
        <v>53</v>
      </c>
      <c r="D41" s="129">
        <v>27</v>
      </c>
      <c r="F41" s="125"/>
    </row>
    <row r="42" spans="1:6" s="107" customFormat="1" ht="31.2">
      <c r="A42" s="105">
        <v>36</v>
      </c>
      <c r="B42" s="106" t="s">
        <v>430</v>
      </c>
      <c r="C42" s="129">
        <v>52</v>
      </c>
      <c r="D42" s="129">
        <v>32</v>
      </c>
      <c r="F42" s="125"/>
    </row>
    <row r="43" spans="1:6">
      <c r="A43" s="105">
        <v>37</v>
      </c>
      <c r="B43" s="109" t="s">
        <v>287</v>
      </c>
      <c r="C43" s="110">
        <v>52</v>
      </c>
      <c r="D43" s="110">
        <v>27</v>
      </c>
      <c r="F43" s="125"/>
    </row>
    <row r="44" spans="1:6">
      <c r="A44" s="105">
        <v>38</v>
      </c>
      <c r="B44" s="111" t="s">
        <v>429</v>
      </c>
      <c r="C44" s="110">
        <v>51</v>
      </c>
      <c r="D44" s="110">
        <v>32</v>
      </c>
      <c r="F44" s="125"/>
    </row>
    <row r="45" spans="1:6" ht="17.25" customHeight="1">
      <c r="A45" s="105">
        <v>39</v>
      </c>
      <c r="B45" s="106" t="s">
        <v>320</v>
      </c>
      <c r="C45" s="110">
        <v>50</v>
      </c>
      <c r="D45" s="110">
        <v>28</v>
      </c>
      <c r="F45" s="125"/>
    </row>
    <row r="46" spans="1:6">
      <c r="A46" s="105">
        <v>40</v>
      </c>
      <c r="B46" s="106" t="s">
        <v>321</v>
      </c>
      <c r="C46" s="110">
        <v>49</v>
      </c>
      <c r="D46" s="110">
        <v>27</v>
      </c>
      <c r="F46" s="125"/>
    </row>
    <row r="47" spans="1:6">
      <c r="A47" s="105">
        <v>41</v>
      </c>
      <c r="B47" s="106" t="s">
        <v>431</v>
      </c>
      <c r="C47" s="110">
        <v>48</v>
      </c>
      <c r="D47" s="110">
        <v>28</v>
      </c>
      <c r="F47" s="125"/>
    </row>
    <row r="48" spans="1:6" ht="15.75" customHeight="1">
      <c r="A48" s="105">
        <v>42</v>
      </c>
      <c r="B48" s="106" t="s">
        <v>281</v>
      </c>
      <c r="C48" s="110">
        <v>47</v>
      </c>
      <c r="D48" s="110">
        <v>29</v>
      </c>
      <c r="F48" s="125"/>
    </row>
    <row r="49" spans="1:6" ht="15.75" customHeight="1">
      <c r="A49" s="105">
        <v>43</v>
      </c>
      <c r="B49" s="112" t="s">
        <v>428</v>
      </c>
      <c r="C49" s="110">
        <v>47</v>
      </c>
      <c r="D49" s="110">
        <v>24</v>
      </c>
      <c r="F49" s="125"/>
    </row>
    <row r="50" spans="1:6">
      <c r="A50" s="105">
        <v>44</v>
      </c>
      <c r="B50" s="112" t="s">
        <v>285</v>
      </c>
      <c r="C50" s="110">
        <v>46</v>
      </c>
      <c r="D50" s="110">
        <v>21</v>
      </c>
      <c r="F50" s="125"/>
    </row>
    <row r="51" spans="1:6">
      <c r="A51" s="105">
        <v>45</v>
      </c>
      <c r="B51" s="112" t="s">
        <v>324</v>
      </c>
      <c r="C51" s="110">
        <v>46</v>
      </c>
      <c r="D51" s="110">
        <v>19</v>
      </c>
      <c r="F51" s="125"/>
    </row>
    <row r="52" spans="1:6">
      <c r="A52" s="105">
        <v>46</v>
      </c>
      <c r="B52" s="112" t="s">
        <v>269</v>
      </c>
      <c r="C52" s="110">
        <v>46</v>
      </c>
      <c r="D52" s="110">
        <v>24</v>
      </c>
      <c r="F52" s="125"/>
    </row>
    <row r="53" spans="1:6">
      <c r="A53" s="105">
        <v>47</v>
      </c>
      <c r="B53" s="112" t="s">
        <v>283</v>
      </c>
      <c r="C53" s="110">
        <v>45</v>
      </c>
      <c r="D53" s="110">
        <v>5</v>
      </c>
      <c r="F53" s="125"/>
    </row>
    <row r="54" spans="1:6" ht="17.25" customHeight="1">
      <c r="A54" s="105">
        <v>48</v>
      </c>
      <c r="B54" s="112" t="s">
        <v>322</v>
      </c>
      <c r="C54" s="110">
        <v>45</v>
      </c>
      <c r="D54" s="110">
        <v>27</v>
      </c>
      <c r="F54" s="125"/>
    </row>
    <row r="55" spans="1:6">
      <c r="A55" s="105">
        <v>49</v>
      </c>
      <c r="B55" s="112" t="s">
        <v>325</v>
      </c>
      <c r="C55" s="110">
        <v>42</v>
      </c>
      <c r="D55" s="110">
        <v>15</v>
      </c>
      <c r="F55" s="125"/>
    </row>
    <row r="56" spans="1:6">
      <c r="A56" s="105">
        <v>50</v>
      </c>
      <c r="B56" s="111" t="s">
        <v>323</v>
      </c>
      <c r="C56" s="110">
        <v>42</v>
      </c>
      <c r="D56" s="110">
        <v>33</v>
      </c>
      <c r="F56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tabSelected="1" view="pageBreakPreview" topLeftCell="A88" zoomScale="90" zoomScaleNormal="90" zoomScaleSheetLayoutView="90" workbookViewId="0">
      <selection activeCell="A128" sqref="A128"/>
    </sheetView>
  </sheetViews>
  <sheetFormatPr defaultColWidth="8.88671875" defaultRowHeight="13.2"/>
  <cols>
    <col min="1" max="1" width="43.33203125" style="117" customWidth="1"/>
    <col min="2" max="2" width="18.109375" style="127" customWidth="1"/>
    <col min="3" max="3" width="17.109375" style="127" customWidth="1"/>
    <col min="4" max="4" width="8.88671875" style="117"/>
    <col min="5" max="5" width="64" style="117" customWidth="1"/>
    <col min="6" max="16384" width="8.88671875" style="117"/>
  </cols>
  <sheetData>
    <row r="1" spans="1:9" s="115" customFormat="1" ht="44.25" customHeight="1">
      <c r="A1" s="482" t="s">
        <v>174</v>
      </c>
      <c r="B1" s="482"/>
      <c r="C1" s="482"/>
    </row>
    <row r="2" spans="1:9" s="115" customFormat="1" ht="20.399999999999999">
      <c r="A2" s="482" t="s">
        <v>188</v>
      </c>
      <c r="B2" s="482"/>
      <c r="C2" s="482"/>
    </row>
    <row r="3" spans="1:9" s="115" customFormat="1" ht="20.399999999999999">
      <c r="A3" s="464" t="s">
        <v>92</v>
      </c>
      <c r="B3" s="464"/>
      <c r="C3" s="464"/>
    </row>
    <row r="5" spans="1:9" s="104" customFormat="1" ht="35.4" customHeight="1">
      <c r="A5" s="214" t="s">
        <v>86</v>
      </c>
      <c r="B5" s="397" t="s">
        <v>517</v>
      </c>
      <c r="C5" s="398" t="s">
        <v>515</v>
      </c>
    </row>
    <row r="6" spans="1:9" s="241" customFormat="1" ht="38.4" customHeight="1">
      <c r="A6" s="460" t="s">
        <v>93</v>
      </c>
      <c r="B6" s="461"/>
      <c r="C6" s="462"/>
      <c r="I6" s="242"/>
    </row>
    <row r="7" spans="1:9" s="241" customFormat="1" ht="15.75" customHeight="1">
      <c r="A7" s="243" t="s">
        <v>273</v>
      </c>
      <c r="B7" s="244">
        <v>121</v>
      </c>
      <c r="C7" s="244">
        <v>63</v>
      </c>
      <c r="D7" s="245"/>
      <c r="I7" s="242"/>
    </row>
    <row r="8" spans="1:9" s="241" customFormat="1" ht="15.75" customHeight="1">
      <c r="A8" s="246" t="s">
        <v>284</v>
      </c>
      <c r="B8" s="247">
        <v>85</v>
      </c>
      <c r="C8" s="247">
        <v>39</v>
      </c>
    </row>
    <row r="9" spans="1:9" s="241" customFormat="1" ht="15.75" customHeight="1">
      <c r="A9" s="246" t="s">
        <v>308</v>
      </c>
      <c r="B9" s="247">
        <v>72</v>
      </c>
      <c r="C9" s="247">
        <v>44</v>
      </c>
      <c r="D9" s="245"/>
    </row>
    <row r="10" spans="1:9" s="241" customFormat="1" ht="16.5" customHeight="1">
      <c r="A10" s="246" t="s">
        <v>427</v>
      </c>
      <c r="B10" s="247">
        <v>63</v>
      </c>
      <c r="C10" s="247">
        <v>28</v>
      </c>
    </row>
    <row r="11" spans="1:9" s="241" customFormat="1" ht="15.75" customHeight="1">
      <c r="A11" s="246" t="s">
        <v>314</v>
      </c>
      <c r="B11" s="247">
        <v>62</v>
      </c>
      <c r="C11" s="247">
        <v>39</v>
      </c>
      <c r="D11" s="245"/>
    </row>
    <row r="12" spans="1:9" s="241" customFormat="1" ht="15.75" customHeight="1">
      <c r="A12" s="246" t="s">
        <v>360</v>
      </c>
      <c r="B12" s="247">
        <v>33</v>
      </c>
      <c r="C12" s="247">
        <v>21</v>
      </c>
    </row>
    <row r="13" spans="1:9" s="241" customFormat="1" ht="15.75" customHeight="1">
      <c r="A13" s="246" t="s">
        <v>338</v>
      </c>
      <c r="B13" s="247">
        <v>32</v>
      </c>
      <c r="C13" s="247">
        <v>16</v>
      </c>
      <c r="D13" s="245"/>
    </row>
    <row r="14" spans="1:9" s="241" customFormat="1" ht="15.75" customHeight="1">
      <c r="A14" s="248" t="s">
        <v>345</v>
      </c>
      <c r="B14" s="247">
        <v>31</v>
      </c>
      <c r="C14" s="247">
        <v>17</v>
      </c>
    </row>
    <row r="15" spans="1:9" s="241" customFormat="1" ht="15.75" customHeight="1">
      <c r="A15" s="248" t="s">
        <v>332</v>
      </c>
      <c r="B15" s="247">
        <v>29</v>
      </c>
      <c r="C15" s="247">
        <v>12</v>
      </c>
      <c r="D15" s="245"/>
    </row>
    <row r="16" spans="1:9" s="241" customFormat="1" ht="15.75" customHeight="1">
      <c r="A16" s="248" t="s">
        <v>440</v>
      </c>
      <c r="B16" s="247">
        <v>29</v>
      </c>
      <c r="C16" s="247">
        <v>7</v>
      </c>
    </row>
    <row r="17" spans="1:4" s="241" customFormat="1" ht="15.6">
      <c r="A17" s="248" t="s">
        <v>359</v>
      </c>
      <c r="B17" s="247">
        <v>27</v>
      </c>
      <c r="C17" s="247">
        <v>13</v>
      </c>
      <c r="D17" s="245"/>
    </row>
    <row r="18" spans="1:4" s="241" customFormat="1" ht="15.75" customHeight="1">
      <c r="A18" s="243" t="s">
        <v>344</v>
      </c>
      <c r="B18" s="247">
        <v>25</v>
      </c>
      <c r="C18" s="247">
        <v>11</v>
      </c>
    </row>
    <row r="19" spans="1:4" s="241" customFormat="1" ht="15.75" customHeight="1">
      <c r="A19" s="246" t="s">
        <v>441</v>
      </c>
      <c r="B19" s="247">
        <v>18</v>
      </c>
      <c r="C19" s="247">
        <v>7</v>
      </c>
      <c r="D19" s="245"/>
    </row>
    <row r="20" spans="1:4" s="241" customFormat="1" ht="15.6">
      <c r="A20" s="246" t="s">
        <v>384</v>
      </c>
      <c r="B20" s="247">
        <v>16</v>
      </c>
      <c r="C20" s="247">
        <v>5</v>
      </c>
    </row>
    <row r="21" spans="1:4" s="241" customFormat="1" ht="15.75" customHeight="1">
      <c r="A21" s="246" t="s">
        <v>343</v>
      </c>
      <c r="B21" s="247">
        <v>16</v>
      </c>
      <c r="C21" s="247">
        <v>10</v>
      </c>
      <c r="D21" s="245"/>
    </row>
    <row r="22" spans="1:4" s="241" customFormat="1" ht="38.4" customHeight="1">
      <c r="A22" s="460" t="s">
        <v>36</v>
      </c>
      <c r="B22" s="461"/>
      <c r="C22" s="462"/>
    </row>
    <row r="23" spans="1:4" s="241" customFormat="1" ht="31.2">
      <c r="A23" s="246" t="s">
        <v>425</v>
      </c>
      <c r="B23" s="129">
        <v>112</v>
      </c>
      <c r="C23" s="129">
        <v>53</v>
      </c>
      <c r="D23" s="245"/>
    </row>
    <row r="24" spans="1:4" s="241" customFormat="1" ht="15.6">
      <c r="A24" s="246" t="s">
        <v>280</v>
      </c>
      <c r="B24" s="129">
        <v>104</v>
      </c>
      <c r="C24" s="129">
        <v>48</v>
      </c>
    </row>
    <row r="25" spans="1:4" s="241" customFormat="1" ht="17.399999999999999" customHeight="1">
      <c r="A25" s="246" t="s">
        <v>430</v>
      </c>
      <c r="B25" s="129">
        <v>52</v>
      </c>
      <c r="C25" s="129">
        <v>32</v>
      </c>
      <c r="D25" s="245"/>
    </row>
    <row r="26" spans="1:4" s="241" customFormat="1" ht="18" customHeight="1">
      <c r="A26" s="246" t="s">
        <v>428</v>
      </c>
      <c r="B26" s="129">
        <v>47</v>
      </c>
      <c r="C26" s="129">
        <v>24</v>
      </c>
    </row>
    <row r="27" spans="1:4" s="241" customFormat="1" ht="15.6">
      <c r="A27" s="246" t="s">
        <v>275</v>
      </c>
      <c r="B27" s="129">
        <v>32</v>
      </c>
      <c r="C27" s="129">
        <v>14</v>
      </c>
      <c r="D27" s="245"/>
    </row>
    <row r="28" spans="1:4" s="241" customFormat="1" ht="15.6">
      <c r="A28" s="246" t="s">
        <v>442</v>
      </c>
      <c r="B28" s="129">
        <v>30</v>
      </c>
      <c r="C28" s="129">
        <v>12</v>
      </c>
    </row>
    <row r="29" spans="1:4" s="241" customFormat="1" ht="15.6">
      <c r="A29" s="246" t="s">
        <v>279</v>
      </c>
      <c r="B29" s="129">
        <v>30</v>
      </c>
      <c r="C29" s="129">
        <v>15</v>
      </c>
      <c r="D29" s="245"/>
    </row>
    <row r="30" spans="1:4" s="241" customFormat="1" ht="31.2">
      <c r="A30" s="246" t="s">
        <v>443</v>
      </c>
      <c r="B30" s="129">
        <v>23</v>
      </c>
      <c r="C30" s="129">
        <v>14</v>
      </c>
    </row>
    <row r="31" spans="1:4" s="241" customFormat="1" ht="15.6">
      <c r="A31" s="246" t="s">
        <v>363</v>
      </c>
      <c r="B31" s="129">
        <v>22</v>
      </c>
      <c r="C31" s="129">
        <v>15</v>
      </c>
      <c r="D31" s="245"/>
    </row>
    <row r="32" spans="1:4" s="241" customFormat="1" ht="15.6">
      <c r="A32" s="246" t="s">
        <v>362</v>
      </c>
      <c r="B32" s="129">
        <v>18</v>
      </c>
      <c r="C32" s="129">
        <v>10</v>
      </c>
    </row>
    <row r="33" spans="1:4" s="241" customFormat="1" ht="15.6">
      <c r="A33" s="246" t="s">
        <v>444</v>
      </c>
      <c r="B33" s="129">
        <v>17</v>
      </c>
      <c r="C33" s="129">
        <v>9</v>
      </c>
      <c r="D33" s="245"/>
    </row>
    <row r="34" spans="1:4" s="241" customFormat="1" ht="15.6">
      <c r="A34" s="246" t="s">
        <v>293</v>
      </c>
      <c r="B34" s="129">
        <v>16</v>
      </c>
      <c r="C34" s="129">
        <v>5</v>
      </c>
    </row>
    <row r="35" spans="1:4" s="241" customFormat="1" ht="15.6">
      <c r="A35" s="246" t="s">
        <v>445</v>
      </c>
      <c r="B35" s="129">
        <v>15</v>
      </c>
      <c r="C35" s="129">
        <v>9</v>
      </c>
      <c r="D35" s="245"/>
    </row>
    <row r="36" spans="1:4" s="241" customFormat="1" ht="15.6">
      <c r="A36" s="246" t="s">
        <v>482</v>
      </c>
      <c r="B36" s="129">
        <v>15</v>
      </c>
      <c r="C36" s="129">
        <v>7</v>
      </c>
    </row>
    <row r="37" spans="1:4" s="241" customFormat="1" ht="15.6">
      <c r="A37" s="246" t="s">
        <v>294</v>
      </c>
      <c r="B37" s="129">
        <v>13</v>
      </c>
      <c r="C37" s="129">
        <v>8</v>
      </c>
      <c r="D37" s="245"/>
    </row>
    <row r="38" spans="1:4" s="241" customFormat="1" ht="32.4" customHeight="1">
      <c r="A38" s="460" t="s">
        <v>37</v>
      </c>
      <c r="B38" s="461"/>
      <c r="C38" s="462"/>
    </row>
    <row r="39" spans="1:4" s="241" customFormat="1" ht="15.6">
      <c r="A39" s="248" t="s">
        <v>267</v>
      </c>
      <c r="B39" s="247">
        <v>444</v>
      </c>
      <c r="C39" s="247">
        <v>244</v>
      </c>
      <c r="D39" s="245"/>
    </row>
    <row r="40" spans="1:4" s="241" customFormat="1" ht="15.6">
      <c r="A40" s="248" t="s">
        <v>274</v>
      </c>
      <c r="B40" s="247">
        <v>98</v>
      </c>
      <c r="C40" s="247">
        <v>47</v>
      </c>
    </row>
    <row r="41" spans="1:4" s="241" customFormat="1" ht="15.6">
      <c r="A41" s="248" t="s">
        <v>426</v>
      </c>
      <c r="B41" s="247">
        <v>95</v>
      </c>
      <c r="C41" s="247">
        <v>47</v>
      </c>
      <c r="D41" s="245"/>
    </row>
    <row r="42" spans="1:4" s="241" customFormat="1" ht="15.6">
      <c r="A42" s="248" t="s">
        <v>296</v>
      </c>
      <c r="B42" s="247">
        <v>53</v>
      </c>
      <c r="C42" s="247">
        <v>27</v>
      </c>
    </row>
    <row r="43" spans="1:4" s="241" customFormat="1" ht="15.6">
      <c r="A43" s="248" t="s">
        <v>429</v>
      </c>
      <c r="B43" s="247">
        <v>51</v>
      </c>
      <c r="C43" s="247">
        <v>32</v>
      </c>
      <c r="D43" s="245"/>
    </row>
    <row r="44" spans="1:4" s="241" customFormat="1" ht="15.6">
      <c r="A44" s="248" t="s">
        <v>285</v>
      </c>
      <c r="B44" s="247">
        <v>46</v>
      </c>
      <c r="C44" s="247">
        <v>21</v>
      </c>
    </row>
    <row r="45" spans="1:4" s="241" customFormat="1" ht="15.75" customHeight="1">
      <c r="A45" s="248" t="s">
        <v>309</v>
      </c>
      <c r="B45" s="247">
        <v>36</v>
      </c>
      <c r="C45" s="247">
        <v>17</v>
      </c>
      <c r="D45" s="245"/>
    </row>
    <row r="46" spans="1:4" s="241" customFormat="1" ht="15.75" customHeight="1">
      <c r="A46" s="248" t="s">
        <v>364</v>
      </c>
      <c r="B46" s="247">
        <v>32</v>
      </c>
      <c r="C46" s="247">
        <v>15</v>
      </c>
    </row>
    <row r="47" spans="1:4" s="241" customFormat="1" ht="17.25" customHeight="1">
      <c r="A47" s="248" t="s">
        <v>365</v>
      </c>
      <c r="B47" s="247">
        <v>27</v>
      </c>
      <c r="C47" s="247">
        <v>16</v>
      </c>
      <c r="D47" s="245"/>
    </row>
    <row r="48" spans="1:4" s="241" customFormat="1" ht="15.75" customHeight="1">
      <c r="A48" s="248" t="s">
        <v>447</v>
      </c>
      <c r="B48" s="247">
        <v>19</v>
      </c>
      <c r="C48" s="247">
        <v>16</v>
      </c>
    </row>
    <row r="49" spans="1:4" s="241" customFormat="1" ht="15.6">
      <c r="A49" s="248" t="s">
        <v>367</v>
      </c>
      <c r="B49" s="247">
        <v>19</v>
      </c>
      <c r="C49" s="247">
        <v>11</v>
      </c>
      <c r="D49" s="245"/>
    </row>
    <row r="50" spans="1:4" s="241" customFormat="1" ht="15.6">
      <c r="A50" s="248" t="s">
        <v>448</v>
      </c>
      <c r="B50" s="247">
        <v>17</v>
      </c>
      <c r="C50" s="247">
        <v>11</v>
      </c>
    </row>
    <row r="51" spans="1:4" s="241" customFormat="1" ht="15.6">
      <c r="A51" s="248" t="s">
        <v>449</v>
      </c>
      <c r="B51" s="247">
        <v>14</v>
      </c>
      <c r="C51" s="247">
        <v>7</v>
      </c>
      <c r="D51" s="245"/>
    </row>
    <row r="52" spans="1:4" s="241" customFormat="1" ht="15.75" customHeight="1">
      <c r="A52" s="248" t="s">
        <v>483</v>
      </c>
      <c r="B52" s="247">
        <v>14</v>
      </c>
      <c r="C52" s="247">
        <v>7</v>
      </c>
    </row>
    <row r="53" spans="1:4" s="241" customFormat="1" ht="15.75" customHeight="1">
      <c r="A53" s="248" t="s">
        <v>450</v>
      </c>
      <c r="B53" s="247">
        <v>13</v>
      </c>
      <c r="C53" s="247">
        <v>8</v>
      </c>
      <c r="D53" s="245"/>
    </row>
    <row r="54" spans="1:4" s="241" customFormat="1" ht="38.4" customHeight="1">
      <c r="A54" s="460" t="s">
        <v>38</v>
      </c>
      <c r="B54" s="461"/>
      <c r="C54" s="462"/>
    </row>
    <row r="55" spans="1:4" s="241" customFormat="1" ht="15.6">
      <c r="A55" s="246" t="s">
        <v>423</v>
      </c>
      <c r="B55" s="152">
        <v>173</v>
      </c>
      <c r="C55" s="152">
        <v>117</v>
      </c>
      <c r="D55" s="245"/>
    </row>
    <row r="56" spans="1:4" s="241" customFormat="1" ht="15.6">
      <c r="A56" s="246" t="s">
        <v>306</v>
      </c>
      <c r="B56" s="129">
        <v>127</v>
      </c>
      <c r="C56" s="129">
        <v>65</v>
      </c>
    </row>
    <row r="57" spans="1:4" s="241" customFormat="1" ht="15.6">
      <c r="A57" s="246" t="s">
        <v>297</v>
      </c>
      <c r="B57" s="129">
        <v>126</v>
      </c>
      <c r="C57" s="129">
        <v>67</v>
      </c>
      <c r="D57" s="245"/>
    </row>
    <row r="58" spans="1:4" s="241" customFormat="1" ht="15.6">
      <c r="A58" s="246" t="s">
        <v>313</v>
      </c>
      <c r="B58" s="124">
        <v>78</v>
      </c>
      <c r="C58" s="124">
        <v>45</v>
      </c>
    </row>
    <row r="59" spans="1:4" s="241" customFormat="1" ht="15.6">
      <c r="A59" s="246" t="s">
        <v>433</v>
      </c>
      <c r="B59" s="129">
        <v>66</v>
      </c>
      <c r="C59" s="129">
        <v>31</v>
      </c>
      <c r="D59" s="245"/>
    </row>
    <row r="60" spans="1:4" s="241" customFormat="1" ht="15.6">
      <c r="A60" s="246" t="s">
        <v>318</v>
      </c>
      <c r="B60" s="129">
        <v>60</v>
      </c>
      <c r="C60" s="129">
        <v>30</v>
      </c>
    </row>
    <row r="61" spans="1:4" s="241" customFormat="1" ht="31.2">
      <c r="A61" s="246" t="s">
        <v>316</v>
      </c>
      <c r="B61" s="129">
        <v>59</v>
      </c>
      <c r="C61" s="129">
        <v>28</v>
      </c>
      <c r="D61" s="245"/>
    </row>
    <row r="62" spans="1:4" s="241" customFormat="1" ht="15.6">
      <c r="A62" s="246" t="s">
        <v>319</v>
      </c>
      <c r="B62" s="129">
        <v>59</v>
      </c>
      <c r="C62" s="129">
        <v>32</v>
      </c>
    </row>
    <row r="63" spans="1:4" s="241" customFormat="1" ht="15.6">
      <c r="A63" s="246" t="s">
        <v>320</v>
      </c>
      <c r="B63" s="129">
        <v>50</v>
      </c>
      <c r="C63" s="129">
        <v>28</v>
      </c>
      <c r="D63" s="245"/>
    </row>
    <row r="64" spans="1:4" s="241" customFormat="1" ht="15.6">
      <c r="A64" s="246" t="s">
        <v>431</v>
      </c>
      <c r="B64" s="129">
        <v>48</v>
      </c>
      <c r="C64" s="129">
        <v>28</v>
      </c>
    </row>
    <row r="65" spans="1:5" s="241" customFormat="1" ht="15.6">
      <c r="A65" s="246" t="s">
        <v>322</v>
      </c>
      <c r="B65" s="129">
        <v>45</v>
      </c>
      <c r="C65" s="129">
        <v>27</v>
      </c>
      <c r="D65" s="245"/>
    </row>
    <row r="66" spans="1:5" s="241" customFormat="1" ht="15.6">
      <c r="A66" s="246" t="s">
        <v>325</v>
      </c>
      <c r="B66" s="129">
        <v>42</v>
      </c>
      <c r="C66" s="129">
        <v>15</v>
      </c>
    </row>
    <row r="67" spans="1:5" s="241" customFormat="1" ht="15.6">
      <c r="A67" s="246" t="s">
        <v>451</v>
      </c>
      <c r="B67" s="129">
        <v>33</v>
      </c>
      <c r="C67" s="129">
        <v>16</v>
      </c>
      <c r="D67" s="245"/>
    </row>
    <row r="68" spans="1:5" s="241" customFormat="1" ht="31.2">
      <c r="A68" s="246" t="s">
        <v>347</v>
      </c>
      <c r="B68" s="129">
        <v>22</v>
      </c>
      <c r="C68" s="129">
        <v>10</v>
      </c>
    </row>
    <row r="69" spans="1:5" s="241" customFormat="1" ht="15.6">
      <c r="A69" s="246" t="s">
        <v>452</v>
      </c>
      <c r="B69" s="129">
        <v>18</v>
      </c>
      <c r="C69" s="129">
        <v>10</v>
      </c>
      <c r="D69" s="245"/>
      <c r="E69" s="245"/>
    </row>
    <row r="70" spans="1:5" s="241" customFormat="1" ht="38.4" customHeight="1">
      <c r="A70" s="460" t="s">
        <v>39</v>
      </c>
      <c r="B70" s="461"/>
      <c r="C70" s="462"/>
    </row>
    <row r="71" spans="1:5" s="241" customFormat="1" ht="18" customHeight="1">
      <c r="A71" s="122" t="s">
        <v>276</v>
      </c>
      <c r="B71" s="129">
        <v>990</v>
      </c>
      <c r="C71" s="129">
        <v>544</v>
      </c>
      <c r="D71" s="245"/>
    </row>
    <row r="72" spans="1:5" s="241" customFormat="1" ht="18" customHeight="1">
      <c r="A72" s="122" t="s">
        <v>303</v>
      </c>
      <c r="B72" s="129">
        <v>426</v>
      </c>
      <c r="C72" s="129">
        <v>237</v>
      </c>
    </row>
    <row r="73" spans="1:5" s="241" customFormat="1" ht="18" customHeight="1">
      <c r="A73" s="122" t="s">
        <v>422</v>
      </c>
      <c r="B73" s="129">
        <v>422</v>
      </c>
      <c r="C73" s="129">
        <v>201</v>
      </c>
      <c r="D73" s="245"/>
    </row>
    <row r="74" spans="1:5" s="241" customFormat="1" ht="18" customHeight="1">
      <c r="A74" s="122" t="s">
        <v>286</v>
      </c>
      <c r="B74" s="129">
        <v>304</v>
      </c>
      <c r="C74" s="129">
        <v>194</v>
      </c>
    </row>
    <row r="75" spans="1:5" s="241" customFormat="1" ht="78">
      <c r="A75" s="122" t="s">
        <v>424</v>
      </c>
      <c r="B75" s="129">
        <v>155</v>
      </c>
      <c r="C75" s="129">
        <v>72</v>
      </c>
      <c r="D75" s="245"/>
    </row>
    <row r="76" spans="1:5" s="241" customFormat="1" ht="15.6">
      <c r="A76" s="122" t="s">
        <v>307</v>
      </c>
      <c r="B76" s="129">
        <v>84</v>
      </c>
      <c r="C76" s="129">
        <v>65</v>
      </c>
    </row>
    <row r="77" spans="1:5" s="241" customFormat="1" ht="15.6">
      <c r="A77" s="122" t="s">
        <v>317</v>
      </c>
      <c r="B77" s="129">
        <v>65</v>
      </c>
      <c r="C77" s="129">
        <v>35</v>
      </c>
      <c r="D77" s="245"/>
    </row>
    <row r="78" spans="1:5" s="241" customFormat="1" ht="31.2">
      <c r="A78" s="122" t="s">
        <v>432</v>
      </c>
      <c r="B78" s="129">
        <v>54</v>
      </c>
      <c r="C78" s="129">
        <v>20</v>
      </c>
    </row>
    <row r="79" spans="1:5" s="241" customFormat="1" ht="15.6">
      <c r="A79" s="122" t="s">
        <v>321</v>
      </c>
      <c r="B79" s="129">
        <v>49</v>
      </c>
      <c r="C79" s="129">
        <v>27</v>
      </c>
      <c r="D79" s="245"/>
    </row>
    <row r="80" spans="1:5" s="241" customFormat="1" ht="15.6">
      <c r="A80" s="122" t="s">
        <v>281</v>
      </c>
      <c r="B80" s="129">
        <v>47</v>
      </c>
      <c r="C80" s="129">
        <v>29</v>
      </c>
    </row>
    <row r="81" spans="1:4" s="241" customFormat="1" ht="15.6">
      <c r="A81" s="122" t="s">
        <v>323</v>
      </c>
      <c r="B81" s="129">
        <v>42</v>
      </c>
      <c r="C81" s="129">
        <v>33</v>
      </c>
      <c r="D81" s="245"/>
    </row>
    <row r="82" spans="1:4" s="241" customFormat="1" ht="15.6">
      <c r="A82" s="122" t="s">
        <v>369</v>
      </c>
      <c r="B82" s="129">
        <v>38</v>
      </c>
      <c r="C82" s="129">
        <v>24</v>
      </c>
    </row>
    <row r="83" spans="1:4" s="241" customFormat="1" ht="15.6">
      <c r="A83" s="122" t="s">
        <v>370</v>
      </c>
      <c r="B83" s="129">
        <v>22</v>
      </c>
      <c r="C83" s="129">
        <v>9</v>
      </c>
      <c r="D83" s="245"/>
    </row>
    <row r="84" spans="1:4" s="241" customFormat="1" ht="15.6">
      <c r="A84" s="122" t="s">
        <v>385</v>
      </c>
      <c r="B84" s="129">
        <v>17</v>
      </c>
      <c r="C84" s="129">
        <v>13</v>
      </c>
    </row>
    <row r="85" spans="1:4" s="241" customFormat="1" ht="31.2">
      <c r="A85" s="122" t="s">
        <v>354</v>
      </c>
      <c r="B85" s="129">
        <v>15</v>
      </c>
      <c r="C85" s="129">
        <v>9</v>
      </c>
      <c r="D85" s="245"/>
    </row>
    <row r="86" spans="1:4" s="241" customFormat="1" ht="38.4" customHeight="1">
      <c r="A86" s="460" t="s">
        <v>94</v>
      </c>
      <c r="B86" s="461"/>
      <c r="C86" s="462"/>
    </row>
    <row r="87" spans="1:4" s="241" customFormat="1" ht="33" customHeight="1">
      <c r="A87" s="122" t="s">
        <v>453</v>
      </c>
      <c r="B87" s="129">
        <v>42</v>
      </c>
      <c r="C87" s="129">
        <v>27</v>
      </c>
      <c r="D87" s="245"/>
    </row>
    <row r="88" spans="1:4" s="241" customFormat="1" ht="15.6">
      <c r="A88" s="122" t="s">
        <v>371</v>
      </c>
      <c r="B88" s="129">
        <v>30</v>
      </c>
      <c r="C88" s="129">
        <v>19</v>
      </c>
    </row>
    <row r="89" spans="1:4" s="241" customFormat="1" ht="15.75" customHeight="1">
      <c r="A89" s="122" t="s">
        <v>346</v>
      </c>
      <c r="B89" s="129">
        <v>15</v>
      </c>
      <c r="C89" s="129">
        <v>9</v>
      </c>
      <c r="D89" s="245"/>
    </row>
    <row r="90" spans="1:4" s="241" customFormat="1" ht="15.6">
      <c r="A90" s="122" t="s">
        <v>357</v>
      </c>
      <c r="B90" s="129">
        <v>14</v>
      </c>
      <c r="C90" s="129">
        <v>12</v>
      </c>
    </row>
    <row r="91" spans="1:4" s="241" customFormat="1" ht="15.6">
      <c r="A91" s="122" t="s">
        <v>372</v>
      </c>
      <c r="B91" s="129">
        <v>14</v>
      </c>
      <c r="C91" s="129">
        <v>9</v>
      </c>
      <c r="D91" s="245"/>
    </row>
    <row r="92" spans="1:4" s="241" customFormat="1" ht="15.75" customHeight="1">
      <c r="A92" s="122" t="s">
        <v>376</v>
      </c>
      <c r="B92" s="129">
        <v>13</v>
      </c>
      <c r="C92" s="129">
        <v>7</v>
      </c>
    </row>
    <row r="93" spans="1:4" s="241" customFormat="1" ht="15.75" customHeight="1">
      <c r="A93" s="122" t="s">
        <v>375</v>
      </c>
      <c r="B93" s="129">
        <v>12</v>
      </c>
      <c r="C93" s="129">
        <v>11</v>
      </c>
      <c r="D93" s="245"/>
    </row>
    <row r="94" spans="1:4" s="241" customFormat="1" ht="15.75" customHeight="1">
      <c r="A94" s="122" t="s">
        <v>373</v>
      </c>
      <c r="B94" s="129">
        <v>11</v>
      </c>
      <c r="C94" s="129">
        <v>11</v>
      </c>
    </row>
    <row r="95" spans="1:4" s="241" customFormat="1" ht="31.2">
      <c r="A95" s="122" t="s">
        <v>454</v>
      </c>
      <c r="B95" s="129">
        <v>7</v>
      </c>
      <c r="C95" s="129">
        <v>2</v>
      </c>
      <c r="D95" s="245"/>
    </row>
    <row r="96" spans="1:4" s="241" customFormat="1" ht="15.75" customHeight="1">
      <c r="A96" s="122" t="s">
        <v>379</v>
      </c>
      <c r="B96" s="129">
        <v>6</v>
      </c>
      <c r="C96" s="129">
        <v>4</v>
      </c>
    </row>
    <row r="97" spans="1:4" s="241" customFormat="1" ht="17.25" customHeight="1">
      <c r="A97" s="122" t="s">
        <v>378</v>
      </c>
      <c r="B97" s="129">
        <v>6</v>
      </c>
      <c r="C97" s="129">
        <v>6</v>
      </c>
      <c r="D97" s="245"/>
    </row>
    <row r="98" spans="1:4" s="241" customFormat="1" ht="17.25" customHeight="1">
      <c r="A98" s="122" t="s">
        <v>356</v>
      </c>
      <c r="B98" s="129">
        <v>6</v>
      </c>
      <c r="C98" s="129">
        <v>5</v>
      </c>
    </row>
    <row r="99" spans="1:4" s="241" customFormat="1" ht="15.6">
      <c r="A99" s="122" t="s">
        <v>374</v>
      </c>
      <c r="B99" s="129">
        <v>6</v>
      </c>
      <c r="C99" s="129">
        <v>6</v>
      </c>
      <c r="D99" s="245"/>
    </row>
    <row r="100" spans="1:4" s="241" customFormat="1" ht="15.75" customHeight="1">
      <c r="A100" s="122" t="s">
        <v>377</v>
      </c>
      <c r="B100" s="129">
        <v>6</v>
      </c>
      <c r="C100" s="129">
        <v>4</v>
      </c>
    </row>
    <row r="101" spans="1:4" s="241" customFormat="1" ht="15.6">
      <c r="A101" s="122" t="s">
        <v>484</v>
      </c>
      <c r="B101" s="129">
        <v>5</v>
      </c>
      <c r="C101" s="129">
        <v>3</v>
      </c>
      <c r="D101" s="245"/>
    </row>
    <row r="102" spans="1:4" s="241" customFormat="1" ht="38.4" customHeight="1">
      <c r="A102" s="460" t="s">
        <v>41</v>
      </c>
      <c r="B102" s="461"/>
      <c r="C102" s="462"/>
    </row>
    <row r="103" spans="1:4" s="241" customFormat="1" ht="15.75" customHeight="1">
      <c r="A103" s="122" t="s">
        <v>287</v>
      </c>
      <c r="B103" s="129">
        <v>52</v>
      </c>
      <c r="C103" s="129">
        <v>27</v>
      </c>
      <c r="D103" s="245"/>
    </row>
    <row r="104" spans="1:4" s="241" customFormat="1" ht="15.75" customHeight="1">
      <c r="A104" s="122" t="s">
        <v>269</v>
      </c>
      <c r="B104" s="129">
        <v>46</v>
      </c>
      <c r="C104" s="129">
        <v>24</v>
      </c>
    </row>
    <row r="105" spans="1:4" s="241" customFormat="1" ht="15.75" customHeight="1">
      <c r="A105" s="121" t="s">
        <v>437</v>
      </c>
      <c r="B105" s="129">
        <v>37</v>
      </c>
      <c r="C105" s="129">
        <v>16</v>
      </c>
      <c r="D105" s="245"/>
    </row>
    <row r="106" spans="1:4" s="241" customFormat="1" ht="31.5" customHeight="1">
      <c r="A106" s="122" t="s">
        <v>315</v>
      </c>
      <c r="B106" s="129">
        <v>22</v>
      </c>
      <c r="C106" s="129">
        <v>16</v>
      </c>
    </row>
    <row r="107" spans="1:4" s="241" customFormat="1" ht="15.75" customHeight="1">
      <c r="A107" s="122" t="s">
        <v>455</v>
      </c>
      <c r="B107" s="129">
        <v>17</v>
      </c>
      <c r="C107" s="129">
        <v>10</v>
      </c>
      <c r="D107" s="245"/>
    </row>
    <row r="108" spans="1:4" s="241" customFormat="1" ht="15.6">
      <c r="A108" s="122" t="s">
        <v>386</v>
      </c>
      <c r="B108" s="129">
        <v>16</v>
      </c>
      <c r="C108" s="129">
        <v>6</v>
      </c>
    </row>
    <row r="109" spans="1:4" s="241" customFormat="1" ht="15.75" customHeight="1">
      <c r="A109" s="122" t="s">
        <v>388</v>
      </c>
      <c r="B109" s="129">
        <v>15</v>
      </c>
      <c r="C109" s="129">
        <v>11</v>
      </c>
      <c r="D109" s="245"/>
    </row>
    <row r="110" spans="1:4" s="241" customFormat="1" ht="15.75" customHeight="1">
      <c r="A110" s="122" t="s">
        <v>387</v>
      </c>
      <c r="B110" s="129">
        <v>14</v>
      </c>
      <c r="C110" s="129">
        <v>7</v>
      </c>
    </row>
    <row r="111" spans="1:4" s="241" customFormat="1" ht="15.75" customHeight="1">
      <c r="A111" s="122" t="s">
        <v>389</v>
      </c>
      <c r="B111" s="129">
        <v>13</v>
      </c>
      <c r="C111" s="129">
        <v>8</v>
      </c>
      <c r="D111" s="245"/>
    </row>
    <row r="112" spans="1:4" s="241" customFormat="1" ht="31.8" customHeight="1">
      <c r="A112" s="122" t="s">
        <v>390</v>
      </c>
      <c r="B112" s="129">
        <v>10</v>
      </c>
      <c r="C112" s="129">
        <v>8</v>
      </c>
    </row>
    <row r="113" spans="1:4" s="241" customFormat="1" ht="18" customHeight="1">
      <c r="A113" s="122" t="s">
        <v>392</v>
      </c>
      <c r="B113" s="129">
        <v>8</v>
      </c>
      <c r="C113" s="129">
        <v>5</v>
      </c>
      <c r="D113" s="245"/>
    </row>
    <row r="114" spans="1:4" s="241" customFormat="1" ht="15.75" customHeight="1">
      <c r="A114" s="122" t="s">
        <v>391</v>
      </c>
      <c r="B114" s="129">
        <v>8</v>
      </c>
      <c r="C114" s="129">
        <v>3</v>
      </c>
    </row>
    <row r="115" spans="1:4" s="241" customFormat="1" ht="15.75" customHeight="1">
      <c r="A115" s="122" t="s">
        <v>282</v>
      </c>
      <c r="B115" s="129">
        <v>7</v>
      </c>
      <c r="C115" s="129">
        <v>2</v>
      </c>
      <c r="D115" s="245"/>
    </row>
    <row r="116" spans="1:4" s="241" customFormat="1" ht="15.75" customHeight="1">
      <c r="A116" s="122" t="s">
        <v>485</v>
      </c>
      <c r="B116" s="129">
        <v>7</v>
      </c>
      <c r="C116" s="129">
        <v>5</v>
      </c>
    </row>
    <row r="117" spans="1:4" s="241" customFormat="1" ht="16.8" customHeight="1">
      <c r="A117" s="122" t="s">
        <v>456</v>
      </c>
      <c r="B117" s="129">
        <v>6</v>
      </c>
      <c r="C117" s="129">
        <v>5</v>
      </c>
      <c r="D117" s="245"/>
    </row>
    <row r="118" spans="1:4" s="241" customFormat="1" ht="63.75" customHeight="1">
      <c r="A118" s="460" t="s">
        <v>42</v>
      </c>
      <c r="B118" s="461"/>
      <c r="C118" s="462"/>
    </row>
    <row r="119" spans="1:4" s="241" customFormat="1" ht="15.6">
      <c r="A119" s="246" t="s">
        <v>305</v>
      </c>
      <c r="B119" s="247">
        <v>116</v>
      </c>
      <c r="C119" s="247">
        <v>48</v>
      </c>
      <c r="D119" s="245"/>
    </row>
    <row r="120" spans="1:4" s="241" customFormat="1" ht="15.6">
      <c r="A120" s="246" t="s">
        <v>324</v>
      </c>
      <c r="B120" s="247">
        <v>46</v>
      </c>
      <c r="C120" s="247">
        <v>19</v>
      </c>
    </row>
    <row r="121" spans="1:4" s="241" customFormat="1" ht="15.6">
      <c r="A121" s="246" t="s">
        <v>380</v>
      </c>
      <c r="B121" s="247">
        <v>29</v>
      </c>
      <c r="C121" s="247">
        <v>17</v>
      </c>
      <c r="D121" s="245"/>
    </row>
    <row r="122" spans="1:4" s="241" customFormat="1" ht="15.6">
      <c r="A122" s="246" t="s">
        <v>381</v>
      </c>
      <c r="B122" s="247">
        <v>25</v>
      </c>
      <c r="C122" s="247">
        <v>2</v>
      </c>
    </row>
    <row r="123" spans="1:4" s="241" customFormat="1" ht="15.6">
      <c r="A123" s="246" t="s">
        <v>299</v>
      </c>
      <c r="B123" s="247">
        <v>21</v>
      </c>
      <c r="C123" s="247">
        <v>9</v>
      </c>
      <c r="D123" s="245"/>
    </row>
    <row r="124" spans="1:4" s="241" customFormat="1" ht="15.6">
      <c r="A124" s="246" t="s">
        <v>395</v>
      </c>
      <c r="B124" s="247">
        <v>13</v>
      </c>
      <c r="C124" s="247">
        <v>6</v>
      </c>
    </row>
    <row r="125" spans="1:4" s="241" customFormat="1" ht="15.6">
      <c r="A125" s="246" t="s">
        <v>394</v>
      </c>
      <c r="B125" s="247">
        <v>12</v>
      </c>
      <c r="C125" s="247">
        <v>9</v>
      </c>
      <c r="D125" s="245"/>
    </row>
    <row r="126" spans="1:4" s="241" customFormat="1" ht="15.6">
      <c r="A126" s="246" t="s">
        <v>348</v>
      </c>
      <c r="B126" s="247">
        <v>11</v>
      </c>
      <c r="C126" s="247">
        <v>4</v>
      </c>
    </row>
    <row r="127" spans="1:4" s="241" customFormat="1" ht="15.6">
      <c r="A127" s="246" t="s">
        <v>457</v>
      </c>
      <c r="B127" s="247">
        <v>11</v>
      </c>
      <c r="C127" s="247">
        <v>2</v>
      </c>
      <c r="D127" s="245"/>
    </row>
    <row r="128" spans="1:4" s="241" customFormat="1" ht="15.75" customHeight="1">
      <c r="A128" s="246" t="s">
        <v>397</v>
      </c>
      <c r="B128" s="247">
        <v>10</v>
      </c>
      <c r="C128" s="247">
        <v>4</v>
      </c>
    </row>
    <row r="129" spans="1:4" s="241" customFormat="1" ht="15.6">
      <c r="A129" s="246" t="s">
        <v>337</v>
      </c>
      <c r="B129" s="247">
        <v>10</v>
      </c>
      <c r="C129" s="247">
        <v>4</v>
      </c>
      <c r="D129" s="245"/>
    </row>
    <row r="130" spans="1:4" s="241" customFormat="1" ht="15.6">
      <c r="A130" s="246" t="s">
        <v>393</v>
      </c>
      <c r="B130" s="247">
        <v>9</v>
      </c>
      <c r="C130" s="247">
        <v>7</v>
      </c>
    </row>
    <row r="131" spans="1:4" s="241" customFormat="1" ht="15.6">
      <c r="A131" s="246" t="s">
        <v>340</v>
      </c>
      <c r="B131" s="247">
        <v>9</v>
      </c>
      <c r="C131" s="247">
        <v>3</v>
      </c>
      <c r="D131" s="245"/>
    </row>
    <row r="132" spans="1:4" s="241" customFormat="1" ht="15.6">
      <c r="A132" s="246" t="s">
        <v>396</v>
      </c>
      <c r="B132" s="247">
        <v>8</v>
      </c>
      <c r="C132" s="247">
        <v>3</v>
      </c>
    </row>
    <row r="133" spans="1:4" s="241" customFormat="1" ht="15.6">
      <c r="A133" s="246" t="s">
        <v>486</v>
      </c>
      <c r="B133" s="247">
        <v>8</v>
      </c>
      <c r="C133" s="247">
        <v>3</v>
      </c>
      <c r="D133" s="245"/>
    </row>
    <row r="134" spans="1:4" s="241" customFormat="1" ht="38.4" customHeight="1">
      <c r="A134" s="460" t="s">
        <v>96</v>
      </c>
      <c r="B134" s="461"/>
      <c r="C134" s="462"/>
    </row>
    <row r="135" spans="1:4" s="241" customFormat="1" ht="15.6">
      <c r="A135" s="122" t="s">
        <v>290</v>
      </c>
      <c r="B135" s="129">
        <v>402</v>
      </c>
      <c r="C135" s="129">
        <v>298</v>
      </c>
      <c r="D135" s="245"/>
    </row>
    <row r="136" spans="1:4" s="241" customFormat="1" ht="15.6">
      <c r="A136" s="122" t="s">
        <v>270</v>
      </c>
      <c r="B136" s="129">
        <v>347</v>
      </c>
      <c r="C136" s="129">
        <v>202</v>
      </c>
    </row>
    <row r="137" spans="1:4" s="241" customFormat="1" ht="15.6">
      <c r="A137" s="122" t="s">
        <v>289</v>
      </c>
      <c r="B137" s="129">
        <v>83</v>
      </c>
      <c r="C137" s="129">
        <v>42</v>
      </c>
      <c r="D137" s="245"/>
    </row>
    <row r="138" spans="1:4" s="241" customFormat="1" ht="15.6">
      <c r="A138" s="122" t="s">
        <v>310</v>
      </c>
      <c r="B138" s="129">
        <v>72</v>
      </c>
      <c r="C138" s="129">
        <v>44</v>
      </c>
    </row>
    <row r="139" spans="1:4" s="241" customFormat="1" ht="15.6">
      <c r="A139" s="121" t="s">
        <v>304</v>
      </c>
      <c r="B139" s="129">
        <v>64</v>
      </c>
      <c r="C139" s="129">
        <v>39</v>
      </c>
      <c r="D139" s="245"/>
    </row>
    <row r="140" spans="1:4" s="241" customFormat="1" ht="15.6">
      <c r="A140" s="122" t="s">
        <v>291</v>
      </c>
      <c r="B140" s="129">
        <v>64</v>
      </c>
      <c r="C140" s="129">
        <v>33</v>
      </c>
    </row>
    <row r="141" spans="1:4" s="241" customFormat="1" ht="15.6">
      <c r="A141" s="122" t="s">
        <v>300</v>
      </c>
      <c r="B141" s="129">
        <v>56</v>
      </c>
      <c r="C141" s="129">
        <v>39</v>
      </c>
      <c r="D141" s="245"/>
    </row>
    <row r="142" spans="1:4" s="241" customFormat="1" ht="15.6">
      <c r="A142" s="122" t="s">
        <v>283</v>
      </c>
      <c r="B142" s="129">
        <v>45</v>
      </c>
      <c r="C142" s="129">
        <v>5</v>
      </c>
    </row>
    <row r="143" spans="1:4" s="241" customFormat="1" ht="15.6">
      <c r="A143" s="122" t="s">
        <v>358</v>
      </c>
      <c r="B143" s="129">
        <v>36</v>
      </c>
      <c r="C143" s="129">
        <v>23</v>
      </c>
      <c r="D143" s="245"/>
    </row>
    <row r="144" spans="1:4" s="241" customFormat="1" ht="15.6">
      <c r="A144" s="122" t="s">
        <v>342</v>
      </c>
      <c r="B144" s="129">
        <v>31</v>
      </c>
      <c r="C144" s="129">
        <v>17</v>
      </c>
    </row>
    <row r="145" spans="1:4" s="241" customFormat="1" ht="15.6">
      <c r="A145" s="122" t="s">
        <v>382</v>
      </c>
      <c r="B145" s="129">
        <v>23</v>
      </c>
      <c r="C145" s="129">
        <v>16</v>
      </c>
      <c r="D145" s="245"/>
    </row>
    <row r="146" spans="1:4" s="241" customFormat="1" ht="46.8">
      <c r="A146" s="122" t="s">
        <v>351</v>
      </c>
      <c r="B146" s="129">
        <v>17</v>
      </c>
      <c r="C146" s="129">
        <v>7</v>
      </c>
    </row>
    <row r="147" spans="1:4" s="241" customFormat="1" ht="15.6">
      <c r="A147" s="122" t="s">
        <v>399</v>
      </c>
      <c r="B147" s="129">
        <v>15</v>
      </c>
      <c r="C147" s="129">
        <v>11</v>
      </c>
      <c r="D147" s="245"/>
    </row>
    <row r="148" spans="1:4" s="241" customFormat="1" ht="15.6">
      <c r="A148" s="122" t="s">
        <v>398</v>
      </c>
      <c r="B148" s="129">
        <v>13</v>
      </c>
      <c r="C148" s="129">
        <v>10</v>
      </c>
    </row>
    <row r="149" spans="1:4" s="241" customFormat="1" ht="15.6">
      <c r="A149" s="122" t="s">
        <v>383</v>
      </c>
      <c r="B149" s="129">
        <v>13</v>
      </c>
      <c r="C149" s="129">
        <v>9</v>
      </c>
      <c r="D149" s="245"/>
    </row>
    <row r="150" spans="1:4" ht="15.6">
      <c r="A150" s="103"/>
      <c r="B150" s="125"/>
      <c r="C150" s="125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SheetLayoutView="90" workbookViewId="0">
      <selection activeCell="B13" sqref="B13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6.109375" style="103" customWidth="1"/>
    <col min="4" max="4" width="26.44140625" style="103" customWidth="1"/>
    <col min="5" max="16384" width="9.109375" style="103"/>
  </cols>
  <sheetData>
    <row r="1" spans="1:6" ht="45" customHeight="1">
      <c r="B1" s="482" t="s">
        <v>175</v>
      </c>
      <c r="C1" s="482"/>
      <c r="D1" s="482"/>
    </row>
    <row r="2" spans="1:6" ht="20.25" customHeight="1">
      <c r="A2" s="483" t="s">
        <v>188</v>
      </c>
      <c r="B2" s="483"/>
      <c r="C2" s="483"/>
      <c r="D2" s="483"/>
    </row>
    <row r="3" spans="1:6" ht="20.25" customHeight="1">
      <c r="B3" s="482" t="s">
        <v>85</v>
      </c>
      <c r="C3" s="482"/>
      <c r="D3" s="482"/>
    </row>
    <row r="4" spans="1:6" ht="6" customHeight="1"/>
    <row r="5" spans="1:6" s="104" customFormat="1" ht="35.4" customHeight="1">
      <c r="A5" s="215"/>
      <c r="B5" s="214" t="s">
        <v>86</v>
      </c>
      <c r="C5" s="397" t="s">
        <v>517</v>
      </c>
      <c r="D5" s="398" t="s">
        <v>515</v>
      </c>
    </row>
    <row r="6" spans="1:6">
      <c r="A6" s="105">
        <v>1</v>
      </c>
      <c r="B6" s="330" t="s">
        <v>268</v>
      </c>
      <c r="C6" s="129">
        <v>641</v>
      </c>
      <c r="D6" s="129">
        <v>368</v>
      </c>
      <c r="F6" s="125"/>
    </row>
    <row r="7" spans="1:6" ht="45.75" customHeight="1">
      <c r="A7" s="105">
        <v>2</v>
      </c>
      <c r="B7" s="330" t="s">
        <v>434</v>
      </c>
      <c r="C7" s="129">
        <v>437</v>
      </c>
      <c r="D7" s="129">
        <v>331</v>
      </c>
      <c r="F7" s="125"/>
    </row>
    <row r="8" spans="1:6">
      <c r="A8" s="105">
        <v>3</v>
      </c>
      <c r="B8" s="330" t="s">
        <v>290</v>
      </c>
      <c r="C8" s="129">
        <v>402</v>
      </c>
      <c r="D8" s="129">
        <v>291</v>
      </c>
      <c r="F8" s="125"/>
    </row>
    <row r="9" spans="1:6" s="107" customFormat="1">
      <c r="A9" s="105">
        <v>4</v>
      </c>
      <c r="B9" s="330" t="s">
        <v>281</v>
      </c>
      <c r="C9" s="129">
        <v>364</v>
      </c>
      <c r="D9" s="129">
        <v>221</v>
      </c>
      <c r="F9" s="125"/>
    </row>
    <row r="10" spans="1:6" s="107" customFormat="1">
      <c r="A10" s="105">
        <v>5</v>
      </c>
      <c r="B10" s="330" t="s">
        <v>271</v>
      </c>
      <c r="C10" s="129">
        <v>224</v>
      </c>
      <c r="D10" s="129">
        <v>128</v>
      </c>
      <c r="F10" s="125"/>
    </row>
    <row r="11" spans="1:6" s="107" customFormat="1">
      <c r="A11" s="105">
        <v>6</v>
      </c>
      <c r="B11" s="330" t="s">
        <v>304</v>
      </c>
      <c r="C11" s="129">
        <v>174</v>
      </c>
      <c r="D11" s="129">
        <v>120</v>
      </c>
      <c r="F11" s="125"/>
    </row>
    <row r="12" spans="1:6" s="107" customFormat="1">
      <c r="A12" s="105">
        <v>7</v>
      </c>
      <c r="B12" s="330" t="s">
        <v>292</v>
      </c>
      <c r="C12" s="129">
        <v>147</v>
      </c>
      <c r="D12" s="129">
        <v>66</v>
      </c>
      <c r="F12" s="125"/>
    </row>
    <row r="13" spans="1:6" s="107" customFormat="1">
      <c r="A13" s="105">
        <v>8</v>
      </c>
      <c r="B13" s="330" t="s">
        <v>435</v>
      </c>
      <c r="C13" s="129">
        <v>131</v>
      </c>
      <c r="D13" s="129">
        <v>76</v>
      </c>
      <c r="F13" s="125"/>
    </row>
    <row r="14" spans="1:6" s="107" customFormat="1">
      <c r="A14" s="105">
        <v>9</v>
      </c>
      <c r="B14" s="330" t="s">
        <v>298</v>
      </c>
      <c r="C14" s="129">
        <v>129</v>
      </c>
      <c r="D14" s="129">
        <v>71</v>
      </c>
      <c r="F14" s="125"/>
    </row>
    <row r="15" spans="1:6" s="107" customFormat="1" ht="31.2">
      <c r="A15" s="105">
        <v>10</v>
      </c>
      <c r="B15" s="330" t="s">
        <v>272</v>
      </c>
      <c r="C15" s="129">
        <v>104</v>
      </c>
      <c r="D15" s="129">
        <v>64</v>
      </c>
      <c r="F15" s="125"/>
    </row>
    <row r="16" spans="1:6" s="107" customFormat="1">
      <c r="A16" s="105">
        <v>11</v>
      </c>
      <c r="B16" s="330" t="s">
        <v>303</v>
      </c>
      <c r="C16" s="124">
        <v>75</v>
      </c>
      <c r="D16" s="124">
        <v>38</v>
      </c>
      <c r="F16" s="125"/>
    </row>
    <row r="17" spans="1:6" s="107" customFormat="1">
      <c r="A17" s="105">
        <v>12</v>
      </c>
      <c r="B17" s="330" t="s">
        <v>328</v>
      </c>
      <c r="C17" s="129">
        <v>71</v>
      </c>
      <c r="D17" s="129">
        <v>48</v>
      </c>
      <c r="F17" s="125"/>
    </row>
    <row r="18" spans="1:6" s="107" customFormat="1">
      <c r="A18" s="105">
        <v>13</v>
      </c>
      <c r="B18" s="330" t="s">
        <v>299</v>
      </c>
      <c r="C18" s="129">
        <v>70</v>
      </c>
      <c r="D18" s="129">
        <v>43</v>
      </c>
      <c r="F18" s="125"/>
    </row>
    <row r="19" spans="1:6" s="107" customFormat="1">
      <c r="A19" s="105">
        <v>14</v>
      </c>
      <c r="B19" s="330" t="s">
        <v>312</v>
      </c>
      <c r="C19" s="129">
        <v>70</v>
      </c>
      <c r="D19" s="129">
        <v>48</v>
      </c>
      <c r="F19" s="125"/>
    </row>
    <row r="20" spans="1:6" s="107" customFormat="1">
      <c r="A20" s="105">
        <v>15</v>
      </c>
      <c r="B20" s="330" t="s">
        <v>284</v>
      </c>
      <c r="C20" s="129">
        <v>66</v>
      </c>
      <c r="D20" s="129">
        <v>32</v>
      </c>
      <c r="F20" s="125"/>
    </row>
    <row r="21" spans="1:6" s="107" customFormat="1">
      <c r="A21" s="105">
        <v>16</v>
      </c>
      <c r="B21" s="330" t="s">
        <v>311</v>
      </c>
      <c r="C21" s="129">
        <v>64</v>
      </c>
      <c r="D21" s="129">
        <v>40</v>
      </c>
      <c r="F21" s="125"/>
    </row>
    <row r="22" spans="1:6" s="107" customFormat="1">
      <c r="A22" s="105">
        <v>17</v>
      </c>
      <c r="B22" s="330" t="s">
        <v>278</v>
      </c>
      <c r="C22" s="129">
        <v>64</v>
      </c>
      <c r="D22" s="129">
        <v>34</v>
      </c>
      <c r="F22" s="125"/>
    </row>
    <row r="23" spans="1:6" s="107" customFormat="1">
      <c r="A23" s="105">
        <v>18</v>
      </c>
      <c r="B23" s="330" t="s">
        <v>326</v>
      </c>
      <c r="C23" s="129">
        <v>52</v>
      </c>
      <c r="D23" s="129">
        <v>32</v>
      </c>
      <c r="F23" s="125"/>
    </row>
    <row r="24" spans="1:6" s="107" customFormat="1">
      <c r="A24" s="105">
        <v>19</v>
      </c>
      <c r="B24" s="330" t="s">
        <v>422</v>
      </c>
      <c r="C24" s="129">
        <v>52</v>
      </c>
      <c r="D24" s="129">
        <v>24</v>
      </c>
      <c r="F24" s="125"/>
    </row>
    <row r="25" spans="1:6" s="107" customFormat="1" ht="31.2">
      <c r="A25" s="105">
        <v>20</v>
      </c>
      <c r="B25" s="330" t="s">
        <v>436</v>
      </c>
      <c r="C25" s="129">
        <v>51</v>
      </c>
      <c r="D25" s="129">
        <v>28</v>
      </c>
      <c r="F25" s="125"/>
    </row>
    <row r="26" spans="1:6" s="107" customFormat="1">
      <c r="A26" s="105">
        <v>21</v>
      </c>
      <c r="B26" s="330" t="s">
        <v>305</v>
      </c>
      <c r="C26" s="129">
        <v>48</v>
      </c>
      <c r="D26" s="129">
        <v>25</v>
      </c>
      <c r="F26" s="125"/>
    </row>
    <row r="27" spans="1:6" s="107" customFormat="1" ht="31.2">
      <c r="A27" s="105">
        <v>22</v>
      </c>
      <c r="B27" s="330" t="s">
        <v>327</v>
      </c>
      <c r="C27" s="129">
        <v>46</v>
      </c>
      <c r="D27" s="129">
        <v>30</v>
      </c>
      <c r="F27" s="125"/>
    </row>
    <row r="28" spans="1:6" s="107" customFormat="1">
      <c r="A28" s="105">
        <v>23</v>
      </c>
      <c r="B28" s="330" t="s">
        <v>276</v>
      </c>
      <c r="C28" s="129">
        <v>46</v>
      </c>
      <c r="D28" s="129">
        <v>23</v>
      </c>
      <c r="F28" s="125"/>
    </row>
    <row r="29" spans="1:6" s="107" customFormat="1">
      <c r="A29" s="105">
        <v>24</v>
      </c>
      <c r="B29" s="330" t="s">
        <v>309</v>
      </c>
      <c r="C29" s="129">
        <v>44</v>
      </c>
      <c r="D29" s="129">
        <v>23</v>
      </c>
      <c r="F29" s="125"/>
    </row>
    <row r="30" spans="1:6" s="107" customFormat="1">
      <c r="A30" s="105">
        <v>25</v>
      </c>
      <c r="B30" s="330" t="s">
        <v>277</v>
      </c>
      <c r="C30" s="129">
        <v>42</v>
      </c>
      <c r="D30" s="129">
        <v>24</v>
      </c>
      <c r="F30" s="125"/>
    </row>
    <row r="31" spans="1:6" s="107" customFormat="1">
      <c r="A31" s="105">
        <v>26</v>
      </c>
      <c r="B31" s="330" t="s">
        <v>300</v>
      </c>
      <c r="C31" s="129">
        <v>39</v>
      </c>
      <c r="D31" s="129">
        <v>23</v>
      </c>
      <c r="F31" s="125"/>
    </row>
    <row r="32" spans="1:6" s="107" customFormat="1">
      <c r="A32" s="105">
        <v>27</v>
      </c>
      <c r="B32" s="330" t="s">
        <v>301</v>
      </c>
      <c r="C32" s="129">
        <v>39</v>
      </c>
      <c r="D32" s="129">
        <v>21</v>
      </c>
      <c r="F32" s="125"/>
    </row>
    <row r="33" spans="1:6" s="107" customFormat="1">
      <c r="A33" s="105">
        <v>28</v>
      </c>
      <c r="B33" s="330" t="s">
        <v>427</v>
      </c>
      <c r="C33" s="129">
        <v>38</v>
      </c>
      <c r="D33" s="129">
        <v>27</v>
      </c>
      <c r="F33" s="125"/>
    </row>
    <row r="34" spans="1:6" s="107" customFormat="1">
      <c r="A34" s="105">
        <v>29</v>
      </c>
      <c r="B34" s="330" t="s">
        <v>433</v>
      </c>
      <c r="C34" s="129">
        <v>36</v>
      </c>
      <c r="D34" s="129">
        <v>25</v>
      </c>
      <c r="F34" s="125"/>
    </row>
    <row r="35" spans="1:6" s="107" customFormat="1" ht="31.2">
      <c r="A35" s="105">
        <v>30</v>
      </c>
      <c r="B35" s="330" t="s">
        <v>331</v>
      </c>
      <c r="C35" s="129">
        <v>35</v>
      </c>
      <c r="D35" s="129">
        <v>24</v>
      </c>
      <c r="F35" s="125"/>
    </row>
    <row r="36" spans="1:6" s="107" customFormat="1">
      <c r="A36" s="105">
        <v>31</v>
      </c>
      <c r="B36" s="330" t="s">
        <v>329</v>
      </c>
      <c r="C36" s="129">
        <v>33</v>
      </c>
      <c r="D36" s="129">
        <v>10</v>
      </c>
      <c r="F36" s="125"/>
    </row>
    <row r="37" spans="1:6" s="107" customFormat="1">
      <c r="A37" s="105">
        <v>32</v>
      </c>
      <c r="B37" s="330" t="s">
        <v>275</v>
      </c>
      <c r="C37" s="129">
        <v>33</v>
      </c>
      <c r="D37" s="129">
        <v>21</v>
      </c>
      <c r="F37" s="125"/>
    </row>
    <row r="38" spans="1:6" s="107" customFormat="1" ht="31.2">
      <c r="A38" s="105">
        <v>33</v>
      </c>
      <c r="B38" s="330" t="s">
        <v>330</v>
      </c>
      <c r="C38" s="129">
        <v>32</v>
      </c>
      <c r="D38" s="129">
        <v>25</v>
      </c>
      <c r="F38" s="125"/>
    </row>
    <row r="39" spans="1:6" s="107" customFormat="1" ht="31.2">
      <c r="A39" s="105">
        <v>34</v>
      </c>
      <c r="B39" s="330" t="s">
        <v>315</v>
      </c>
      <c r="C39" s="129">
        <v>32</v>
      </c>
      <c r="D39" s="129">
        <v>23</v>
      </c>
      <c r="F39" s="125"/>
    </row>
    <row r="40" spans="1:6" s="107" customFormat="1" ht="31.2">
      <c r="A40" s="105">
        <v>35</v>
      </c>
      <c r="B40" s="330" t="s">
        <v>332</v>
      </c>
      <c r="C40" s="129">
        <v>31</v>
      </c>
      <c r="D40" s="129">
        <v>19</v>
      </c>
      <c r="F40" s="125"/>
    </row>
    <row r="41" spans="1:6" s="107" customFormat="1" ht="31.2">
      <c r="A41" s="105">
        <v>36</v>
      </c>
      <c r="B41" s="330" t="s">
        <v>438</v>
      </c>
      <c r="C41" s="129">
        <v>30</v>
      </c>
      <c r="D41" s="129">
        <v>12</v>
      </c>
      <c r="F41" s="125"/>
    </row>
    <row r="42" spans="1:6" ht="31.2">
      <c r="A42" s="105">
        <v>37</v>
      </c>
      <c r="B42" s="330" t="s">
        <v>425</v>
      </c>
      <c r="C42" s="110">
        <v>30</v>
      </c>
      <c r="D42" s="110">
        <v>15</v>
      </c>
      <c r="F42" s="125"/>
    </row>
    <row r="43" spans="1:6">
      <c r="A43" s="105">
        <v>38</v>
      </c>
      <c r="B43" s="330" t="s">
        <v>437</v>
      </c>
      <c r="C43" s="110">
        <v>29</v>
      </c>
      <c r="D43" s="110">
        <v>19</v>
      </c>
      <c r="F43" s="125"/>
    </row>
    <row r="44" spans="1:6">
      <c r="A44" s="105">
        <v>39</v>
      </c>
      <c r="B44" s="330" t="s">
        <v>334</v>
      </c>
      <c r="C44" s="110">
        <v>28</v>
      </c>
      <c r="D44" s="110">
        <v>14</v>
      </c>
      <c r="F44" s="125"/>
    </row>
    <row r="45" spans="1:6">
      <c r="A45" s="105">
        <v>40</v>
      </c>
      <c r="B45" s="330" t="s">
        <v>335</v>
      </c>
      <c r="C45" s="110">
        <v>27</v>
      </c>
      <c r="D45" s="110">
        <v>21</v>
      </c>
      <c r="F45" s="125"/>
    </row>
    <row r="46" spans="1:6">
      <c r="A46" s="105">
        <v>41</v>
      </c>
      <c r="B46" s="330" t="s">
        <v>295</v>
      </c>
      <c r="C46" s="110">
        <v>27</v>
      </c>
      <c r="D46" s="110">
        <v>11</v>
      </c>
      <c r="F46" s="125"/>
    </row>
    <row r="47" spans="1:6">
      <c r="A47" s="105">
        <v>42</v>
      </c>
      <c r="B47" s="330" t="s">
        <v>333</v>
      </c>
      <c r="C47" s="110">
        <v>26</v>
      </c>
      <c r="D47" s="110">
        <v>17</v>
      </c>
      <c r="F47" s="125"/>
    </row>
    <row r="48" spans="1:6">
      <c r="A48" s="105">
        <v>43</v>
      </c>
      <c r="B48" s="330" t="s">
        <v>283</v>
      </c>
      <c r="C48" s="110">
        <v>25</v>
      </c>
      <c r="D48" s="110">
        <v>5</v>
      </c>
      <c r="F48" s="125"/>
    </row>
    <row r="49" spans="1:6">
      <c r="A49" s="105">
        <v>44</v>
      </c>
      <c r="B49" s="330" t="s">
        <v>286</v>
      </c>
      <c r="C49" s="110">
        <v>25</v>
      </c>
      <c r="D49" s="110">
        <v>8</v>
      </c>
      <c r="F49" s="125"/>
    </row>
    <row r="50" spans="1:6">
      <c r="A50" s="105">
        <v>45</v>
      </c>
      <c r="B50" s="330" t="s">
        <v>274</v>
      </c>
      <c r="C50" s="110">
        <v>25</v>
      </c>
      <c r="D50" s="110">
        <v>13</v>
      </c>
      <c r="F50" s="125"/>
    </row>
    <row r="51" spans="1:6">
      <c r="A51" s="105">
        <v>46</v>
      </c>
      <c r="B51" s="330" t="s">
        <v>338</v>
      </c>
      <c r="C51" s="110">
        <v>24</v>
      </c>
      <c r="D51" s="110">
        <v>11</v>
      </c>
      <c r="F51" s="125"/>
    </row>
    <row r="52" spans="1:6">
      <c r="A52" s="105">
        <v>47</v>
      </c>
      <c r="B52" s="330" t="s">
        <v>345</v>
      </c>
      <c r="C52" s="110">
        <v>23</v>
      </c>
      <c r="D52" s="110">
        <v>8</v>
      </c>
      <c r="F52" s="125"/>
    </row>
    <row r="53" spans="1:6">
      <c r="A53" s="105">
        <v>48</v>
      </c>
      <c r="B53" s="330" t="s">
        <v>342</v>
      </c>
      <c r="C53" s="110">
        <v>23</v>
      </c>
      <c r="D53" s="110">
        <v>11</v>
      </c>
      <c r="F53" s="125"/>
    </row>
    <row r="54" spans="1:6" ht="31.2">
      <c r="A54" s="105">
        <v>49</v>
      </c>
      <c r="B54" s="330" t="s">
        <v>439</v>
      </c>
      <c r="C54" s="110">
        <v>22</v>
      </c>
      <c r="D54" s="110">
        <v>8</v>
      </c>
      <c r="F54" s="125"/>
    </row>
    <row r="55" spans="1:6">
      <c r="A55" s="105">
        <v>50</v>
      </c>
      <c r="B55" s="330" t="s">
        <v>291</v>
      </c>
      <c r="C55" s="427">
        <v>21</v>
      </c>
      <c r="D55" s="427">
        <v>6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topLeftCell="A127" zoomScale="90" zoomScaleNormal="90" zoomScaleSheetLayoutView="90" workbookViewId="0">
      <selection activeCell="A145" sqref="A145"/>
    </sheetView>
  </sheetViews>
  <sheetFormatPr defaultColWidth="8.88671875" defaultRowHeight="13.2"/>
  <cols>
    <col min="1" max="1" width="43.33203125" style="117" customWidth="1"/>
    <col min="2" max="2" width="18.109375" style="127" customWidth="1"/>
    <col min="3" max="3" width="17.109375" style="127" customWidth="1"/>
    <col min="4" max="4" width="8.88671875" style="117"/>
    <col min="5" max="5" width="64" style="117" customWidth="1"/>
    <col min="6" max="16384" width="8.88671875" style="117"/>
  </cols>
  <sheetData>
    <row r="1" spans="1:9" s="115" customFormat="1" ht="44.25" customHeight="1">
      <c r="A1" s="482" t="s">
        <v>176</v>
      </c>
      <c r="B1" s="482"/>
      <c r="C1" s="482"/>
    </row>
    <row r="2" spans="1:9" s="115" customFormat="1" ht="30" customHeight="1">
      <c r="A2" s="482" t="s">
        <v>184</v>
      </c>
      <c r="B2" s="482"/>
      <c r="C2" s="482"/>
    </row>
    <row r="3" spans="1:9" s="115" customFormat="1" ht="20.399999999999999">
      <c r="A3" s="464" t="s">
        <v>92</v>
      </c>
      <c r="B3" s="464"/>
      <c r="C3" s="464"/>
    </row>
    <row r="4" spans="1:9" ht="8.25" customHeight="1"/>
    <row r="5" spans="1:9" s="104" customFormat="1" ht="35.4" customHeight="1">
      <c r="A5" s="240" t="s">
        <v>86</v>
      </c>
      <c r="B5" s="397" t="s">
        <v>517</v>
      </c>
      <c r="C5" s="398" t="s">
        <v>515</v>
      </c>
    </row>
    <row r="6" spans="1:9" ht="38.4" customHeight="1">
      <c r="A6" s="460" t="s">
        <v>93</v>
      </c>
      <c r="B6" s="461"/>
      <c r="C6" s="462"/>
      <c r="I6" s="120"/>
    </row>
    <row r="7" spans="1:9" ht="15.6">
      <c r="A7" s="121" t="s">
        <v>284</v>
      </c>
      <c r="B7" s="152">
        <v>66</v>
      </c>
      <c r="C7" s="152">
        <v>32</v>
      </c>
      <c r="D7" s="153"/>
      <c r="I7" s="120"/>
    </row>
    <row r="8" spans="1:9" ht="15.6">
      <c r="A8" s="122" t="s">
        <v>301</v>
      </c>
      <c r="B8" s="129">
        <v>39</v>
      </c>
      <c r="C8" s="129">
        <v>21</v>
      </c>
    </row>
    <row r="9" spans="1:9" ht="15.6">
      <c r="A9" s="122" t="s">
        <v>427</v>
      </c>
      <c r="B9" s="129">
        <v>38</v>
      </c>
      <c r="C9" s="129">
        <v>27</v>
      </c>
      <c r="D9" s="153"/>
    </row>
    <row r="10" spans="1:9" ht="31.2">
      <c r="A10" s="122" t="s">
        <v>332</v>
      </c>
      <c r="B10" s="129">
        <v>31</v>
      </c>
      <c r="C10" s="129">
        <v>19</v>
      </c>
    </row>
    <row r="11" spans="1:9" ht="15.6">
      <c r="A11" s="122" t="s">
        <v>334</v>
      </c>
      <c r="B11" s="129">
        <v>28</v>
      </c>
      <c r="C11" s="129">
        <v>14</v>
      </c>
      <c r="D11" s="153"/>
    </row>
    <row r="12" spans="1:9" ht="15.6">
      <c r="A12" s="122" t="s">
        <v>338</v>
      </c>
      <c r="B12" s="129">
        <v>24</v>
      </c>
      <c r="C12" s="129">
        <v>11</v>
      </c>
    </row>
    <row r="13" spans="1:9" ht="15.6">
      <c r="A13" s="122" t="s">
        <v>345</v>
      </c>
      <c r="B13" s="129">
        <v>23</v>
      </c>
      <c r="C13" s="129">
        <v>8</v>
      </c>
      <c r="D13" s="153"/>
    </row>
    <row r="14" spans="1:9" ht="15.6">
      <c r="A14" s="123" t="s">
        <v>302</v>
      </c>
      <c r="B14" s="129">
        <v>17</v>
      </c>
      <c r="C14" s="129">
        <v>10</v>
      </c>
    </row>
    <row r="15" spans="1:9" ht="15.6">
      <c r="A15" s="123" t="s">
        <v>361</v>
      </c>
      <c r="B15" s="129">
        <v>16</v>
      </c>
      <c r="C15" s="129">
        <v>8</v>
      </c>
      <c r="D15" s="153"/>
    </row>
    <row r="16" spans="1:9" ht="15.6">
      <c r="A16" s="123" t="s">
        <v>343</v>
      </c>
      <c r="B16" s="129">
        <v>15</v>
      </c>
      <c r="C16" s="129">
        <v>11</v>
      </c>
    </row>
    <row r="17" spans="1:4" ht="15.6">
      <c r="A17" s="123" t="s">
        <v>308</v>
      </c>
      <c r="B17" s="129">
        <v>15</v>
      </c>
      <c r="C17" s="129">
        <v>6</v>
      </c>
      <c r="D17" s="153"/>
    </row>
    <row r="18" spans="1:4" ht="15.6">
      <c r="A18" s="121" t="s">
        <v>344</v>
      </c>
      <c r="B18" s="129">
        <v>13</v>
      </c>
      <c r="C18" s="129">
        <v>3</v>
      </c>
    </row>
    <row r="19" spans="1:4" ht="31.2">
      <c r="A19" s="122" t="s">
        <v>441</v>
      </c>
      <c r="B19" s="129">
        <v>13</v>
      </c>
      <c r="C19" s="129">
        <v>8</v>
      </c>
      <c r="D19" s="153"/>
    </row>
    <row r="20" spans="1:4" ht="15.6">
      <c r="A20" s="122" t="s">
        <v>458</v>
      </c>
      <c r="B20" s="129">
        <v>11</v>
      </c>
      <c r="C20" s="129">
        <v>5</v>
      </c>
    </row>
    <row r="21" spans="1:4" ht="15.6">
      <c r="A21" s="122" t="s">
        <v>506</v>
      </c>
      <c r="B21" s="129">
        <v>10</v>
      </c>
      <c r="C21" s="129">
        <v>4</v>
      </c>
      <c r="D21" s="153"/>
    </row>
    <row r="22" spans="1:4" ht="38.4" customHeight="1">
      <c r="A22" s="485" t="s">
        <v>36</v>
      </c>
      <c r="B22" s="485"/>
      <c r="C22" s="485"/>
    </row>
    <row r="23" spans="1:4" ht="15.6">
      <c r="A23" s="122" t="s">
        <v>275</v>
      </c>
      <c r="B23" s="129">
        <v>33</v>
      </c>
      <c r="C23" s="129">
        <v>21</v>
      </c>
      <c r="D23" s="153"/>
    </row>
    <row r="24" spans="1:4" ht="31.2">
      <c r="A24" s="122" t="s">
        <v>425</v>
      </c>
      <c r="B24" s="129">
        <v>30</v>
      </c>
      <c r="C24" s="129">
        <v>15</v>
      </c>
    </row>
    <row r="25" spans="1:4" ht="15.6">
      <c r="A25" s="122" t="s">
        <v>293</v>
      </c>
      <c r="B25" s="129">
        <v>19</v>
      </c>
      <c r="C25" s="129">
        <v>12</v>
      </c>
      <c r="D25" s="153"/>
    </row>
    <row r="26" spans="1:4" ht="15.6">
      <c r="A26" s="122" t="s">
        <v>405</v>
      </c>
      <c r="B26" s="129">
        <v>14</v>
      </c>
      <c r="C26" s="129">
        <v>8</v>
      </c>
    </row>
    <row r="27" spans="1:4" ht="15.6" customHeight="1">
      <c r="A27" s="122" t="s">
        <v>362</v>
      </c>
      <c r="B27" s="129">
        <v>14</v>
      </c>
      <c r="C27" s="129">
        <v>11</v>
      </c>
      <c r="D27" s="153"/>
    </row>
    <row r="28" spans="1:4" ht="15.6">
      <c r="A28" s="122" t="s">
        <v>404</v>
      </c>
      <c r="B28" s="129">
        <v>12</v>
      </c>
      <c r="C28" s="129">
        <v>6</v>
      </c>
    </row>
    <row r="29" spans="1:4" ht="15.6">
      <c r="A29" s="122" t="s">
        <v>294</v>
      </c>
      <c r="B29" s="129">
        <v>11</v>
      </c>
      <c r="C29" s="129">
        <v>6</v>
      </c>
      <c r="D29" s="153"/>
    </row>
    <row r="30" spans="1:4" ht="15.6">
      <c r="A30" s="122" t="s">
        <v>460</v>
      </c>
      <c r="B30" s="129">
        <v>10</v>
      </c>
      <c r="C30" s="129">
        <v>4</v>
      </c>
    </row>
    <row r="31" spans="1:4" ht="15.6">
      <c r="A31" s="122" t="s">
        <v>349</v>
      </c>
      <c r="B31" s="129">
        <v>9</v>
      </c>
      <c r="C31" s="129">
        <v>5</v>
      </c>
      <c r="D31" s="153"/>
    </row>
    <row r="32" spans="1:4" ht="15.6">
      <c r="A32" s="122" t="s">
        <v>352</v>
      </c>
      <c r="B32" s="129">
        <v>9</v>
      </c>
      <c r="C32" s="129">
        <v>8</v>
      </c>
    </row>
    <row r="33" spans="1:4" ht="15.6">
      <c r="A33" s="122" t="s">
        <v>279</v>
      </c>
      <c r="B33" s="129">
        <v>9</v>
      </c>
      <c r="C33" s="129">
        <v>5</v>
      </c>
      <c r="D33" s="153"/>
    </row>
    <row r="34" spans="1:4" ht="15.6">
      <c r="A34" s="122" t="s">
        <v>459</v>
      </c>
      <c r="B34" s="129">
        <v>9</v>
      </c>
      <c r="C34" s="129">
        <v>7</v>
      </c>
    </row>
    <row r="35" spans="1:4" ht="15.6" customHeight="1">
      <c r="A35" s="122" t="s">
        <v>430</v>
      </c>
      <c r="B35" s="129">
        <v>7</v>
      </c>
      <c r="C35" s="129">
        <v>4</v>
      </c>
      <c r="D35" s="153"/>
    </row>
    <row r="36" spans="1:4" ht="15.6">
      <c r="A36" s="122" t="s">
        <v>496</v>
      </c>
      <c r="B36" s="129">
        <v>7</v>
      </c>
      <c r="C36" s="129">
        <v>4</v>
      </c>
    </row>
    <row r="37" spans="1:4" ht="15.6">
      <c r="A37" s="122" t="s">
        <v>461</v>
      </c>
      <c r="B37" s="129">
        <v>6</v>
      </c>
      <c r="C37" s="129">
        <v>4</v>
      </c>
      <c r="D37" s="153"/>
    </row>
    <row r="38" spans="1:4" ht="38.4" customHeight="1">
      <c r="A38" s="485" t="s">
        <v>37</v>
      </c>
      <c r="B38" s="485"/>
      <c r="C38" s="485"/>
    </row>
    <row r="39" spans="1:4" ht="15.6">
      <c r="A39" s="123" t="s">
        <v>309</v>
      </c>
      <c r="B39" s="129">
        <v>44</v>
      </c>
      <c r="C39" s="129">
        <v>23</v>
      </c>
      <c r="D39" s="153"/>
    </row>
    <row r="40" spans="1:4" ht="15.6">
      <c r="A40" s="123" t="s">
        <v>295</v>
      </c>
      <c r="B40" s="129">
        <v>27</v>
      </c>
      <c r="C40" s="129">
        <v>11</v>
      </c>
    </row>
    <row r="41" spans="1:4" ht="15.6">
      <c r="A41" s="123" t="s">
        <v>274</v>
      </c>
      <c r="B41" s="129">
        <v>25</v>
      </c>
      <c r="C41" s="129">
        <v>13</v>
      </c>
      <c r="D41" s="153"/>
    </row>
    <row r="42" spans="1:4" ht="15.6">
      <c r="A42" s="123" t="s">
        <v>368</v>
      </c>
      <c r="B42" s="129">
        <v>18</v>
      </c>
      <c r="C42" s="129">
        <v>7</v>
      </c>
    </row>
    <row r="43" spans="1:4" ht="15.6">
      <c r="A43" s="123" t="s">
        <v>267</v>
      </c>
      <c r="B43" s="129">
        <v>11</v>
      </c>
      <c r="C43" s="129">
        <v>4</v>
      </c>
      <c r="D43" s="153"/>
    </row>
    <row r="44" spans="1:4" ht="15.6">
      <c r="A44" s="123" t="s">
        <v>407</v>
      </c>
      <c r="B44" s="129">
        <v>10</v>
      </c>
      <c r="C44" s="129">
        <v>8</v>
      </c>
    </row>
    <row r="45" spans="1:4" ht="15.6">
      <c r="A45" s="123" t="s">
        <v>406</v>
      </c>
      <c r="B45" s="129">
        <v>10</v>
      </c>
      <c r="C45" s="129">
        <v>2</v>
      </c>
      <c r="D45" s="153"/>
    </row>
    <row r="46" spans="1:4" ht="15.6">
      <c r="A46" s="123" t="s">
        <v>366</v>
      </c>
      <c r="B46" s="129">
        <v>9</v>
      </c>
      <c r="C46" s="129">
        <v>8</v>
      </c>
    </row>
    <row r="47" spans="1:4" ht="15.6">
      <c r="A47" s="123" t="s">
        <v>462</v>
      </c>
      <c r="B47" s="129">
        <v>8</v>
      </c>
      <c r="C47" s="129">
        <v>5</v>
      </c>
      <c r="D47" s="153"/>
    </row>
    <row r="48" spans="1:4" ht="15.6">
      <c r="A48" s="123" t="s">
        <v>487</v>
      </c>
      <c r="B48" s="129">
        <v>8</v>
      </c>
      <c r="C48" s="129">
        <v>4</v>
      </c>
    </row>
    <row r="49" spans="1:4" ht="15.6">
      <c r="A49" s="123" t="s">
        <v>364</v>
      </c>
      <c r="B49" s="129">
        <v>7</v>
      </c>
      <c r="C49" s="129">
        <v>4</v>
      </c>
      <c r="D49" s="153"/>
    </row>
    <row r="50" spans="1:4" ht="15.6">
      <c r="A50" s="123" t="s">
        <v>353</v>
      </c>
      <c r="B50" s="129">
        <v>7</v>
      </c>
      <c r="C50" s="129">
        <v>5</v>
      </c>
    </row>
    <row r="51" spans="1:4" ht="15.6">
      <c r="A51" s="123" t="s">
        <v>408</v>
      </c>
      <c r="B51" s="129">
        <v>7</v>
      </c>
      <c r="C51" s="129">
        <v>4</v>
      </c>
      <c r="D51" s="153"/>
    </row>
    <row r="52" spans="1:4" ht="15.6">
      <c r="A52" s="123" t="s">
        <v>463</v>
      </c>
      <c r="B52" s="129">
        <v>7</v>
      </c>
      <c r="C52" s="129">
        <v>4</v>
      </c>
    </row>
    <row r="53" spans="1:4" ht="15.6">
      <c r="A53" s="123" t="s">
        <v>464</v>
      </c>
      <c r="B53" s="129">
        <v>6</v>
      </c>
      <c r="C53" s="129">
        <v>3</v>
      </c>
      <c r="D53" s="153"/>
    </row>
    <row r="54" spans="1:4" ht="38.4" customHeight="1">
      <c r="A54" s="485" t="s">
        <v>38</v>
      </c>
      <c r="B54" s="485"/>
      <c r="C54" s="485"/>
    </row>
    <row r="55" spans="1:4" ht="15.6">
      <c r="A55" s="122" t="s">
        <v>433</v>
      </c>
      <c r="B55" s="152">
        <v>36</v>
      </c>
      <c r="C55" s="152">
        <v>25</v>
      </c>
      <c r="D55" s="153"/>
    </row>
    <row r="56" spans="1:4" ht="15.6">
      <c r="A56" s="122" t="s">
        <v>297</v>
      </c>
      <c r="B56" s="129">
        <v>15</v>
      </c>
      <c r="C56" s="129">
        <v>12</v>
      </c>
    </row>
    <row r="57" spans="1:4" ht="15.6">
      <c r="A57" s="122" t="s">
        <v>409</v>
      </c>
      <c r="B57" s="129">
        <v>12</v>
      </c>
      <c r="C57" s="129">
        <v>10</v>
      </c>
      <c r="D57" s="153"/>
    </row>
    <row r="58" spans="1:4" ht="15.6">
      <c r="A58" s="122" t="s">
        <v>318</v>
      </c>
      <c r="B58" s="124">
        <v>11</v>
      </c>
      <c r="C58" s="124">
        <v>5</v>
      </c>
    </row>
    <row r="59" spans="1:4" ht="31.2">
      <c r="A59" s="122" t="s">
        <v>466</v>
      </c>
      <c r="B59" s="129">
        <v>9</v>
      </c>
      <c r="C59" s="129">
        <v>6</v>
      </c>
      <c r="D59" s="153"/>
    </row>
    <row r="60" spans="1:4" ht="15.6">
      <c r="A60" s="122" t="s">
        <v>465</v>
      </c>
      <c r="B60" s="129">
        <v>7</v>
      </c>
      <c r="C60" s="129">
        <v>4</v>
      </c>
    </row>
    <row r="61" spans="1:4" ht="15.6">
      <c r="A61" s="122" t="s">
        <v>423</v>
      </c>
      <c r="B61" s="129">
        <v>6</v>
      </c>
      <c r="C61" s="129">
        <v>5</v>
      </c>
      <c r="D61" s="153"/>
    </row>
    <row r="62" spans="1:4" ht="15.6">
      <c r="A62" s="122" t="s">
        <v>410</v>
      </c>
      <c r="B62" s="129">
        <v>6</v>
      </c>
      <c r="C62" s="129">
        <v>3</v>
      </c>
    </row>
    <row r="63" spans="1:4" ht="15.6">
      <c r="A63" s="122" t="s">
        <v>306</v>
      </c>
      <c r="B63" s="129">
        <v>5</v>
      </c>
      <c r="C63" s="129">
        <v>1</v>
      </c>
      <c r="D63" s="153"/>
    </row>
    <row r="64" spans="1:4" ht="15.6">
      <c r="A64" s="122" t="s">
        <v>431</v>
      </c>
      <c r="B64" s="129">
        <v>5</v>
      </c>
      <c r="C64" s="129">
        <v>1</v>
      </c>
    </row>
    <row r="65" spans="1:5" ht="15.6">
      <c r="A65" s="122" t="s">
        <v>313</v>
      </c>
      <c r="B65" s="129">
        <v>5</v>
      </c>
      <c r="C65" s="129">
        <v>2</v>
      </c>
      <c r="D65" s="153"/>
    </row>
    <row r="66" spans="1:5" ht="15.6">
      <c r="A66" s="122" t="s">
        <v>451</v>
      </c>
      <c r="B66" s="129">
        <v>4</v>
      </c>
      <c r="C66" s="129">
        <v>3</v>
      </c>
    </row>
    <row r="67" spans="1:5" ht="15.6">
      <c r="A67" s="122" t="s">
        <v>325</v>
      </c>
      <c r="B67" s="129">
        <v>3</v>
      </c>
      <c r="C67" s="129">
        <v>3</v>
      </c>
      <c r="D67" s="153"/>
    </row>
    <row r="68" spans="1:5" ht="15.6">
      <c r="A68" s="122" t="s">
        <v>319</v>
      </c>
      <c r="B68" s="129">
        <v>3</v>
      </c>
      <c r="C68" s="129">
        <v>1</v>
      </c>
    </row>
    <row r="69" spans="1:5" ht="15.6">
      <c r="A69" s="122" t="s">
        <v>320</v>
      </c>
      <c r="B69" s="129">
        <v>2</v>
      </c>
      <c r="C69" s="129">
        <v>1</v>
      </c>
      <c r="D69" s="153"/>
    </row>
    <row r="70" spans="1:5" ht="31.8" customHeight="1">
      <c r="A70" s="485" t="s">
        <v>39</v>
      </c>
      <c r="B70" s="485"/>
      <c r="C70" s="485"/>
    </row>
    <row r="71" spans="1:5" ht="15.6">
      <c r="A71" s="122" t="s">
        <v>281</v>
      </c>
      <c r="B71" s="129">
        <v>364</v>
      </c>
      <c r="C71" s="129">
        <v>221</v>
      </c>
      <c r="D71" s="153"/>
      <c r="E71" s="153"/>
    </row>
    <row r="72" spans="1:5" ht="15.6">
      <c r="A72" s="122" t="s">
        <v>303</v>
      </c>
      <c r="B72" s="129">
        <v>75</v>
      </c>
      <c r="C72" s="129">
        <v>38</v>
      </c>
    </row>
    <row r="73" spans="1:5" ht="15.6">
      <c r="A73" s="122" t="s">
        <v>328</v>
      </c>
      <c r="B73" s="129">
        <v>71</v>
      </c>
      <c r="C73" s="129">
        <v>48</v>
      </c>
      <c r="D73" s="153"/>
    </row>
    <row r="74" spans="1:5" ht="15.6">
      <c r="A74" s="122" t="s">
        <v>422</v>
      </c>
      <c r="B74" s="129">
        <v>52</v>
      </c>
      <c r="C74" s="129">
        <v>24</v>
      </c>
    </row>
    <row r="75" spans="1:5" ht="15.6">
      <c r="A75" s="122" t="s">
        <v>276</v>
      </c>
      <c r="B75" s="129">
        <v>46</v>
      </c>
      <c r="C75" s="129">
        <v>23</v>
      </c>
      <c r="D75" s="153"/>
    </row>
    <row r="76" spans="1:5" ht="15.6">
      <c r="A76" s="122" t="s">
        <v>286</v>
      </c>
      <c r="B76" s="129">
        <v>25</v>
      </c>
      <c r="C76" s="129">
        <v>8</v>
      </c>
    </row>
    <row r="77" spans="1:5" ht="31.2">
      <c r="A77" s="122" t="s">
        <v>354</v>
      </c>
      <c r="B77" s="129">
        <v>16</v>
      </c>
      <c r="C77" s="129">
        <v>9</v>
      </c>
      <c r="D77" s="153"/>
    </row>
    <row r="78" spans="1:5" ht="15.6">
      <c r="A78" s="122" t="s">
        <v>467</v>
      </c>
      <c r="B78" s="129">
        <v>16</v>
      </c>
      <c r="C78" s="129">
        <v>10</v>
      </c>
    </row>
    <row r="79" spans="1:5" ht="15.6">
      <c r="A79" s="122" t="s">
        <v>411</v>
      </c>
      <c r="B79" s="129">
        <v>11</v>
      </c>
      <c r="C79" s="129">
        <v>9</v>
      </c>
      <c r="D79" s="153"/>
    </row>
    <row r="80" spans="1:5" ht="15.6">
      <c r="A80" s="122" t="s">
        <v>355</v>
      </c>
      <c r="B80" s="129">
        <v>10</v>
      </c>
      <c r="C80" s="129">
        <v>6</v>
      </c>
    </row>
    <row r="81" spans="1:4" ht="15.6">
      <c r="A81" s="122" t="s">
        <v>370</v>
      </c>
      <c r="B81" s="129">
        <v>9</v>
      </c>
      <c r="C81" s="129">
        <v>6</v>
      </c>
      <c r="D81" s="153"/>
    </row>
    <row r="82" spans="1:4" ht="15.6">
      <c r="A82" s="122" t="s">
        <v>385</v>
      </c>
      <c r="B82" s="129">
        <v>8</v>
      </c>
      <c r="C82" s="129">
        <v>6</v>
      </c>
    </row>
    <row r="83" spans="1:4" ht="78">
      <c r="A83" s="122" t="s">
        <v>424</v>
      </c>
      <c r="B83" s="129">
        <v>6</v>
      </c>
      <c r="C83" s="129">
        <v>4</v>
      </c>
      <c r="D83" s="153"/>
    </row>
    <row r="84" spans="1:4" ht="15.6">
      <c r="A84" s="122" t="s">
        <v>469</v>
      </c>
      <c r="B84" s="129">
        <v>6</v>
      </c>
      <c r="C84" s="129">
        <v>5</v>
      </c>
    </row>
    <row r="85" spans="1:4" ht="15.6">
      <c r="A85" s="122" t="s">
        <v>468</v>
      </c>
      <c r="B85" s="129">
        <v>5</v>
      </c>
      <c r="C85" s="129">
        <v>3</v>
      </c>
      <c r="D85" s="153"/>
    </row>
    <row r="86" spans="1:4" ht="42" customHeight="1">
      <c r="A86" s="485" t="s">
        <v>94</v>
      </c>
      <c r="B86" s="485"/>
      <c r="C86" s="485"/>
    </row>
    <row r="87" spans="1:4" ht="19.5" customHeight="1">
      <c r="A87" s="122" t="s">
        <v>372</v>
      </c>
      <c r="B87" s="129">
        <v>11</v>
      </c>
      <c r="C87" s="129">
        <v>8</v>
      </c>
      <c r="D87" s="153"/>
    </row>
    <row r="88" spans="1:4" ht="15.6">
      <c r="A88" s="122" t="s">
        <v>356</v>
      </c>
      <c r="B88" s="129">
        <v>11</v>
      </c>
      <c r="C88" s="129">
        <v>5</v>
      </c>
    </row>
    <row r="89" spans="1:4" ht="31.2">
      <c r="A89" s="122" t="s">
        <v>453</v>
      </c>
      <c r="B89" s="129">
        <v>10</v>
      </c>
      <c r="C89" s="129">
        <v>7</v>
      </c>
      <c r="D89" s="153"/>
    </row>
    <row r="90" spans="1:4" ht="15.6">
      <c r="A90" s="122" t="s">
        <v>374</v>
      </c>
      <c r="B90" s="129">
        <v>9</v>
      </c>
      <c r="C90" s="129">
        <v>6</v>
      </c>
    </row>
    <row r="91" spans="1:4" ht="15.6">
      <c r="A91" s="122" t="s">
        <v>377</v>
      </c>
      <c r="B91" s="129">
        <v>6</v>
      </c>
      <c r="C91" s="129">
        <v>5</v>
      </c>
      <c r="D91" s="153"/>
    </row>
    <row r="92" spans="1:4" ht="15.6">
      <c r="A92" s="122" t="s">
        <v>371</v>
      </c>
      <c r="B92" s="129">
        <v>5</v>
      </c>
      <c r="C92" s="129">
        <v>3</v>
      </c>
    </row>
    <row r="93" spans="1:4" ht="15.6">
      <c r="A93" s="122" t="s">
        <v>346</v>
      </c>
      <c r="B93" s="129">
        <v>4</v>
      </c>
      <c r="C93" s="129">
        <v>3</v>
      </c>
      <c r="D93" s="153"/>
    </row>
    <row r="94" spans="1:4" ht="15.6">
      <c r="A94" s="122" t="s">
        <v>376</v>
      </c>
      <c r="B94" s="129">
        <v>3</v>
      </c>
      <c r="C94" s="129">
        <v>2</v>
      </c>
    </row>
    <row r="95" spans="1:4" ht="31.2">
      <c r="A95" s="122" t="s">
        <v>373</v>
      </c>
      <c r="B95" s="129">
        <v>3</v>
      </c>
      <c r="C95" s="129">
        <v>3</v>
      </c>
      <c r="D95" s="153"/>
    </row>
    <row r="96" spans="1:4" ht="15.6">
      <c r="A96" s="122" t="s">
        <v>413</v>
      </c>
      <c r="B96" s="129">
        <v>3</v>
      </c>
      <c r="C96" s="129">
        <v>1</v>
      </c>
    </row>
    <row r="97" spans="1:4" ht="31.2">
      <c r="A97" s="122" t="s">
        <v>470</v>
      </c>
      <c r="B97" s="129">
        <v>3</v>
      </c>
      <c r="C97" s="129">
        <v>3</v>
      </c>
      <c r="D97" s="153"/>
    </row>
    <row r="98" spans="1:4" ht="46.8">
      <c r="A98" s="122" t="s">
        <v>471</v>
      </c>
      <c r="B98" s="129">
        <v>2</v>
      </c>
      <c r="C98" s="129">
        <v>1</v>
      </c>
    </row>
    <row r="99" spans="1:4" ht="15.6">
      <c r="A99" s="122" t="s">
        <v>412</v>
      </c>
      <c r="B99" s="129">
        <v>2</v>
      </c>
      <c r="C99" s="129">
        <v>2</v>
      </c>
      <c r="D99" s="153"/>
    </row>
    <row r="100" spans="1:4" ht="15.6">
      <c r="A100" s="122" t="s">
        <v>378</v>
      </c>
      <c r="B100" s="129">
        <v>2</v>
      </c>
      <c r="C100" s="129">
        <v>2</v>
      </c>
    </row>
    <row r="101" spans="1:4" ht="15.6">
      <c r="A101" s="122" t="s">
        <v>375</v>
      </c>
      <c r="B101" s="129">
        <v>2</v>
      </c>
      <c r="C101" s="129">
        <v>2</v>
      </c>
      <c r="D101" s="153"/>
    </row>
    <row r="102" spans="1:4" ht="38.4" customHeight="1">
      <c r="A102" s="485" t="s">
        <v>41</v>
      </c>
      <c r="B102" s="485"/>
      <c r="C102" s="485"/>
    </row>
    <row r="103" spans="1:4" ht="15.6">
      <c r="A103" s="122" t="s">
        <v>271</v>
      </c>
      <c r="B103" s="129">
        <v>224</v>
      </c>
      <c r="C103" s="129">
        <v>128</v>
      </c>
      <c r="D103" s="153"/>
    </row>
    <row r="104" spans="1:4" ht="15.6">
      <c r="A104" s="122" t="s">
        <v>435</v>
      </c>
      <c r="B104" s="129">
        <v>131</v>
      </c>
      <c r="C104" s="129">
        <v>76</v>
      </c>
    </row>
    <row r="105" spans="1:4" ht="15.6">
      <c r="A105" s="121" t="s">
        <v>298</v>
      </c>
      <c r="B105" s="129">
        <v>129</v>
      </c>
      <c r="C105" s="129">
        <v>71</v>
      </c>
      <c r="D105" s="153"/>
    </row>
    <row r="106" spans="1:4" ht="31.2">
      <c r="A106" s="122" t="s">
        <v>272</v>
      </c>
      <c r="B106" s="129">
        <v>104</v>
      </c>
      <c r="C106" s="129">
        <v>64</v>
      </c>
    </row>
    <row r="107" spans="1:4" ht="31.2">
      <c r="A107" s="122" t="s">
        <v>436</v>
      </c>
      <c r="B107" s="129">
        <v>51</v>
      </c>
      <c r="C107" s="129">
        <v>28</v>
      </c>
      <c r="D107" s="153"/>
    </row>
    <row r="108" spans="1:4" ht="15.6">
      <c r="A108" s="122" t="s">
        <v>277</v>
      </c>
      <c r="B108" s="129">
        <v>42</v>
      </c>
      <c r="C108" s="129">
        <v>24</v>
      </c>
    </row>
    <row r="109" spans="1:4" ht="31.2">
      <c r="A109" s="122" t="s">
        <v>331</v>
      </c>
      <c r="B109" s="129">
        <v>35</v>
      </c>
      <c r="C109" s="129">
        <v>24</v>
      </c>
      <c r="D109" s="153"/>
    </row>
    <row r="110" spans="1:4" ht="31.2">
      <c r="A110" s="122" t="s">
        <v>330</v>
      </c>
      <c r="B110" s="129">
        <v>32</v>
      </c>
      <c r="C110" s="129">
        <v>25</v>
      </c>
    </row>
    <row r="111" spans="1:4" ht="31.2">
      <c r="A111" s="122" t="s">
        <v>315</v>
      </c>
      <c r="B111" s="129">
        <v>32</v>
      </c>
      <c r="C111" s="129">
        <v>23</v>
      </c>
      <c r="D111" s="153"/>
    </row>
    <row r="112" spans="1:4" ht="31.2">
      <c r="A112" s="122" t="s">
        <v>438</v>
      </c>
      <c r="B112" s="129">
        <v>30</v>
      </c>
      <c r="C112" s="129">
        <v>12</v>
      </c>
    </row>
    <row r="113" spans="1:4" ht="15.6">
      <c r="A113" s="122" t="s">
        <v>437</v>
      </c>
      <c r="B113" s="129">
        <v>29</v>
      </c>
      <c r="C113" s="129">
        <v>19</v>
      </c>
      <c r="D113" s="153"/>
    </row>
    <row r="114" spans="1:4" ht="15.6">
      <c r="A114" s="122" t="s">
        <v>333</v>
      </c>
      <c r="B114" s="129">
        <v>26</v>
      </c>
      <c r="C114" s="129">
        <v>17</v>
      </c>
    </row>
    <row r="115" spans="1:4" ht="31.2">
      <c r="A115" s="122" t="s">
        <v>439</v>
      </c>
      <c r="B115" s="129">
        <v>22</v>
      </c>
      <c r="C115" s="129">
        <v>8</v>
      </c>
      <c r="D115" s="153"/>
    </row>
    <row r="116" spans="1:4" ht="15.6">
      <c r="A116" s="122" t="s">
        <v>339</v>
      </c>
      <c r="B116" s="129">
        <v>20</v>
      </c>
      <c r="C116" s="129">
        <v>11</v>
      </c>
    </row>
    <row r="117" spans="1:4" ht="15.6">
      <c r="A117" s="122" t="s">
        <v>542</v>
      </c>
      <c r="B117" s="129">
        <v>17</v>
      </c>
      <c r="C117" s="129">
        <v>7</v>
      </c>
      <c r="D117" s="153"/>
    </row>
    <row r="118" spans="1:4" ht="63.75" customHeight="1">
      <c r="A118" s="485" t="s">
        <v>42</v>
      </c>
      <c r="B118" s="485"/>
      <c r="C118" s="485"/>
    </row>
    <row r="119" spans="1:4" ht="15.6">
      <c r="A119" s="122" t="s">
        <v>268</v>
      </c>
      <c r="B119" s="129">
        <v>641</v>
      </c>
      <c r="C119" s="129">
        <v>368</v>
      </c>
      <c r="D119" s="153"/>
    </row>
    <row r="120" spans="1:4" ht="46.8">
      <c r="A120" s="122" t="s">
        <v>434</v>
      </c>
      <c r="B120" s="129">
        <v>437</v>
      </c>
      <c r="C120" s="129">
        <v>331</v>
      </c>
    </row>
    <row r="121" spans="1:4" ht="15.6">
      <c r="A121" s="122" t="s">
        <v>299</v>
      </c>
      <c r="B121" s="129">
        <v>70</v>
      </c>
      <c r="C121" s="129">
        <v>43</v>
      </c>
      <c r="D121" s="153"/>
    </row>
    <row r="122" spans="1:4" ht="15.6">
      <c r="A122" s="122" t="s">
        <v>312</v>
      </c>
      <c r="B122" s="129">
        <v>70</v>
      </c>
      <c r="C122" s="129">
        <v>48</v>
      </c>
    </row>
    <row r="123" spans="1:4" ht="15.6">
      <c r="A123" s="122" t="s">
        <v>311</v>
      </c>
      <c r="B123" s="129">
        <v>64</v>
      </c>
      <c r="C123" s="129">
        <v>40</v>
      </c>
      <c r="D123" s="153"/>
    </row>
    <row r="124" spans="1:4" ht="15.6">
      <c r="A124" s="122" t="s">
        <v>278</v>
      </c>
      <c r="B124" s="129">
        <v>64</v>
      </c>
      <c r="C124" s="129">
        <v>34</v>
      </c>
    </row>
    <row r="125" spans="1:4" ht="15.6">
      <c r="A125" s="122" t="s">
        <v>305</v>
      </c>
      <c r="B125" s="129">
        <v>48</v>
      </c>
      <c r="C125" s="129">
        <v>25</v>
      </c>
      <c r="D125" s="153"/>
    </row>
    <row r="126" spans="1:4" ht="31.2">
      <c r="A126" s="122" t="s">
        <v>327</v>
      </c>
      <c r="B126" s="129">
        <v>46</v>
      </c>
      <c r="C126" s="129">
        <v>30</v>
      </c>
    </row>
    <row r="127" spans="1:4" ht="15.6">
      <c r="A127" s="122" t="s">
        <v>329</v>
      </c>
      <c r="B127" s="129">
        <v>33</v>
      </c>
      <c r="C127" s="129">
        <v>10</v>
      </c>
      <c r="D127" s="153"/>
    </row>
    <row r="128" spans="1:4" ht="15.6">
      <c r="A128" s="122" t="s">
        <v>335</v>
      </c>
      <c r="B128" s="129">
        <v>27</v>
      </c>
      <c r="C128" s="129">
        <v>21</v>
      </c>
    </row>
    <row r="129" spans="1:4" ht="31.2">
      <c r="A129" s="122" t="s">
        <v>336</v>
      </c>
      <c r="B129" s="129">
        <v>20</v>
      </c>
      <c r="C129" s="129">
        <v>17</v>
      </c>
      <c r="D129" s="153"/>
    </row>
    <row r="130" spans="1:4" ht="15.6">
      <c r="A130" s="122" t="s">
        <v>337</v>
      </c>
      <c r="B130" s="129">
        <v>19</v>
      </c>
      <c r="C130" s="129">
        <v>10</v>
      </c>
    </row>
    <row r="131" spans="1:4" ht="15.6">
      <c r="A131" s="122" t="s">
        <v>402</v>
      </c>
      <c r="B131" s="129">
        <v>19</v>
      </c>
      <c r="C131" s="129">
        <v>14</v>
      </c>
      <c r="D131" s="153"/>
    </row>
    <row r="132" spans="1:4" ht="46.8">
      <c r="A132" s="122" t="s">
        <v>403</v>
      </c>
      <c r="B132" s="129">
        <v>17</v>
      </c>
      <c r="C132" s="129">
        <v>14</v>
      </c>
    </row>
    <row r="133" spans="1:4" ht="15.6">
      <c r="A133" s="122" t="s">
        <v>380</v>
      </c>
      <c r="B133" s="129">
        <v>15</v>
      </c>
      <c r="C133" s="129">
        <v>5</v>
      </c>
      <c r="D133" s="153"/>
    </row>
    <row r="134" spans="1:4" ht="38.4" customHeight="1">
      <c r="A134" s="485" t="s">
        <v>96</v>
      </c>
      <c r="B134" s="485"/>
      <c r="C134" s="485"/>
    </row>
    <row r="135" spans="1:4" ht="15.6">
      <c r="A135" s="122" t="s">
        <v>290</v>
      </c>
      <c r="B135" s="129">
        <v>402</v>
      </c>
      <c r="C135" s="129">
        <v>291</v>
      </c>
      <c r="D135" s="153"/>
    </row>
    <row r="136" spans="1:4" ht="15.6">
      <c r="A136" s="122" t="s">
        <v>304</v>
      </c>
      <c r="B136" s="129">
        <v>174</v>
      </c>
      <c r="C136" s="129">
        <v>120</v>
      </c>
    </row>
    <row r="137" spans="1:4" ht="15.6">
      <c r="A137" s="122" t="s">
        <v>292</v>
      </c>
      <c r="B137" s="129">
        <v>147</v>
      </c>
      <c r="C137" s="129">
        <v>66</v>
      </c>
      <c r="D137" s="153"/>
    </row>
    <row r="138" spans="1:4" ht="15.6">
      <c r="A138" s="122" t="s">
        <v>326</v>
      </c>
      <c r="B138" s="129">
        <v>52</v>
      </c>
      <c r="C138" s="129">
        <v>32</v>
      </c>
    </row>
    <row r="139" spans="1:4" ht="15.6">
      <c r="A139" s="121" t="s">
        <v>300</v>
      </c>
      <c r="B139" s="129">
        <v>39</v>
      </c>
      <c r="C139" s="129">
        <v>23</v>
      </c>
      <c r="D139" s="153"/>
    </row>
    <row r="140" spans="1:4" ht="15.6">
      <c r="A140" s="122" t="s">
        <v>283</v>
      </c>
      <c r="B140" s="129">
        <v>25</v>
      </c>
      <c r="C140" s="129">
        <v>5</v>
      </c>
    </row>
    <row r="141" spans="1:4" ht="15.6">
      <c r="A141" s="122" t="s">
        <v>342</v>
      </c>
      <c r="B141" s="129">
        <v>23</v>
      </c>
      <c r="C141" s="129">
        <v>11</v>
      </c>
      <c r="D141" s="153"/>
    </row>
    <row r="142" spans="1:4" ht="15.6">
      <c r="A142" s="122" t="s">
        <v>291</v>
      </c>
      <c r="B142" s="129">
        <v>21</v>
      </c>
      <c r="C142" s="129">
        <v>6</v>
      </c>
    </row>
    <row r="143" spans="1:4" ht="15.6">
      <c r="A143" s="122" t="s">
        <v>358</v>
      </c>
      <c r="B143" s="129">
        <v>18</v>
      </c>
      <c r="C143" s="129">
        <v>11</v>
      </c>
      <c r="D143" s="153"/>
    </row>
    <row r="144" spans="1:4" ht="15.6">
      <c r="A144" s="122" t="s">
        <v>383</v>
      </c>
      <c r="B144" s="129">
        <v>11</v>
      </c>
      <c r="C144" s="129">
        <v>5</v>
      </c>
    </row>
    <row r="145" spans="1:4" ht="15.6">
      <c r="A145" s="122" t="s">
        <v>350</v>
      </c>
      <c r="B145" s="129">
        <v>9</v>
      </c>
      <c r="C145" s="129">
        <v>6</v>
      </c>
      <c r="D145" s="153"/>
    </row>
    <row r="146" spans="1:4" ht="15.6">
      <c r="A146" s="122" t="s">
        <v>270</v>
      </c>
      <c r="B146" s="129">
        <v>6</v>
      </c>
      <c r="C146" s="129">
        <v>3</v>
      </c>
    </row>
    <row r="147" spans="1:4" ht="15.6">
      <c r="A147" s="122" t="s">
        <v>401</v>
      </c>
      <c r="B147" s="129">
        <v>5</v>
      </c>
      <c r="C147" s="129">
        <v>1</v>
      </c>
      <c r="D147" s="153"/>
    </row>
    <row r="148" spans="1:4" ht="15.6">
      <c r="A148" s="122" t="s">
        <v>400</v>
      </c>
      <c r="B148" s="129">
        <v>5</v>
      </c>
      <c r="C148" s="129">
        <v>2</v>
      </c>
    </row>
    <row r="149" spans="1:4" ht="46.8">
      <c r="A149" s="122" t="s">
        <v>351</v>
      </c>
      <c r="B149" s="129">
        <v>5</v>
      </c>
      <c r="C149" s="129">
        <v>3</v>
      </c>
      <c r="D149" s="153"/>
    </row>
    <row r="150" spans="1:4" ht="15.6">
      <c r="A150" s="103"/>
      <c r="B150" s="125"/>
      <c r="C150" s="125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C11" sqref="C11"/>
    </sheetView>
  </sheetViews>
  <sheetFormatPr defaultColWidth="8.88671875" defaultRowHeight="13.2"/>
  <cols>
    <col min="1" max="1" width="37.109375" style="49" customWidth="1"/>
    <col min="2" max="2" width="13.5546875" style="49" customWidth="1"/>
    <col min="3" max="3" width="16.109375" style="49" customWidth="1"/>
    <col min="4" max="4" width="15.5546875" style="49" customWidth="1"/>
    <col min="5" max="256" width="8.88671875" style="49"/>
    <col min="257" max="257" width="37.109375" style="49" customWidth="1"/>
    <col min="258" max="258" width="13.5546875" style="49" customWidth="1"/>
    <col min="259" max="259" width="16.109375" style="49" customWidth="1"/>
    <col min="260" max="260" width="15.5546875" style="49" customWidth="1"/>
    <col min="261" max="512" width="8.88671875" style="49"/>
    <col min="513" max="513" width="37.109375" style="49" customWidth="1"/>
    <col min="514" max="514" width="13.5546875" style="49" customWidth="1"/>
    <col min="515" max="515" width="16.109375" style="49" customWidth="1"/>
    <col min="516" max="516" width="15.5546875" style="49" customWidth="1"/>
    <col min="517" max="768" width="8.88671875" style="49"/>
    <col min="769" max="769" width="37.109375" style="49" customWidth="1"/>
    <col min="770" max="770" width="13.5546875" style="49" customWidth="1"/>
    <col min="771" max="771" width="16.109375" style="49" customWidth="1"/>
    <col min="772" max="772" width="15.5546875" style="49" customWidth="1"/>
    <col min="773" max="1024" width="8.88671875" style="49"/>
    <col min="1025" max="1025" width="37.109375" style="49" customWidth="1"/>
    <col min="1026" max="1026" width="13.5546875" style="49" customWidth="1"/>
    <col min="1027" max="1027" width="16.109375" style="49" customWidth="1"/>
    <col min="1028" max="1028" width="15.5546875" style="49" customWidth="1"/>
    <col min="1029" max="1280" width="8.88671875" style="49"/>
    <col min="1281" max="1281" width="37.109375" style="49" customWidth="1"/>
    <col min="1282" max="1282" width="13.5546875" style="49" customWidth="1"/>
    <col min="1283" max="1283" width="16.109375" style="49" customWidth="1"/>
    <col min="1284" max="1284" width="15.5546875" style="49" customWidth="1"/>
    <col min="1285" max="1536" width="8.88671875" style="49"/>
    <col min="1537" max="1537" width="37.109375" style="49" customWidth="1"/>
    <col min="1538" max="1538" width="13.5546875" style="49" customWidth="1"/>
    <col min="1539" max="1539" width="16.109375" style="49" customWidth="1"/>
    <col min="1540" max="1540" width="15.5546875" style="49" customWidth="1"/>
    <col min="1541" max="1792" width="8.88671875" style="49"/>
    <col min="1793" max="1793" width="37.109375" style="49" customWidth="1"/>
    <col min="1794" max="1794" width="13.5546875" style="49" customWidth="1"/>
    <col min="1795" max="1795" width="16.109375" style="49" customWidth="1"/>
    <col min="1796" max="1796" width="15.5546875" style="49" customWidth="1"/>
    <col min="1797" max="2048" width="8.88671875" style="49"/>
    <col min="2049" max="2049" width="37.109375" style="49" customWidth="1"/>
    <col min="2050" max="2050" width="13.5546875" style="49" customWidth="1"/>
    <col min="2051" max="2051" width="16.109375" style="49" customWidth="1"/>
    <col min="2052" max="2052" width="15.5546875" style="49" customWidth="1"/>
    <col min="2053" max="2304" width="8.88671875" style="49"/>
    <col min="2305" max="2305" width="37.109375" style="49" customWidth="1"/>
    <col min="2306" max="2306" width="13.5546875" style="49" customWidth="1"/>
    <col min="2307" max="2307" width="16.109375" style="49" customWidth="1"/>
    <col min="2308" max="2308" width="15.5546875" style="49" customWidth="1"/>
    <col min="2309" max="2560" width="8.88671875" style="49"/>
    <col min="2561" max="2561" width="37.109375" style="49" customWidth="1"/>
    <col min="2562" max="2562" width="13.5546875" style="49" customWidth="1"/>
    <col min="2563" max="2563" width="16.109375" style="49" customWidth="1"/>
    <col min="2564" max="2564" width="15.5546875" style="49" customWidth="1"/>
    <col min="2565" max="2816" width="8.88671875" style="49"/>
    <col min="2817" max="2817" width="37.109375" style="49" customWidth="1"/>
    <col min="2818" max="2818" width="13.5546875" style="49" customWidth="1"/>
    <col min="2819" max="2819" width="16.109375" style="49" customWidth="1"/>
    <col min="2820" max="2820" width="15.5546875" style="49" customWidth="1"/>
    <col min="2821" max="3072" width="8.88671875" style="49"/>
    <col min="3073" max="3073" width="37.109375" style="49" customWidth="1"/>
    <col min="3074" max="3074" width="13.5546875" style="49" customWidth="1"/>
    <col min="3075" max="3075" width="16.109375" style="49" customWidth="1"/>
    <col min="3076" max="3076" width="15.5546875" style="49" customWidth="1"/>
    <col min="3077" max="3328" width="8.88671875" style="49"/>
    <col min="3329" max="3329" width="37.109375" style="49" customWidth="1"/>
    <col min="3330" max="3330" width="13.5546875" style="49" customWidth="1"/>
    <col min="3331" max="3331" width="16.109375" style="49" customWidth="1"/>
    <col min="3332" max="3332" width="15.5546875" style="49" customWidth="1"/>
    <col min="3333" max="3584" width="8.88671875" style="49"/>
    <col min="3585" max="3585" width="37.109375" style="49" customWidth="1"/>
    <col min="3586" max="3586" width="13.5546875" style="49" customWidth="1"/>
    <col min="3587" max="3587" width="16.109375" style="49" customWidth="1"/>
    <col min="3588" max="3588" width="15.5546875" style="49" customWidth="1"/>
    <col min="3589" max="3840" width="8.88671875" style="49"/>
    <col min="3841" max="3841" width="37.109375" style="49" customWidth="1"/>
    <col min="3842" max="3842" width="13.5546875" style="49" customWidth="1"/>
    <col min="3843" max="3843" width="16.109375" style="49" customWidth="1"/>
    <col min="3844" max="3844" width="15.5546875" style="49" customWidth="1"/>
    <col min="3845" max="4096" width="8.88671875" style="49"/>
    <col min="4097" max="4097" width="37.109375" style="49" customWidth="1"/>
    <col min="4098" max="4098" width="13.5546875" style="49" customWidth="1"/>
    <col min="4099" max="4099" width="16.109375" style="49" customWidth="1"/>
    <col min="4100" max="4100" width="15.5546875" style="49" customWidth="1"/>
    <col min="4101" max="4352" width="8.88671875" style="49"/>
    <col min="4353" max="4353" width="37.109375" style="49" customWidth="1"/>
    <col min="4354" max="4354" width="13.5546875" style="49" customWidth="1"/>
    <col min="4355" max="4355" width="16.109375" style="49" customWidth="1"/>
    <col min="4356" max="4356" width="15.5546875" style="49" customWidth="1"/>
    <col min="4357" max="4608" width="8.88671875" style="49"/>
    <col min="4609" max="4609" width="37.109375" style="49" customWidth="1"/>
    <col min="4610" max="4610" width="13.5546875" style="49" customWidth="1"/>
    <col min="4611" max="4611" width="16.109375" style="49" customWidth="1"/>
    <col min="4612" max="4612" width="15.5546875" style="49" customWidth="1"/>
    <col min="4613" max="4864" width="8.88671875" style="49"/>
    <col min="4865" max="4865" width="37.109375" style="49" customWidth="1"/>
    <col min="4866" max="4866" width="13.5546875" style="49" customWidth="1"/>
    <col min="4867" max="4867" width="16.109375" style="49" customWidth="1"/>
    <col min="4868" max="4868" width="15.5546875" style="49" customWidth="1"/>
    <col min="4869" max="5120" width="8.88671875" style="49"/>
    <col min="5121" max="5121" width="37.109375" style="49" customWidth="1"/>
    <col min="5122" max="5122" width="13.5546875" style="49" customWidth="1"/>
    <col min="5123" max="5123" width="16.109375" style="49" customWidth="1"/>
    <col min="5124" max="5124" width="15.5546875" style="49" customWidth="1"/>
    <col min="5125" max="5376" width="8.88671875" style="49"/>
    <col min="5377" max="5377" width="37.109375" style="49" customWidth="1"/>
    <col min="5378" max="5378" width="13.5546875" style="49" customWidth="1"/>
    <col min="5379" max="5379" width="16.109375" style="49" customWidth="1"/>
    <col min="5380" max="5380" width="15.5546875" style="49" customWidth="1"/>
    <col min="5381" max="5632" width="8.88671875" style="49"/>
    <col min="5633" max="5633" width="37.109375" style="49" customWidth="1"/>
    <col min="5634" max="5634" width="13.5546875" style="49" customWidth="1"/>
    <col min="5635" max="5635" width="16.109375" style="49" customWidth="1"/>
    <col min="5636" max="5636" width="15.5546875" style="49" customWidth="1"/>
    <col min="5637" max="5888" width="8.88671875" style="49"/>
    <col min="5889" max="5889" width="37.109375" style="49" customWidth="1"/>
    <col min="5890" max="5890" width="13.5546875" style="49" customWidth="1"/>
    <col min="5891" max="5891" width="16.109375" style="49" customWidth="1"/>
    <col min="5892" max="5892" width="15.5546875" style="49" customWidth="1"/>
    <col min="5893" max="6144" width="8.88671875" style="49"/>
    <col min="6145" max="6145" width="37.109375" style="49" customWidth="1"/>
    <col min="6146" max="6146" width="13.5546875" style="49" customWidth="1"/>
    <col min="6147" max="6147" width="16.109375" style="49" customWidth="1"/>
    <col min="6148" max="6148" width="15.5546875" style="49" customWidth="1"/>
    <col min="6149" max="6400" width="8.88671875" style="49"/>
    <col min="6401" max="6401" width="37.109375" style="49" customWidth="1"/>
    <col min="6402" max="6402" width="13.5546875" style="49" customWidth="1"/>
    <col min="6403" max="6403" width="16.109375" style="49" customWidth="1"/>
    <col min="6404" max="6404" width="15.5546875" style="49" customWidth="1"/>
    <col min="6405" max="6656" width="8.88671875" style="49"/>
    <col min="6657" max="6657" width="37.109375" style="49" customWidth="1"/>
    <col min="6658" max="6658" width="13.5546875" style="49" customWidth="1"/>
    <col min="6659" max="6659" width="16.109375" style="49" customWidth="1"/>
    <col min="6660" max="6660" width="15.5546875" style="49" customWidth="1"/>
    <col min="6661" max="6912" width="8.88671875" style="49"/>
    <col min="6913" max="6913" width="37.109375" style="49" customWidth="1"/>
    <col min="6914" max="6914" width="13.5546875" style="49" customWidth="1"/>
    <col min="6915" max="6915" width="16.109375" style="49" customWidth="1"/>
    <col min="6916" max="6916" width="15.5546875" style="49" customWidth="1"/>
    <col min="6917" max="7168" width="8.88671875" style="49"/>
    <col min="7169" max="7169" width="37.109375" style="49" customWidth="1"/>
    <col min="7170" max="7170" width="13.5546875" style="49" customWidth="1"/>
    <col min="7171" max="7171" width="16.109375" style="49" customWidth="1"/>
    <col min="7172" max="7172" width="15.5546875" style="49" customWidth="1"/>
    <col min="7173" max="7424" width="8.88671875" style="49"/>
    <col min="7425" max="7425" width="37.109375" style="49" customWidth="1"/>
    <col min="7426" max="7426" width="13.5546875" style="49" customWidth="1"/>
    <col min="7427" max="7427" width="16.109375" style="49" customWidth="1"/>
    <col min="7428" max="7428" width="15.5546875" style="49" customWidth="1"/>
    <col min="7429" max="7680" width="8.88671875" style="49"/>
    <col min="7681" max="7681" width="37.109375" style="49" customWidth="1"/>
    <col min="7682" max="7682" width="13.5546875" style="49" customWidth="1"/>
    <col min="7683" max="7683" width="16.109375" style="49" customWidth="1"/>
    <col min="7684" max="7684" width="15.5546875" style="49" customWidth="1"/>
    <col min="7685" max="7936" width="8.88671875" style="49"/>
    <col min="7937" max="7937" width="37.109375" style="49" customWidth="1"/>
    <col min="7938" max="7938" width="13.5546875" style="49" customWidth="1"/>
    <col min="7939" max="7939" width="16.109375" style="49" customWidth="1"/>
    <col min="7940" max="7940" width="15.5546875" style="49" customWidth="1"/>
    <col min="7941" max="8192" width="8.88671875" style="49"/>
    <col min="8193" max="8193" width="37.109375" style="49" customWidth="1"/>
    <col min="8194" max="8194" width="13.5546875" style="49" customWidth="1"/>
    <col min="8195" max="8195" width="16.109375" style="49" customWidth="1"/>
    <col min="8196" max="8196" width="15.5546875" style="49" customWidth="1"/>
    <col min="8197" max="8448" width="8.88671875" style="49"/>
    <col min="8449" max="8449" width="37.109375" style="49" customWidth="1"/>
    <col min="8450" max="8450" width="13.5546875" style="49" customWidth="1"/>
    <col min="8451" max="8451" width="16.109375" style="49" customWidth="1"/>
    <col min="8452" max="8452" width="15.5546875" style="49" customWidth="1"/>
    <col min="8453" max="8704" width="8.88671875" style="49"/>
    <col min="8705" max="8705" width="37.109375" style="49" customWidth="1"/>
    <col min="8706" max="8706" width="13.5546875" style="49" customWidth="1"/>
    <col min="8707" max="8707" width="16.109375" style="49" customWidth="1"/>
    <col min="8708" max="8708" width="15.5546875" style="49" customWidth="1"/>
    <col min="8709" max="8960" width="8.88671875" style="49"/>
    <col min="8961" max="8961" width="37.109375" style="49" customWidth="1"/>
    <col min="8962" max="8962" width="13.5546875" style="49" customWidth="1"/>
    <col min="8963" max="8963" width="16.109375" style="49" customWidth="1"/>
    <col min="8964" max="8964" width="15.5546875" style="49" customWidth="1"/>
    <col min="8965" max="9216" width="8.88671875" style="49"/>
    <col min="9217" max="9217" width="37.109375" style="49" customWidth="1"/>
    <col min="9218" max="9218" width="13.5546875" style="49" customWidth="1"/>
    <col min="9219" max="9219" width="16.109375" style="49" customWidth="1"/>
    <col min="9220" max="9220" width="15.5546875" style="49" customWidth="1"/>
    <col min="9221" max="9472" width="8.88671875" style="49"/>
    <col min="9473" max="9473" width="37.109375" style="49" customWidth="1"/>
    <col min="9474" max="9474" width="13.5546875" style="49" customWidth="1"/>
    <col min="9475" max="9475" width="16.109375" style="49" customWidth="1"/>
    <col min="9476" max="9476" width="15.5546875" style="49" customWidth="1"/>
    <col min="9477" max="9728" width="8.88671875" style="49"/>
    <col min="9729" max="9729" width="37.109375" style="49" customWidth="1"/>
    <col min="9730" max="9730" width="13.5546875" style="49" customWidth="1"/>
    <col min="9731" max="9731" width="16.109375" style="49" customWidth="1"/>
    <col min="9732" max="9732" width="15.5546875" style="49" customWidth="1"/>
    <col min="9733" max="9984" width="8.88671875" style="49"/>
    <col min="9985" max="9985" width="37.109375" style="49" customWidth="1"/>
    <col min="9986" max="9986" width="13.5546875" style="49" customWidth="1"/>
    <col min="9987" max="9987" width="16.109375" style="49" customWidth="1"/>
    <col min="9988" max="9988" width="15.5546875" style="49" customWidth="1"/>
    <col min="9989" max="10240" width="8.88671875" style="49"/>
    <col min="10241" max="10241" width="37.109375" style="49" customWidth="1"/>
    <col min="10242" max="10242" width="13.5546875" style="49" customWidth="1"/>
    <col min="10243" max="10243" width="16.109375" style="49" customWidth="1"/>
    <col min="10244" max="10244" width="15.5546875" style="49" customWidth="1"/>
    <col min="10245" max="10496" width="8.88671875" style="49"/>
    <col min="10497" max="10497" width="37.109375" style="49" customWidth="1"/>
    <col min="10498" max="10498" width="13.5546875" style="49" customWidth="1"/>
    <col min="10499" max="10499" width="16.109375" style="49" customWidth="1"/>
    <col min="10500" max="10500" width="15.5546875" style="49" customWidth="1"/>
    <col min="10501" max="10752" width="8.88671875" style="49"/>
    <col min="10753" max="10753" width="37.109375" style="49" customWidth="1"/>
    <col min="10754" max="10754" width="13.5546875" style="49" customWidth="1"/>
    <col min="10755" max="10755" width="16.109375" style="49" customWidth="1"/>
    <col min="10756" max="10756" width="15.5546875" style="49" customWidth="1"/>
    <col min="10757" max="11008" width="8.88671875" style="49"/>
    <col min="11009" max="11009" width="37.109375" style="49" customWidth="1"/>
    <col min="11010" max="11010" width="13.5546875" style="49" customWidth="1"/>
    <col min="11011" max="11011" width="16.109375" style="49" customWidth="1"/>
    <col min="11012" max="11012" width="15.5546875" style="49" customWidth="1"/>
    <col min="11013" max="11264" width="8.88671875" style="49"/>
    <col min="11265" max="11265" width="37.109375" style="49" customWidth="1"/>
    <col min="11266" max="11266" width="13.5546875" style="49" customWidth="1"/>
    <col min="11267" max="11267" width="16.109375" style="49" customWidth="1"/>
    <col min="11268" max="11268" width="15.5546875" style="49" customWidth="1"/>
    <col min="11269" max="11520" width="8.88671875" style="49"/>
    <col min="11521" max="11521" width="37.109375" style="49" customWidth="1"/>
    <col min="11522" max="11522" width="13.5546875" style="49" customWidth="1"/>
    <col min="11523" max="11523" width="16.109375" style="49" customWidth="1"/>
    <col min="11524" max="11524" width="15.5546875" style="49" customWidth="1"/>
    <col min="11525" max="11776" width="8.88671875" style="49"/>
    <col min="11777" max="11777" width="37.109375" style="49" customWidth="1"/>
    <col min="11778" max="11778" width="13.5546875" style="49" customWidth="1"/>
    <col min="11779" max="11779" width="16.109375" style="49" customWidth="1"/>
    <col min="11780" max="11780" width="15.5546875" style="49" customWidth="1"/>
    <col min="11781" max="12032" width="8.88671875" style="49"/>
    <col min="12033" max="12033" width="37.109375" style="49" customWidth="1"/>
    <col min="12034" max="12034" width="13.5546875" style="49" customWidth="1"/>
    <col min="12035" max="12035" width="16.109375" style="49" customWidth="1"/>
    <col min="12036" max="12036" width="15.5546875" style="49" customWidth="1"/>
    <col min="12037" max="12288" width="8.88671875" style="49"/>
    <col min="12289" max="12289" width="37.109375" style="49" customWidth="1"/>
    <col min="12290" max="12290" width="13.5546875" style="49" customWidth="1"/>
    <col min="12291" max="12291" width="16.109375" style="49" customWidth="1"/>
    <col min="12292" max="12292" width="15.5546875" style="49" customWidth="1"/>
    <col min="12293" max="12544" width="8.88671875" style="49"/>
    <col min="12545" max="12545" width="37.109375" style="49" customWidth="1"/>
    <col min="12546" max="12546" width="13.5546875" style="49" customWidth="1"/>
    <col min="12547" max="12547" width="16.109375" style="49" customWidth="1"/>
    <col min="12548" max="12548" width="15.5546875" style="49" customWidth="1"/>
    <col min="12549" max="12800" width="8.88671875" style="49"/>
    <col min="12801" max="12801" width="37.109375" style="49" customWidth="1"/>
    <col min="12802" max="12802" width="13.5546875" style="49" customWidth="1"/>
    <col min="12803" max="12803" width="16.109375" style="49" customWidth="1"/>
    <col min="12804" max="12804" width="15.5546875" style="49" customWidth="1"/>
    <col min="12805" max="13056" width="8.88671875" style="49"/>
    <col min="13057" max="13057" width="37.109375" style="49" customWidth="1"/>
    <col min="13058" max="13058" width="13.5546875" style="49" customWidth="1"/>
    <col min="13059" max="13059" width="16.109375" style="49" customWidth="1"/>
    <col min="13060" max="13060" width="15.5546875" style="49" customWidth="1"/>
    <col min="13061" max="13312" width="8.88671875" style="49"/>
    <col min="13313" max="13313" width="37.109375" style="49" customWidth="1"/>
    <col min="13314" max="13314" width="13.5546875" style="49" customWidth="1"/>
    <col min="13315" max="13315" width="16.109375" style="49" customWidth="1"/>
    <col min="13316" max="13316" width="15.5546875" style="49" customWidth="1"/>
    <col min="13317" max="13568" width="8.88671875" style="49"/>
    <col min="13569" max="13569" width="37.109375" style="49" customWidth="1"/>
    <col min="13570" max="13570" width="13.5546875" style="49" customWidth="1"/>
    <col min="13571" max="13571" width="16.109375" style="49" customWidth="1"/>
    <col min="13572" max="13572" width="15.5546875" style="49" customWidth="1"/>
    <col min="13573" max="13824" width="8.88671875" style="49"/>
    <col min="13825" max="13825" width="37.109375" style="49" customWidth="1"/>
    <col min="13826" max="13826" width="13.5546875" style="49" customWidth="1"/>
    <col min="13827" max="13827" width="16.109375" style="49" customWidth="1"/>
    <col min="13828" max="13828" width="15.5546875" style="49" customWidth="1"/>
    <col min="13829" max="14080" width="8.88671875" style="49"/>
    <col min="14081" max="14081" width="37.109375" style="49" customWidth="1"/>
    <col min="14082" max="14082" width="13.5546875" style="49" customWidth="1"/>
    <col min="14083" max="14083" width="16.109375" style="49" customWidth="1"/>
    <col min="14084" max="14084" width="15.5546875" style="49" customWidth="1"/>
    <col min="14085" max="14336" width="8.88671875" style="49"/>
    <col min="14337" max="14337" width="37.109375" style="49" customWidth="1"/>
    <col min="14338" max="14338" width="13.5546875" style="49" customWidth="1"/>
    <col min="14339" max="14339" width="16.109375" style="49" customWidth="1"/>
    <col min="14340" max="14340" width="15.5546875" style="49" customWidth="1"/>
    <col min="14341" max="14592" width="8.88671875" style="49"/>
    <col min="14593" max="14593" width="37.109375" style="49" customWidth="1"/>
    <col min="14594" max="14594" width="13.5546875" style="49" customWidth="1"/>
    <col min="14595" max="14595" width="16.109375" style="49" customWidth="1"/>
    <col min="14596" max="14596" width="15.5546875" style="49" customWidth="1"/>
    <col min="14597" max="14848" width="8.88671875" style="49"/>
    <col min="14849" max="14849" width="37.109375" style="49" customWidth="1"/>
    <col min="14850" max="14850" width="13.5546875" style="49" customWidth="1"/>
    <col min="14851" max="14851" width="16.109375" style="49" customWidth="1"/>
    <col min="14852" max="14852" width="15.5546875" style="49" customWidth="1"/>
    <col min="14853" max="15104" width="8.88671875" style="49"/>
    <col min="15105" max="15105" width="37.109375" style="49" customWidth="1"/>
    <col min="15106" max="15106" width="13.5546875" style="49" customWidth="1"/>
    <col min="15107" max="15107" width="16.109375" style="49" customWidth="1"/>
    <col min="15108" max="15108" width="15.5546875" style="49" customWidth="1"/>
    <col min="15109" max="15360" width="8.88671875" style="49"/>
    <col min="15361" max="15361" width="37.109375" style="49" customWidth="1"/>
    <col min="15362" max="15362" width="13.5546875" style="49" customWidth="1"/>
    <col min="15363" max="15363" width="16.109375" style="49" customWidth="1"/>
    <col min="15364" max="15364" width="15.5546875" style="49" customWidth="1"/>
    <col min="15365" max="15616" width="8.88671875" style="49"/>
    <col min="15617" max="15617" width="37.109375" style="49" customWidth="1"/>
    <col min="15618" max="15618" width="13.5546875" style="49" customWidth="1"/>
    <col min="15619" max="15619" width="16.109375" style="49" customWidth="1"/>
    <col min="15620" max="15620" width="15.5546875" style="49" customWidth="1"/>
    <col min="15621" max="15872" width="8.88671875" style="49"/>
    <col min="15873" max="15873" width="37.109375" style="49" customWidth="1"/>
    <col min="15874" max="15874" width="13.5546875" style="49" customWidth="1"/>
    <col min="15875" max="15875" width="16.109375" style="49" customWidth="1"/>
    <col min="15876" max="15876" width="15.5546875" style="49" customWidth="1"/>
    <col min="15877" max="16128" width="8.88671875" style="49"/>
    <col min="16129" max="16129" width="37.109375" style="49" customWidth="1"/>
    <col min="16130" max="16130" width="13.5546875" style="49" customWidth="1"/>
    <col min="16131" max="16131" width="16.109375" style="49" customWidth="1"/>
    <col min="16132" max="16132" width="15.5546875" style="49" customWidth="1"/>
    <col min="16133" max="16384" width="8.88671875" style="49"/>
  </cols>
  <sheetData>
    <row r="1" spans="1:4" s="33" customFormat="1" ht="20.399999999999999" customHeight="1">
      <c r="A1" s="447" t="s">
        <v>78</v>
      </c>
      <c r="B1" s="447"/>
      <c r="C1" s="447"/>
      <c r="D1" s="447"/>
    </row>
    <row r="2" spans="1:4" s="33" customFormat="1" ht="20.399999999999999" customHeight="1">
      <c r="A2" s="447" t="s">
        <v>520</v>
      </c>
      <c r="B2" s="447"/>
      <c r="C2" s="447"/>
      <c r="D2" s="447"/>
    </row>
    <row r="3" spans="1:4" s="33" customFormat="1" ht="21">
      <c r="A3" s="448" t="s">
        <v>44</v>
      </c>
      <c r="B3" s="448"/>
      <c r="C3" s="448"/>
      <c r="D3" s="448"/>
    </row>
    <row r="4" spans="1:4" s="35" customFormat="1" ht="12" customHeight="1">
      <c r="A4" s="34"/>
      <c r="B4" s="34"/>
      <c r="C4" s="34"/>
      <c r="D4" s="34"/>
    </row>
    <row r="5" spans="1:4" s="35" customFormat="1" ht="20.25" customHeight="1">
      <c r="A5" s="473"/>
      <c r="B5" s="489" t="s">
        <v>79</v>
      </c>
      <c r="C5" s="490" t="s">
        <v>80</v>
      </c>
      <c r="D5" s="491" t="s">
        <v>81</v>
      </c>
    </row>
    <row r="6" spans="1:4" s="35" customFormat="1" ht="43.5" customHeight="1">
      <c r="A6" s="473"/>
      <c r="B6" s="489"/>
      <c r="C6" s="490"/>
      <c r="D6" s="491"/>
    </row>
    <row r="7" spans="1:4" s="91" customFormat="1" ht="34.5" customHeight="1">
      <c r="A7" s="88" t="s">
        <v>202</v>
      </c>
      <c r="B7" s="89">
        <f>SUM(B10:B28)</f>
        <v>800</v>
      </c>
      <c r="C7" s="89">
        <v>9807</v>
      </c>
      <c r="D7" s="90">
        <f>ROUND(C7/B7,0)</f>
        <v>12</v>
      </c>
    </row>
    <row r="8" spans="1:4" s="39" customFormat="1" ht="24.75" customHeight="1">
      <c r="A8" s="92" t="s">
        <v>74</v>
      </c>
      <c r="B8" s="93" t="s">
        <v>82</v>
      </c>
      <c r="C8" s="94">
        <f>SUM(C10:C28)</f>
        <v>8319</v>
      </c>
      <c r="D8" s="95" t="s">
        <v>82</v>
      </c>
    </row>
    <row r="9" spans="1:4" s="98" customFormat="1" ht="22.95" customHeight="1">
      <c r="A9" s="79" t="s">
        <v>75</v>
      </c>
      <c r="B9" s="96"/>
      <c r="C9" s="96"/>
      <c r="D9" s="97"/>
    </row>
    <row r="10" spans="1:4" ht="34.5" customHeight="1">
      <c r="A10" s="44" t="s">
        <v>14</v>
      </c>
      <c r="B10" s="45">
        <v>11</v>
      </c>
      <c r="C10" s="45">
        <v>1297</v>
      </c>
      <c r="D10" s="76">
        <f t="shared" ref="D10:D28" si="0">ROUND(C10/B10,0)</f>
        <v>118</v>
      </c>
    </row>
    <row r="11" spans="1:4" ht="35.25" customHeight="1">
      <c r="A11" s="44" t="s">
        <v>15</v>
      </c>
      <c r="B11" s="45">
        <v>1</v>
      </c>
      <c r="C11" s="45">
        <v>117</v>
      </c>
      <c r="D11" s="76">
        <f t="shared" si="0"/>
        <v>117</v>
      </c>
    </row>
    <row r="12" spans="1:4" s="52" customFormat="1" ht="20.25" customHeight="1">
      <c r="A12" s="44" t="s">
        <v>16</v>
      </c>
      <c r="B12" s="45">
        <v>359</v>
      </c>
      <c r="C12" s="45">
        <v>1541</v>
      </c>
      <c r="D12" s="76">
        <f t="shared" si="0"/>
        <v>4</v>
      </c>
    </row>
    <row r="13" spans="1:4" ht="36" customHeight="1">
      <c r="A13" s="44" t="s">
        <v>17</v>
      </c>
      <c r="B13" s="45">
        <v>14</v>
      </c>
      <c r="C13" s="45">
        <v>175</v>
      </c>
      <c r="D13" s="76">
        <f t="shared" si="0"/>
        <v>13</v>
      </c>
    </row>
    <row r="14" spans="1:4" ht="39.75" customHeight="1">
      <c r="A14" s="44" t="s">
        <v>18</v>
      </c>
      <c r="B14" s="45">
        <v>26</v>
      </c>
      <c r="C14" s="45">
        <v>101</v>
      </c>
      <c r="D14" s="76">
        <f t="shared" si="0"/>
        <v>4</v>
      </c>
    </row>
    <row r="15" spans="1:4" ht="19.5" customHeight="1">
      <c r="A15" s="44" t="s">
        <v>19</v>
      </c>
      <c r="B15" s="45">
        <v>27</v>
      </c>
      <c r="C15" s="45">
        <v>289</v>
      </c>
      <c r="D15" s="76">
        <f t="shared" si="0"/>
        <v>11</v>
      </c>
    </row>
    <row r="16" spans="1:4" ht="51" customHeight="1">
      <c r="A16" s="44" t="s">
        <v>20</v>
      </c>
      <c r="B16" s="45">
        <v>109</v>
      </c>
      <c r="C16" s="45">
        <v>1824</v>
      </c>
      <c r="D16" s="76">
        <f t="shared" si="0"/>
        <v>17</v>
      </c>
    </row>
    <row r="17" spans="1:4" ht="33.6" customHeight="1">
      <c r="A17" s="44" t="s">
        <v>21</v>
      </c>
      <c r="B17" s="45">
        <v>46</v>
      </c>
      <c r="C17" s="45">
        <v>488</v>
      </c>
      <c r="D17" s="76">
        <f t="shared" si="0"/>
        <v>11</v>
      </c>
    </row>
    <row r="18" spans="1:4" ht="36.6" customHeight="1">
      <c r="A18" s="44" t="s">
        <v>22</v>
      </c>
      <c r="B18" s="45">
        <v>19</v>
      </c>
      <c r="C18" s="45">
        <v>324</v>
      </c>
      <c r="D18" s="76">
        <f t="shared" si="0"/>
        <v>17</v>
      </c>
    </row>
    <row r="19" spans="1:4" ht="18.600000000000001" customHeight="1">
      <c r="A19" s="44" t="s">
        <v>23</v>
      </c>
      <c r="B19" s="45">
        <v>0</v>
      </c>
      <c r="C19" s="45">
        <v>90</v>
      </c>
      <c r="D19" s="382" t="e">
        <f t="shared" si="0"/>
        <v>#DIV/0!</v>
      </c>
    </row>
    <row r="20" spans="1:4" ht="16.2" customHeight="1">
      <c r="A20" s="44" t="s">
        <v>24</v>
      </c>
      <c r="B20" s="45">
        <v>2</v>
      </c>
      <c r="C20" s="45">
        <v>278</v>
      </c>
      <c r="D20" s="76">
        <f t="shared" si="0"/>
        <v>139</v>
      </c>
    </row>
    <row r="21" spans="1:4" ht="19.8" customHeight="1">
      <c r="A21" s="44" t="s">
        <v>25</v>
      </c>
      <c r="B21" s="45">
        <v>18</v>
      </c>
      <c r="C21" s="45">
        <v>81</v>
      </c>
      <c r="D21" s="76">
        <f t="shared" si="0"/>
        <v>5</v>
      </c>
    </row>
    <row r="22" spans="1:4" ht="31.2" customHeight="1">
      <c r="A22" s="44" t="s">
        <v>26</v>
      </c>
      <c r="B22" s="45">
        <v>9</v>
      </c>
      <c r="C22" s="45">
        <v>145</v>
      </c>
      <c r="D22" s="76">
        <f t="shared" si="0"/>
        <v>16</v>
      </c>
    </row>
    <row r="23" spans="1:4" ht="36.6" customHeight="1">
      <c r="A23" s="44" t="s">
        <v>27</v>
      </c>
      <c r="B23" s="45">
        <v>11</v>
      </c>
      <c r="C23" s="45">
        <v>199</v>
      </c>
      <c r="D23" s="76">
        <f t="shared" si="0"/>
        <v>18</v>
      </c>
    </row>
    <row r="24" spans="1:4" ht="38.25" customHeight="1">
      <c r="A24" s="44" t="s">
        <v>28</v>
      </c>
      <c r="B24" s="45">
        <v>31</v>
      </c>
      <c r="C24" s="45">
        <v>692</v>
      </c>
      <c r="D24" s="76">
        <f t="shared" si="0"/>
        <v>22</v>
      </c>
    </row>
    <row r="25" spans="1:4" ht="19.2" customHeight="1">
      <c r="A25" s="44" t="s">
        <v>29</v>
      </c>
      <c r="B25" s="45">
        <v>61</v>
      </c>
      <c r="C25" s="45">
        <v>224</v>
      </c>
      <c r="D25" s="76">
        <f t="shared" si="0"/>
        <v>4</v>
      </c>
    </row>
    <row r="26" spans="1:4" ht="34.5" customHeight="1">
      <c r="A26" s="44" t="s">
        <v>30</v>
      </c>
      <c r="B26" s="45">
        <v>45</v>
      </c>
      <c r="C26" s="45">
        <v>356</v>
      </c>
      <c r="D26" s="76">
        <f t="shared" si="0"/>
        <v>8</v>
      </c>
    </row>
    <row r="27" spans="1:4" ht="30.75" customHeight="1">
      <c r="A27" s="44" t="s">
        <v>31</v>
      </c>
      <c r="B27" s="45">
        <v>4</v>
      </c>
      <c r="C27" s="45">
        <v>45</v>
      </c>
      <c r="D27" s="76">
        <f t="shared" si="0"/>
        <v>11</v>
      </c>
    </row>
    <row r="28" spans="1:4" ht="19.2" customHeight="1">
      <c r="A28" s="44" t="s">
        <v>32</v>
      </c>
      <c r="B28" s="45">
        <v>7</v>
      </c>
      <c r="C28" s="45">
        <v>53</v>
      </c>
      <c r="D28" s="76">
        <f t="shared" si="0"/>
        <v>8</v>
      </c>
    </row>
    <row r="29" spans="1:4" ht="21.75" customHeight="1">
      <c r="A29" s="488"/>
      <c r="B29" s="488"/>
      <c r="C29" s="53"/>
      <c r="D29" s="53"/>
    </row>
    <row r="30" spans="1:4">
      <c r="A30" s="53"/>
      <c r="B30" s="53"/>
      <c r="C30" s="53"/>
      <c r="D30" s="53"/>
    </row>
    <row r="31" spans="1:4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I29" sqref="I29"/>
    </sheetView>
  </sheetViews>
  <sheetFormatPr defaultColWidth="8.88671875" defaultRowHeight="13.2"/>
  <cols>
    <col min="1" max="1" width="51.6640625" style="49" customWidth="1"/>
    <col min="2" max="2" width="13.5546875" style="49" customWidth="1"/>
    <col min="3" max="3" width="16.109375" style="49" customWidth="1"/>
    <col min="4" max="4" width="15.5546875" style="49" customWidth="1"/>
    <col min="5" max="256" width="8.88671875" style="49"/>
    <col min="257" max="257" width="51.6640625" style="49" customWidth="1"/>
    <col min="258" max="258" width="13.5546875" style="49" customWidth="1"/>
    <col min="259" max="259" width="16.109375" style="49" customWidth="1"/>
    <col min="260" max="260" width="15.5546875" style="49" customWidth="1"/>
    <col min="261" max="512" width="8.88671875" style="49"/>
    <col min="513" max="513" width="51.6640625" style="49" customWidth="1"/>
    <col min="514" max="514" width="13.5546875" style="49" customWidth="1"/>
    <col min="515" max="515" width="16.109375" style="49" customWidth="1"/>
    <col min="516" max="516" width="15.5546875" style="49" customWidth="1"/>
    <col min="517" max="768" width="8.88671875" style="49"/>
    <col min="769" max="769" width="51.6640625" style="49" customWidth="1"/>
    <col min="770" max="770" width="13.5546875" style="49" customWidth="1"/>
    <col min="771" max="771" width="16.109375" style="49" customWidth="1"/>
    <col min="772" max="772" width="15.5546875" style="49" customWidth="1"/>
    <col min="773" max="1024" width="8.88671875" style="49"/>
    <col min="1025" max="1025" width="51.6640625" style="49" customWidth="1"/>
    <col min="1026" max="1026" width="13.5546875" style="49" customWidth="1"/>
    <col min="1027" max="1027" width="16.109375" style="49" customWidth="1"/>
    <col min="1028" max="1028" width="15.5546875" style="49" customWidth="1"/>
    <col min="1029" max="1280" width="8.88671875" style="49"/>
    <col min="1281" max="1281" width="51.6640625" style="49" customWidth="1"/>
    <col min="1282" max="1282" width="13.5546875" style="49" customWidth="1"/>
    <col min="1283" max="1283" width="16.109375" style="49" customWidth="1"/>
    <col min="1284" max="1284" width="15.5546875" style="49" customWidth="1"/>
    <col min="1285" max="1536" width="8.88671875" style="49"/>
    <col min="1537" max="1537" width="51.6640625" style="49" customWidth="1"/>
    <col min="1538" max="1538" width="13.5546875" style="49" customWidth="1"/>
    <col min="1539" max="1539" width="16.109375" style="49" customWidth="1"/>
    <col min="1540" max="1540" width="15.5546875" style="49" customWidth="1"/>
    <col min="1541" max="1792" width="8.88671875" style="49"/>
    <col min="1793" max="1793" width="51.6640625" style="49" customWidth="1"/>
    <col min="1794" max="1794" width="13.5546875" style="49" customWidth="1"/>
    <col min="1795" max="1795" width="16.109375" style="49" customWidth="1"/>
    <col min="1796" max="1796" width="15.5546875" style="49" customWidth="1"/>
    <col min="1797" max="2048" width="8.88671875" style="49"/>
    <col min="2049" max="2049" width="51.6640625" style="49" customWidth="1"/>
    <col min="2050" max="2050" width="13.5546875" style="49" customWidth="1"/>
    <col min="2051" max="2051" width="16.109375" style="49" customWidth="1"/>
    <col min="2052" max="2052" width="15.5546875" style="49" customWidth="1"/>
    <col min="2053" max="2304" width="8.88671875" style="49"/>
    <col min="2305" max="2305" width="51.6640625" style="49" customWidth="1"/>
    <col min="2306" max="2306" width="13.5546875" style="49" customWidth="1"/>
    <col min="2307" max="2307" width="16.109375" style="49" customWidth="1"/>
    <col min="2308" max="2308" width="15.5546875" style="49" customWidth="1"/>
    <col min="2309" max="2560" width="8.88671875" style="49"/>
    <col min="2561" max="2561" width="51.6640625" style="49" customWidth="1"/>
    <col min="2562" max="2562" width="13.5546875" style="49" customWidth="1"/>
    <col min="2563" max="2563" width="16.109375" style="49" customWidth="1"/>
    <col min="2564" max="2564" width="15.5546875" style="49" customWidth="1"/>
    <col min="2565" max="2816" width="8.88671875" style="49"/>
    <col min="2817" max="2817" width="51.6640625" style="49" customWidth="1"/>
    <col min="2818" max="2818" width="13.5546875" style="49" customWidth="1"/>
    <col min="2819" max="2819" width="16.109375" style="49" customWidth="1"/>
    <col min="2820" max="2820" width="15.5546875" style="49" customWidth="1"/>
    <col min="2821" max="3072" width="8.88671875" style="49"/>
    <col min="3073" max="3073" width="51.6640625" style="49" customWidth="1"/>
    <col min="3074" max="3074" width="13.5546875" style="49" customWidth="1"/>
    <col min="3075" max="3075" width="16.109375" style="49" customWidth="1"/>
    <col min="3076" max="3076" width="15.5546875" style="49" customWidth="1"/>
    <col min="3077" max="3328" width="8.88671875" style="49"/>
    <col min="3329" max="3329" width="51.6640625" style="49" customWidth="1"/>
    <col min="3330" max="3330" width="13.5546875" style="49" customWidth="1"/>
    <col min="3331" max="3331" width="16.109375" style="49" customWidth="1"/>
    <col min="3332" max="3332" width="15.5546875" style="49" customWidth="1"/>
    <col min="3333" max="3584" width="8.88671875" style="49"/>
    <col min="3585" max="3585" width="51.6640625" style="49" customWidth="1"/>
    <col min="3586" max="3586" width="13.5546875" style="49" customWidth="1"/>
    <col min="3587" max="3587" width="16.109375" style="49" customWidth="1"/>
    <col min="3588" max="3588" width="15.5546875" style="49" customWidth="1"/>
    <col min="3589" max="3840" width="8.88671875" style="49"/>
    <col min="3841" max="3841" width="51.6640625" style="49" customWidth="1"/>
    <col min="3842" max="3842" width="13.5546875" style="49" customWidth="1"/>
    <col min="3843" max="3843" width="16.109375" style="49" customWidth="1"/>
    <col min="3844" max="3844" width="15.5546875" style="49" customWidth="1"/>
    <col min="3845" max="4096" width="8.88671875" style="49"/>
    <col min="4097" max="4097" width="51.6640625" style="49" customWidth="1"/>
    <col min="4098" max="4098" width="13.5546875" style="49" customWidth="1"/>
    <col min="4099" max="4099" width="16.109375" style="49" customWidth="1"/>
    <col min="4100" max="4100" width="15.5546875" style="49" customWidth="1"/>
    <col min="4101" max="4352" width="8.88671875" style="49"/>
    <col min="4353" max="4353" width="51.6640625" style="49" customWidth="1"/>
    <col min="4354" max="4354" width="13.5546875" style="49" customWidth="1"/>
    <col min="4355" max="4355" width="16.109375" style="49" customWidth="1"/>
    <col min="4356" max="4356" width="15.5546875" style="49" customWidth="1"/>
    <col min="4357" max="4608" width="8.88671875" style="49"/>
    <col min="4609" max="4609" width="51.6640625" style="49" customWidth="1"/>
    <col min="4610" max="4610" width="13.5546875" style="49" customWidth="1"/>
    <col min="4611" max="4611" width="16.109375" style="49" customWidth="1"/>
    <col min="4612" max="4612" width="15.5546875" style="49" customWidth="1"/>
    <col min="4613" max="4864" width="8.88671875" style="49"/>
    <col min="4865" max="4865" width="51.6640625" style="49" customWidth="1"/>
    <col min="4866" max="4866" width="13.5546875" style="49" customWidth="1"/>
    <col min="4867" max="4867" width="16.109375" style="49" customWidth="1"/>
    <col min="4868" max="4868" width="15.5546875" style="49" customWidth="1"/>
    <col min="4869" max="5120" width="8.88671875" style="49"/>
    <col min="5121" max="5121" width="51.6640625" style="49" customWidth="1"/>
    <col min="5122" max="5122" width="13.5546875" style="49" customWidth="1"/>
    <col min="5123" max="5123" width="16.109375" style="49" customWidth="1"/>
    <col min="5124" max="5124" width="15.5546875" style="49" customWidth="1"/>
    <col min="5125" max="5376" width="8.88671875" style="49"/>
    <col min="5377" max="5377" width="51.6640625" style="49" customWidth="1"/>
    <col min="5378" max="5378" width="13.5546875" style="49" customWidth="1"/>
    <col min="5379" max="5379" width="16.109375" style="49" customWidth="1"/>
    <col min="5380" max="5380" width="15.5546875" style="49" customWidth="1"/>
    <col min="5381" max="5632" width="8.88671875" style="49"/>
    <col min="5633" max="5633" width="51.6640625" style="49" customWidth="1"/>
    <col min="5634" max="5634" width="13.5546875" style="49" customWidth="1"/>
    <col min="5635" max="5635" width="16.109375" style="49" customWidth="1"/>
    <col min="5636" max="5636" width="15.5546875" style="49" customWidth="1"/>
    <col min="5637" max="5888" width="8.88671875" style="49"/>
    <col min="5889" max="5889" width="51.6640625" style="49" customWidth="1"/>
    <col min="5890" max="5890" width="13.5546875" style="49" customWidth="1"/>
    <col min="5891" max="5891" width="16.109375" style="49" customWidth="1"/>
    <col min="5892" max="5892" width="15.5546875" style="49" customWidth="1"/>
    <col min="5893" max="6144" width="8.88671875" style="49"/>
    <col min="6145" max="6145" width="51.6640625" style="49" customWidth="1"/>
    <col min="6146" max="6146" width="13.5546875" style="49" customWidth="1"/>
    <col min="6147" max="6147" width="16.109375" style="49" customWidth="1"/>
    <col min="6148" max="6148" width="15.5546875" style="49" customWidth="1"/>
    <col min="6149" max="6400" width="8.88671875" style="49"/>
    <col min="6401" max="6401" width="51.6640625" style="49" customWidth="1"/>
    <col min="6402" max="6402" width="13.5546875" style="49" customWidth="1"/>
    <col min="6403" max="6403" width="16.109375" style="49" customWidth="1"/>
    <col min="6404" max="6404" width="15.5546875" style="49" customWidth="1"/>
    <col min="6405" max="6656" width="8.88671875" style="49"/>
    <col min="6657" max="6657" width="51.6640625" style="49" customWidth="1"/>
    <col min="6658" max="6658" width="13.5546875" style="49" customWidth="1"/>
    <col min="6659" max="6659" width="16.109375" style="49" customWidth="1"/>
    <col min="6660" max="6660" width="15.5546875" style="49" customWidth="1"/>
    <col min="6661" max="6912" width="8.88671875" style="49"/>
    <col min="6913" max="6913" width="51.6640625" style="49" customWidth="1"/>
    <col min="6914" max="6914" width="13.5546875" style="49" customWidth="1"/>
    <col min="6915" max="6915" width="16.109375" style="49" customWidth="1"/>
    <col min="6916" max="6916" width="15.5546875" style="49" customWidth="1"/>
    <col min="6917" max="7168" width="8.88671875" style="49"/>
    <col min="7169" max="7169" width="51.6640625" style="49" customWidth="1"/>
    <col min="7170" max="7170" width="13.5546875" style="49" customWidth="1"/>
    <col min="7171" max="7171" width="16.109375" style="49" customWidth="1"/>
    <col min="7172" max="7172" width="15.5546875" style="49" customWidth="1"/>
    <col min="7173" max="7424" width="8.88671875" style="49"/>
    <col min="7425" max="7425" width="51.6640625" style="49" customWidth="1"/>
    <col min="7426" max="7426" width="13.5546875" style="49" customWidth="1"/>
    <col min="7427" max="7427" width="16.109375" style="49" customWidth="1"/>
    <col min="7428" max="7428" width="15.5546875" style="49" customWidth="1"/>
    <col min="7429" max="7680" width="8.88671875" style="49"/>
    <col min="7681" max="7681" width="51.6640625" style="49" customWidth="1"/>
    <col min="7682" max="7682" width="13.5546875" style="49" customWidth="1"/>
    <col min="7683" max="7683" width="16.109375" style="49" customWidth="1"/>
    <col min="7684" max="7684" width="15.5546875" style="49" customWidth="1"/>
    <col min="7685" max="7936" width="8.88671875" style="49"/>
    <col min="7937" max="7937" width="51.6640625" style="49" customWidth="1"/>
    <col min="7938" max="7938" width="13.5546875" style="49" customWidth="1"/>
    <col min="7939" max="7939" width="16.109375" style="49" customWidth="1"/>
    <col min="7940" max="7940" width="15.5546875" style="49" customWidth="1"/>
    <col min="7941" max="8192" width="8.88671875" style="49"/>
    <col min="8193" max="8193" width="51.6640625" style="49" customWidth="1"/>
    <col min="8194" max="8194" width="13.5546875" style="49" customWidth="1"/>
    <col min="8195" max="8195" width="16.109375" style="49" customWidth="1"/>
    <col min="8196" max="8196" width="15.5546875" style="49" customWidth="1"/>
    <col min="8197" max="8448" width="8.88671875" style="49"/>
    <col min="8449" max="8449" width="51.6640625" style="49" customWidth="1"/>
    <col min="8450" max="8450" width="13.5546875" style="49" customWidth="1"/>
    <col min="8451" max="8451" width="16.109375" style="49" customWidth="1"/>
    <col min="8452" max="8452" width="15.5546875" style="49" customWidth="1"/>
    <col min="8453" max="8704" width="8.88671875" style="49"/>
    <col min="8705" max="8705" width="51.6640625" style="49" customWidth="1"/>
    <col min="8706" max="8706" width="13.5546875" style="49" customWidth="1"/>
    <col min="8707" max="8707" width="16.109375" style="49" customWidth="1"/>
    <col min="8708" max="8708" width="15.5546875" style="49" customWidth="1"/>
    <col min="8709" max="8960" width="8.88671875" style="49"/>
    <col min="8961" max="8961" width="51.6640625" style="49" customWidth="1"/>
    <col min="8962" max="8962" width="13.5546875" style="49" customWidth="1"/>
    <col min="8963" max="8963" width="16.109375" style="49" customWidth="1"/>
    <col min="8964" max="8964" width="15.5546875" style="49" customWidth="1"/>
    <col min="8965" max="9216" width="8.88671875" style="49"/>
    <col min="9217" max="9217" width="51.6640625" style="49" customWidth="1"/>
    <col min="9218" max="9218" width="13.5546875" style="49" customWidth="1"/>
    <col min="9219" max="9219" width="16.109375" style="49" customWidth="1"/>
    <col min="9220" max="9220" width="15.5546875" style="49" customWidth="1"/>
    <col min="9221" max="9472" width="8.88671875" style="49"/>
    <col min="9473" max="9473" width="51.6640625" style="49" customWidth="1"/>
    <col min="9474" max="9474" width="13.5546875" style="49" customWidth="1"/>
    <col min="9475" max="9475" width="16.109375" style="49" customWidth="1"/>
    <col min="9476" max="9476" width="15.5546875" style="49" customWidth="1"/>
    <col min="9477" max="9728" width="8.88671875" style="49"/>
    <col min="9729" max="9729" width="51.6640625" style="49" customWidth="1"/>
    <col min="9730" max="9730" width="13.5546875" style="49" customWidth="1"/>
    <col min="9731" max="9731" width="16.109375" style="49" customWidth="1"/>
    <col min="9732" max="9732" width="15.5546875" style="49" customWidth="1"/>
    <col min="9733" max="9984" width="8.88671875" style="49"/>
    <col min="9985" max="9985" width="51.6640625" style="49" customWidth="1"/>
    <col min="9986" max="9986" width="13.5546875" style="49" customWidth="1"/>
    <col min="9987" max="9987" width="16.109375" style="49" customWidth="1"/>
    <col min="9988" max="9988" width="15.5546875" style="49" customWidth="1"/>
    <col min="9989" max="10240" width="8.88671875" style="49"/>
    <col min="10241" max="10241" width="51.6640625" style="49" customWidth="1"/>
    <col min="10242" max="10242" width="13.5546875" style="49" customWidth="1"/>
    <col min="10243" max="10243" width="16.109375" style="49" customWidth="1"/>
    <col min="10244" max="10244" width="15.5546875" style="49" customWidth="1"/>
    <col min="10245" max="10496" width="8.88671875" style="49"/>
    <col min="10497" max="10497" width="51.6640625" style="49" customWidth="1"/>
    <col min="10498" max="10498" width="13.5546875" style="49" customWidth="1"/>
    <col min="10499" max="10499" width="16.109375" style="49" customWidth="1"/>
    <col min="10500" max="10500" width="15.5546875" style="49" customWidth="1"/>
    <col min="10501" max="10752" width="8.88671875" style="49"/>
    <col min="10753" max="10753" width="51.6640625" style="49" customWidth="1"/>
    <col min="10754" max="10754" width="13.5546875" style="49" customWidth="1"/>
    <col min="10755" max="10755" width="16.109375" style="49" customWidth="1"/>
    <col min="10756" max="10756" width="15.5546875" style="49" customWidth="1"/>
    <col min="10757" max="11008" width="8.88671875" style="49"/>
    <col min="11009" max="11009" width="51.6640625" style="49" customWidth="1"/>
    <col min="11010" max="11010" width="13.5546875" style="49" customWidth="1"/>
    <col min="11011" max="11011" width="16.109375" style="49" customWidth="1"/>
    <col min="11012" max="11012" width="15.5546875" style="49" customWidth="1"/>
    <col min="11013" max="11264" width="8.88671875" style="49"/>
    <col min="11265" max="11265" width="51.6640625" style="49" customWidth="1"/>
    <col min="11266" max="11266" width="13.5546875" style="49" customWidth="1"/>
    <col min="11267" max="11267" width="16.109375" style="49" customWidth="1"/>
    <col min="11268" max="11268" width="15.5546875" style="49" customWidth="1"/>
    <col min="11269" max="11520" width="8.88671875" style="49"/>
    <col min="11521" max="11521" width="51.6640625" style="49" customWidth="1"/>
    <col min="11522" max="11522" width="13.5546875" style="49" customWidth="1"/>
    <col min="11523" max="11523" width="16.109375" style="49" customWidth="1"/>
    <col min="11524" max="11524" width="15.5546875" style="49" customWidth="1"/>
    <col min="11525" max="11776" width="8.88671875" style="49"/>
    <col min="11777" max="11777" width="51.6640625" style="49" customWidth="1"/>
    <col min="11778" max="11778" width="13.5546875" style="49" customWidth="1"/>
    <col min="11779" max="11779" width="16.109375" style="49" customWidth="1"/>
    <col min="11780" max="11780" width="15.5546875" style="49" customWidth="1"/>
    <col min="11781" max="12032" width="8.88671875" style="49"/>
    <col min="12033" max="12033" width="51.6640625" style="49" customWidth="1"/>
    <col min="12034" max="12034" width="13.5546875" style="49" customWidth="1"/>
    <col min="12035" max="12035" width="16.109375" style="49" customWidth="1"/>
    <col min="12036" max="12036" width="15.5546875" style="49" customWidth="1"/>
    <col min="12037" max="12288" width="8.88671875" style="49"/>
    <col min="12289" max="12289" width="51.6640625" style="49" customWidth="1"/>
    <col min="12290" max="12290" width="13.5546875" style="49" customWidth="1"/>
    <col min="12291" max="12291" width="16.109375" style="49" customWidth="1"/>
    <col min="12292" max="12292" width="15.5546875" style="49" customWidth="1"/>
    <col min="12293" max="12544" width="8.88671875" style="49"/>
    <col min="12545" max="12545" width="51.6640625" style="49" customWidth="1"/>
    <col min="12546" max="12546" width="13.5546875" style="49" customWidth="1"/>
    <col min="12547" max="12547" width="16.109375" style="49" customWidth="1"/>
    <col min="12548" max="12548" width="15.5546875" style="49" customWidth="1"/>
    <col min="12549" max="12800" width="8.88671875" style="49"/>
    <col min="12801" max="12801" width="51.6640625" style="49" customWidth="1"/>
    <col min="12802" max="12802" width="13.5546875" style="49" customWidth="1"/>
    <col min="12803" max="12803" width="16.109375" style="49" customWidth="1"/>
    <col min="12804" max="12804" width="15.5546875" style="49" customWidth="1"/>
    <col min="12805" max="13056" width="8.88671875" style="49"/>
    <col min="13057" max="13057" width="51.6640625" style="49" customWidth="1"/>
    <col min="13058" max="13058" width="13.5546875" style="49" customWidth="1"/>
    <col min="13059" max="13059" width="16.109375" style="49" customWidth="1"/>
    <col min="13060" max="13060" width="15.5546875" style="49" customWidth="1"/>
    <col min="13061" max="13312" width="8.88671875" style="49"/>
    <col min="13313" max="13313" width="51.6640625" style="49" customWidth="1"/>
    <col min="13314" max="13314" width="13.5546875" style="49" customWidth="1"/>
    <col min="13315" max="13315" width="16.109375" style="49" customWidth="1"/>
    <col min="13316" max="13316" width="15.5546875" style="49" customWidth="1"/>
    <col min="13317" max="13568" width="8.88671875" style="49"/>
    <col min="13569" max="13569" width="51.6640625" style="49" customWidth="1"/>
    <col min="13570" max="13570" width="13.5546875" style="49" customWidth="1"/>
    <col min="13571" max="13571" width="16.109375" style="49" customWidth="1"/>
    <col min="13572" max="13572" width="15.5546875" style="49" customWidth="1"/>
    <col min="13573" max="13824" width="8.88671875" style="49"/>
    <col min="13825" max="13825" width="51.6640625" style="49" customWidth="1"/>
    <col min="13826" max="13826" width="13.5546875" style="49" customWidth="1"/>
    <col min="13827" max="13827" width="16.109375" style="49" customWidth="1"/>
    <col min="13828" max="13828" width="15.5546875" style="49" customWidth="1"/>
    <col min="13829" max="14080" width="8.88671875" style="49"/>
    <col min="14081" max="14081" width="51.6640625" style="49" customWidth="1"/>
    <col min="14082" max="14082" width="13.5546875" style="49" customWidth="1"/>
    <col min="14083" max="14083" width="16.109375" style="49" customWidth="1"/>
    <col min="14084" max="14084" width="15.5546875" style="49" customWidth="1"/>
    <col min="14085" max="14336" width="8.88671875" style="49"/>
    <col min="14337" max="14337" width="51.6640625" style="49" customWidth="1"/>
    <col min="14338" max="14338" width="13.5546875" style="49" customWidth="1"/>
    <col min="14339" max="14339" width="16.109375" style="49" customWidth="1"/>
    <col min="14340" max="14340" width="15.5546875" style="49" customWidth="1"/>
    <col min="14341" max="14592" width="8.88671875" style="49"/>
    <col min="14593" max="14593" width="51.6640625" style="49" customWidth="1"/>
    <col min="14594" max="14594" width="13.5546875" style="49" customWidth="1"/>
    <col min="14595" max="14595" width="16.109375" style="49" customWidth="1"/>
    <col min="14596" max="14596" width="15.5546875" style="49" customWidth="1"/>
    <col min="14597" max="14848" width="8.88671875" style="49"/>
    <col min="14849" max="14849" width="51.6640625" style="49" customWidth="1"/>
    <col min="14850" max="14850" width="13.5546875" style="49" customWidth="1"/>
    <col min="14851" max="14851" width="16.109375" style="49" customWidth="1"/>
    <col min="14852" max="14852" width="15.5546875" style="49" customWidth="1"/>
    <col min="14853" max="15104" width="8.88671875" style="49"/>
    <col min="15105" max="15105" width="51.6640625" style="49" customWidth="1"/>
    <col min="15106" max="15106" width="13.5546875" style="49" customWidth="1"/>
    <col min="15107" max="15107" width="16.109375" style="49" customWidth="1"/>
    <col min="15108" max="15108" width="15.5546875" style="49" customWidth="1"/>
    <col min="15109" max="15360" width="8.88671875" style="49"/>
    <col min="15361" max="15361" width="51.6640625" style="49" customWidth="1"/>
    <col min="15362" max="15362" width="13.5546875" style="49" customWidth="1"/>
    <col min="15363" max="15363" width="16.109375" style="49" customWidth="1"/>
    <col min="15364" max="15364" width="15.5546875" style="49" customWidth="1"/>
    <col min="15365" max="15616" width="8.88671875" style="49"/>
    <col min="15617" max="15617" width="51.6640625" style="49" customWidth="1"/>
    <col min="15618" max="15618" width="13.5546875" style="49" customWidth="1"/>
    <col min="15619" max="15619" width="16.109375" style="49" customWidth="1"/>
    <col min="15620" max="15620" width="15.5546875" style="49" customWidth="1"/>
    <col min="15621" max="15872" width="8.88671875" style="49"/>
    <col min="15873" max="15873" width="51.6640625" style="49" customWidth="1"/>
    <col min="15874" max="15874" width="13.5546875" style="49" customWidth="1"/>
    <col min="15875" max="15875" width="16.109375" style="49" customWidth="1"/>
    <col min="15876" max="15876" width="15.5546875" style="49" customWidth="1"/>
    <col min="15877" max="16128" width="8.88671875" style="49"/>
    <col min="16129" max="16129" width="51.6640625" style="49" customWidth="1"/>
    <col min="16130" max="16130" width="13.5546875" style="49" customWidth="1"/>
    <col min="16131" max="16131" width="16.109375" style="49" customWidth="1"/>
    <col min="16132" max="16132" width="15.5546875" style="49" customWidth="1"/>
    <col min="16133" max="16384" width="8.88671875" style="49"/>
  </cols>
  <sheetData>
    <row r="1" spans="1:4" s="33" customFormat="1" ht="20.399999999999999" customHeight="1">
      <c r="A1" s="447" t="s">
        <v>78</v>
      </c>
      <c r="B1" s="447"/>
      <c r="C1" s="447"/>
      <c r="D1" s="447"/>
    </row>
    <row r="2" spans="1:4" s="33" customFormat="1" ht="20.399999999999999" customHeight="1">
      <c r="A2" s="447" t="s">
        <v>516</v>
      </c>
      <c r="B2" s="447"/>
      <c r="C2" s="447"/>
      <c r="D2" s="447"/>
    </row>
    <row r="3" spans="1:4" s="33" customFormat="1" ht="18">
      <c r="A3" s="472" t="s">
        <v>47</v>
      </c>
      <c r="B3" s="472"/>
      <c r="C3" s="472"/>
      <c r="D3" s="472"/>
    </row>
    <row r="4" spans="1:4" s="35" customFormat="1" ht="12" customHeight="1">
      <c r="A4" s="34"/>
      <c r="B4" s="34"/>
      <c r="C4" s="34"/>
      <c r="D4" s="34"/>
    </row>
    <row r="5" spans="1:4" s="35" customFormat="1" ht="20.25" customHeight="1">
      <c r="A5" s="473"/>
      <c r="B5" s="489" t="s">
        <v>79</v>
      </c>
      <c r="C5" s="490" t="s">
        <v>80</v>
      </c>
      <c r="D5" s="491" t="s">
        <v>81</v>
      </c>
    </row>
    <row r="6" spans="1:4" s="35" customFormat="1" ht="43.5" customHeight="1">
      <c r="A6" s="473"/>
      <c r="B6" s="489"/>
      <c r="C6" s="490"/>
      <c r="D6" s="491"/>
    </row>
    <row r="7" spans="1:4" s="91" customFormat="1" ht="34.5" customHeight="1">
      <c r="A7" s="55" t="s">
        <v>16</v>
      </c>
      <c r="B7" s="75">
        <v>359</v>
      </c>
      <c r="C7" s="75">
        <v>1541</v>
      </c>
      <c r="D7" s="390">
        <f t="shared" ref="D7:D31" si="0">C7/B7</f>
        <v>4.2924791086350975</v>
      </c>
    </row>
    <row r="8" spans="1:4" ht="19.2" customHeight="1">
      <c r="A8" s="44" t="s">
        <v>48</v>
      </c>
      <c r="B8" s="45">
        <v>23</v>
      </c>
      <c r="C8" s="45">
        <v>265</v>
      </c>
      <c r="D8" s="360">
        <f t="shared" si="0"/>
        <v>11.521739130434783</v>
      </c>
    </row>
    <row r="9" spans="1:4" ht="19.2" customHeight="1">
      <c r="A9" s="44" t="s">
        <v>49</v>
      </c>
      <c r="B9" s="45">
        <v>0</v>
      </c>
      <c r="C9" s="45">
        <v>28</v>
      </c>
      <c r="D9" s="373" t="e">
        <f t="shared" si="0"/>
        <v>#DIV/0!</v>
      </c>
    </row>
    <row r="10" spans="1:4" s="52" customFormat="1" ht="19.2" customHeight="1">
      <c r="A10" s="44" t="s">
        <v>50</v>
      </c>
      <c r="B10" s="45">
        <v>0</v>
      </c>
      <c r="C10" s="45">
        <v>0</v>
      </c>
      <c r="D10" s="373" t="e">
        <f t="shared" si="0"/>
        <v>#DIV/0!</v>
      </c>
    </row>
    <row r="11" spans="1:4" ht="19.2" customHeight="1">
      <c r="A11" s="44" t="s">
        <v>51</v>
      </c>
      <c r="B11" s="45">
        <v>2</v>
      </c>
      <c r="C11" s="45">
        <v>4</v>
      </c>
      <c r="D11" s="360">
        <f t="shared" si="0"/>
        <v>2</v>
      </c>
    </row>
    <row r="12" spans="1:4" ht="19.2" customHeight="1">
      <c r="A12" s="44" t="s">
        <v>52</v>
      </c>
      <c r="B12" s="45">
        <v>12</v>
      </c>
      <c r="C12" s="45">
        <v>15</v>
      </c>
      <c r="D12" s="360">
        <f t="shared" si="0"/>
        <v>1.25</v>
      </c>
    </row>
    <row r="13" spans="1:4" ht="31.2">
      <c r="A13" s="44" t="s">
        <v>53</v>
      </c>
      <c r="B13" s="45">
        <v>0</v>
      </c>
      <c r="C13" s="45">
        <v>3</v>
      </c>
      <c r="D13" s="361" t="e">
        <f t="shared" si="0"/>
        <v>#DIV/0!</v>
      </c>
    </row>
    <row r="14" spans="1:4" ht="63.75" customHeight="1">
      <c r="A14" s="44" t="s">
        <v>54</v>
      </c>
      <c r="B14" s="45">
        <v>4</v>
      </c>
      <c r="C14" s="45">
        <v>14</v>
      </c>
      <c r="D14" s="360">
        <f t="shared" si="0"/>
        <v>3.5</v>
      </c>
    </row>
    <row r="15" spans="1:4" ht="15.6">
      <c r="A15" s="44" t="s">
        <v>55</v>
      </c>
      <c r="B15" s="45">
        <v>4</v>
      </c>
      <c r="C15" s="45">
        <v>10</v>
      </c>
      <c r="D15" s="360">
        <f t="shared" si="0"/>
        <v>2.5</v>
      </c>
    </row>
    <row r="16" spans="1:4" ht="31.2">
      <c r="A16" s="44" t="s">
        <v>56</v>
      </c>
      <c r="B16" s="45">
        <v>2</v>
      </c>
      <c r="C16" s="45">
        <v>7</v>
      </c>
      <c r="D16" s="360">
        <f t="shared" si="0"/>
        <v>3.5</v>
      </c>
    </row>
    <row r="17" spans="1:4" ht="31.2">
      <c r="A17" s="44" t="s">
        <v>57</v>
      </c>
      <c r="B17" s="45">
        <v>4</v>
      </c>
      <c r="C17" s="45">
        <v>150</v>
      </c>
      <c r="D17" s="360">
        <f t="shared" si="0"/>
        <v>37.5</v>
      </c>
    </row>
    <row r="18" spans="1:4" ht="19.2" customHeight="1">
      <c r="A18" s="44" t="s">
        <v>58</v>
      </c>
      <c r="B18" s="45">
        <v>39</v>
      </c>
      <c r="C18" s="45">
        <v>39</v>
      </c>
      <c r="D18" s="360">
        <f t="shared" si="0"/>
        <v>1</v>
      </c>
    </row>
    <row r="19" spans="1:4" ht="31.2">
      <c r="A19" s="44" t="s">
        <v>59</v>
      </c>
      <c r="B19" s="45">
        <v>2</v>
      </c>
      <c r="C19" s="45">
        <v>8</v>
      </c>
      <c r="D19" s="360">
        <f t="shared" si="0"/>
        <v>4</v>
      </c>
    </row>
    <row r="20" spans="1:4" ht="19.2" customHeight="1">
      <c r="A20" s="44" t="s">
        <v>60</v>
      </c>
      <c r="B20" s="45">
        <v>4</v>
      </c>
      <c r="C20" s="45">
        <v>31</v>
      </c>
      <c r="D20" s="360">
        <f t="shared" si="0"/>
        <v>7.75</v>
      </c>
    </row>
    <row r="21" spans="1:4" ht="36.75" customHeight="1">
      <c r="A21" s="44" t="s">
        <v>61</v>
      </c>
      <c r="B21" s="45">
        <v>16</v>
      </c>
      <c r="C21" s="45">
        <v>70</v>
      </c>
      <c r="D21" s="360">
        <f t="shared" si="0"/>
        <v>4.375</v>
      </c>
    </row>
    <row r="22" spans="1:4" ht="19.2" customHeight="1">
      <c r="A22" s="44" t="s">
        <v>62</v>
      </c>
      <c r="B22" s="45">
        <v>27</v>
      </c>
      <c r="C22" s="45">
        <v>124</v>
      </c>
      <c r="D22" s="360">
        <f t="shared" si="0"/>
        <v>4.5925925925925926</v>
      </c>
    </row>
    <row r="23" spans="1:4" ht="31.2">
      <c r="A23" s="44" t="s">
        <v>63</v>
      </c>
      <c r="B23" s="45">
        <v>1</v>
      </c>
      <c r="C23" s="45">
        <v>78</v>
      </c>
      <c r="D23" s="360">
        <f t="shared" si="0"/>
        <v>78</v>
      </c>
    </row>
    <row r="24" spans="1:4" ht="31.2">
      <c r="A24" s="44" t="s">
        <v>64</v>
      </c>
      <c r="B24" s="45">
        <v>32</v>
      </c>
      <c r="C24" s="45">
        <v>11</v>
      </c>
      <c r="D24" s="374">
        <f t="shared" si="0"/>
        <v>0.34375</v>
      </c>
    </row>
    <row r="25" spans="1:4" ht="19.2" customHeight="1">
      <c r="A25" s="44" t="s">
        <v>65</v>
      </c>
      <c r="B25" s="45">
        <v>45</v>
      </c>
      <c r="C25" s="45">
        <v>57</v>
      </c>
      <c r="D25" s="360">
        <f t="shared" si="0"/>
        <v>1.2666666666666666</v>
      </c>
    </row>
    <row r="26" spans="1:4" ht="19.2" customHeight="1">
      <c r="A26" s="44" t="s">
        <v>66</v>
      </c>
      <c r="B26" s="45">
        <v>17</v>
      </c>
      <c r="C26" s="45">
        <v>420</v>
      </c>
      <c r="D26" s="360">
        <f t="shared" si="0"/>
        <v>24.705882352941178</v>
      </c>
    </row>
    <row r="27" spans="1:4" ht="31.2">
      <c r="A27" s="44" t="s">
        <v>67</v>
      </c>
      <c r="B27" s="45">
        <v>10</v>
      </c>
      <c r="C27" s="45">
        <v>15</v>
      </c>
      <c r="D27" s="360">
        <f t="shared" si="0"/>
        <v>1.5</v>
      </c>
    </row>
    <row r="28" spans="1:4" ht="23.4" customHeight="1">
      <c r="A28" s="44" t="s">
        <v>68</v>
      </c>
      <c r="B28" s="45">
        <v>63</v>
      </c>
      <c r="C28" s="45">
        <v>40</v>
      </c>
      <c r="D28" s="360">
        <f t="shared" si="0"/>
        <v>0.63492063492063489</v>
      </c>
    </row>
    <row r="29" spans="1:4" ht="23.4" customHeight="1">
      <c r="A29" s="44" t="s">
        <v>69</v>
      </c>
      <c r="B29" s="45">
        <v>2</v>
      </c>
      <c r="C29" s="45">
        <v>38</v>
      </c>
      <c r="D29" s="360">
        <f t="shared" si="0"/>
        <v>19</v>
      </c>
    </row>
    <row r="30" spans="1:4" ht="23.4" customHeight="1">
      <c r="A30" s="44" t="s">
        <v>70</v>
      </c>
      <c r="B30" s="45">
        <v>0</v>
      </c>
      <c r="C30" s="45">
        <v>2</v>
      </c>
      <c r="D30" s="361" t="e">
        <f t="shared" si="0"/>
        <v>#DIV/0!</v>
      </c>
    </row>
    <row r="31" spans="1:4" ht="23.4" customHeight="1">
      <c r="A31" s="44" t="s">
        <v>71</v>
      </c>
      <c r="B31" s="45">
        <v>50</v>
      </c>
      <c r="C31" s="45">
        <v>112</v>
      </c>
      <c r="D31" s="360">
        <f t="shared" si="0"/>
        <v>2.2400000000000002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zoomScale="80" zoomScaleNormal="75" zoomScaleSheetLayoutView="80" workbookViewId="0">
      <selection activeCell="C9" sqref="C9"/>
    </sheetView>
  </sheetViews>
  <sheetFormatPr defaultColWidth="8.88671875" defaultRowHeight="13.2"/>
  <cols>
    <col min="1" max="1" width="55.33203125" style="49" customWidth="1"/>
    <col min="2" max="2" width="24" style="49" customWidth="1"/>
    <col min="3" max="3" width="23.44140625" style="49" customWidth="1"/>
    <col min="4" max="4" width="21.5546875" style="49" customWidth="1"/>
    <col min="5" max="256" width="8.88671875" style="49"/>
    <col min="257" max="257" width="55.33203125" style="49" customWidth="1"/>
    <col min="258" max="258" width="24" style="49" customWidth="1"/>
    <col min="259" max="259" width="23.44140625" style="49" customWidth="1"/>
    <col min="260" max="260" width="21.5546875" style="49" customWidth="1"/>
    <col min="261" max="512" width="8.88671875" style="49"/>
    <col min="513" max="513" width="55.33203125" style="49" customWidth="1"/>
    <col min="514" max="514" width="24" style="49" customWidth="1"/>
    <col min="515" max="515" width="23.44140625" style="49" customWidth="1"/>
    <col min="516" max="516" width="21.5546875" style="49" customWidth="1"/>
    <col min="517" max="768" width="8.88671875" style="49"/>
    <col min="769" max="769" width="55.33203125" style="49" customWidth="1"/>
    <col min="770" max="770" width="24" style="49" customWidth="1"/>
    <col min="771" max="771" width="23.44140625" style="49" customWidth="1"/>
    <col min="772" max="772" width="21.5546875" style="49" customWidth="1"/>
    <col min="773" max="1024" width="8.88671875" style="49"/>
    <col min="1025" max="1025" width="55.33203125" style="49" customWidth="1"/>
    <col min="1026" max="1026" width="24" style="49" customWidth="1"/>
    <col min="1027" max="1027" width="23.44140625" style="49" customWidth="1"/>
    <col min="1028" max="1028" width="21.5546875" style="49" customWidth="1"/>
    <col min="1029" max="1280" width="8.88671875" style="49"/>
    <col min="1281" max="1281" width="55.33203125" style="49" customWidth="1"/>
    <col min="1282" max="1282" width="24" style="49" customWidth="1"/>
    <col min="1283" max="1283" width="23.44140625" style="49" customWidth="1"/>
    <col min="1284" max="1284" width="21.5546875" style="49" customWidth="1"/>
    <col min="1285" max="1536" width="8.88671875" style="49"/>
    <col min="1537" max="1537" width="55.33203125" style="49" customWidth="1"/>
    <col min="1538" max="1538" width="24" style="49" customWidth="1"/>
    <col min="1539" max="1539" width="23.44140625" style="49" customWidth="1"/>
    <col min="1540" max="1540" width="21.5546875" style="49" customWidth="1"/>
    <col min="1541" max="1792" width="8.88671875" style="49"/>
    <col min="1793" max="1793" width="55.33203125" style="49" customWidth="1"/>
    <col min="1794" max="1794" width="24" style="49" customWidth="1"/>
    <col min="1795" max="1795" width="23.44140625" style="49" customWidth="1"/>
    <col min="1796" max="1796" width="21.5546875" style="49" customWidth="1"/>
    <col min="1797" max="2048" width="8.88671875" style="49"/>
    <col min="2049" max="2049" width="55.33203125" style="49" customWidth="1"/>
    <col min="2050" max="2050" width="24" style="49" customWidth="1"/>
    <col min="2051" max="2051" width="23.44140625" style="49" customWidth="1"/>
    <col min="2052" max="2052" width="21.5546875" style="49" customWidth="1"/>
    <col min="2053" max="2304" width="8.88671875" style="49"/>
    <col min="2305" max="2305" width="55.33203125" style="49" customWidth="1"/>
    <col min="2306" max="2306" width="24" style="49" customWidth="1"/>
    <col min="2307" max="2307" width="23.44140625" style="49" customWidth="1"/>
    <col min="2308" max="2308" width="21.5546875" style="49" customWidth="1"/>
    <col min="2309" max="2560" width="8.88671875" style="49"/>
    <col min="2561" max="2561" width="55.33203125" style="49" customWidth="1"/>
    <col min="2562" max="2562" width="24" style="49" customWidth="1"/>
    <col min="2563" max="2563" width="23.44140625" style="49" customWidth="1"/>
    <col min="2564" max="2564" width="21.5546875" style="49" customWidth="1"/>
    <col min="2565" max="2816" width="8.88671875" style="49"/>
    <col min="2817" max="2817" width="55.33203125" style="49" customWidth="1"/>
    <col min="2818" max="2818" width="24" style="49" customWidth="1"/>
    <col min="2819" max="2819" width="23.44140625" style="49" customWidth="1"/>
    <col min="2820" max="2820" width="21.5546875" style="49" customWidth="1"/>
    <col min="2821" max="3072" width="8.88671875" style="49"/>
    <col min="3073" max="3073" width="55.33203125" style="49" customWidth="1"/>
    <col min="3074" max="3074" width="24" style="49" customWidth="1"/>
    <col min="3075" max="3075" width="23.44140625" style="49" customWidth="1"/>
    <col min="3076" max="3076" width="21.5546875" style="49" customWidth="1"/>
    <col min="3077" max="3328" width="8.88671875" style="49"/>
    <col min="3329" max="3329" width="55.33203125" style="49" customWidth="1"/>
    <col min="3330" max="3330" width="24" style="49" customWidth="1"/>
    <col min="3331" max="3331" width="23.44140625" style="49" customWidth="1"/>
    <col min="3332" max="3332" width="21.5546875" style="49" customWidth="1"/>
    <col min="3333" max="3584" width="8.88671875" style="49"/>
    <col min="3585" max="3585" width="55.33203125" style="49" customWidth="1"/>
    <col min="3586" max="3586" width="24" style="49" customWidth="1"/>
    <col min="3587" max="3587" width="23.44140625" style="49" customWidth="1"/>
    <col min="3588" max="3588" width="21.5546875" style="49" customWidth="1"/>
    <col min="3589" max="3840" width="8.88671875" style="49"/>
    <col min="3841" max="3841" width="55.33203125" style="49" customWidth="1"/>
    <col min="3842" max="3842" width="24" style="49" customWidth="1"/>
    <col min="3843" max="3843" width="23.44140625" style="49" customWidth="1"/>
    <col min="3844" max="3844" width="21.5546875" style="49" customWidth="1"/>
    <col min="3845" max="4096" width="8.88671875" style="49"/>
    <col min="4097" max="4097" width="55.33203125" style="49" customWidth="1"/>
    <col min="4098" max="4098" width="24" style="49" customWidth="1"/>
    <col min="4099" max="4099" width="23.44140625" style="49" customWidth="1"/>
    <col min="4100" max="4100" width="21.5546875" style="49" customWidth="1"/>
    <col min="4101" max="4352" width="8.88671875" style="49"/>
    <col min="4353" max="4353" width="55.33203125" style="49" customWidth="1"/>
    <col min="4354" max="4354" width="24" style="49" customWidth="1"/>
    <col min="4355" max="4355" width="23.44140625" style="49" customWidth="1"/>
    <col min="4356" max="4356" width="21.5546875" style="49" customWidth="1"/>
    <col min="4357" max="4608" width="8.88671875" style="49"/>
    <col min="4609" max="4609" width="55.33203125" style="49" customWidth="1"/>
    <col min="4610" max="4610" width="24" style="49" customWidth="1"/>
    <col min="4611" max="4611" width="23.44140625" style="49" customWidth="1"/>
    <col min="4612" max="4612" width="21.5546875" style="49" customWidth="1"/>
    <col min="4613" max="4864" width="8.88671875" style="49"/>
    <col min="4865" max="4865" width="55.33203125" style="49" customWidth="1"/>
    <col min="4866" max="4866" width="24" style="49" customWidth="1"/>
    <col min="4867" max="4867" width="23.44140625" style="49" customWidth="1"/>
    <col min="4868" max="4868" width="21.5546875" style="49" customWidth="1"/>
    <col min="4869" max="5120" width="8.88671875" style="49"/>
    <col min="5121" max="5121" width="55.33203125" style="49" customWidth="1"/>
    <col min="5122" max="5122" width="24" style="49" customWidth="1"/>
    <col min="5123" max="5123" width="23.44140625" style="49" customWidth="1"/>
    <col min="5124" max="5124" width="21.5546875" style="49" customWidth="1"/>
    <col min="5125" max="5376" width="8.88671875" style="49"/>
    <col min="5377" max="5377" width="55.33203125" style="49" customWidth="1"/>
    <col min="5378" max="5378" width="24" style="49" customWidth="1"/>
    <col min="5379" max="5379" width="23.44140625" style="49" customWidth="1"/>
    <col min="5380" max="5380" width="21.5546875" style="49" customWidth="1"/>
    <col min="5381" max="5632" width="8.88671875" style="49"/>
    <col min="5633" max="5633" width="55.33203125" style="49" customWidth="1"/>
    <col min="5634" max="5634" width="24" style="49" customWidth="1"/>
    <col min="5635" max="5635" width="23.44140625" style="49" customWidth="1"/>
    <col min="5636" max="5636" width="21.5546875" style="49" customWidth="1"/>
    <col min="5637" max="5888" width="8.88671875" style="49"/>
    <col min="5889" max="5889" width="55.33203125" style="49" customWidth="1"/>
    <col min="5890" max="5890" width="24" style="49" customWidth="1"/>
    <col min="5891" max="5891" width="23.44140625" style="49" customWidth="1"/>
    <col min="5892" max="5892" width="21.5546875" style="49" customWidth="1"/>
    <col min="5893" max="6144" width="8.88671875" style="49"/>
    <col min="6145" max="6145" width="55.33203125" style="49" customWidth="1"/>
    <col min="6146" max="6146" width="24" style="49" customWidth="1"/>
    <col min="6147" max="6147" width="23.44140625" style="49" customWidth="1"/>
    <col min="6148" max="6148" width="21.5546875" style="49" customWidth="1"/>
    <col min="6149" max="6400" width="8.88671875" style="49"/>
    <col min="6401" max="6401" width="55.33203125" style="49" customWidth="1"/>
    <col min="6402" max="6402" width="24" style="49" customWidth="1"/>
    <col min="6403" max="6403" width="23.44140625" style="49" customWidth="1"/>
    <col min="6404" max="6404" width="21.5546875" style="49" customWidth="1"/>
    <col min="6405" max="6656" width="8.88671875" style="49"/>
    <col min="6657" max="6657" width="55.33203125" style="49" customWidth="1"/>
    <col min="6658" max="6658" width="24" style="49" customWidth="1"/>
    <col min="6659" max="6659" width="23.44140625" style="49" customWidth="1"/>
    <col min="6660" max="6660" width="21.5546875" style="49" customWidth="1"/>
    <col min="6661" max="6912" width="8.88671875" style="49"/>
    <col min="6913" max="6913" width="55.33203125" style="49" customWidth="1"/>
    <col min="6914" max="6914" width="24" style="49" customWidth="1"/>
    <col min="6915" max="6915" width="23.44140625" style="49" customWidth="1"/>
    <col min="6916" max="6916" width="21.5546875" style="49" customWidth="1"/>
    <col min="6917" max="7168" width="8.88671875" style="49"/>
    <col min="7169" max="7169" width="55.33203125" style="49" customWidth="1"/>
    <col min="7170" max="7170" width="24" style="49" customWidth="1"/>
    <col min="7171" max="7171" width="23.44140625" style="49" customWidth="1"/>
    <col min="7172" max="7172" width="21.5546875" style="49" customWidth="1"/>
    <col min="7173" max="7424" width="8.88671875" style="49"/>
    <col min="7425" max="7425" width="55.33203125" style="49" customWidth="1"/>
    <col min="7426" max="7426" width="24" style="49" customWidth="1"/>
    <col min="7427" max="7427" width="23.44140625" style="49" customWidth="1"/>
    <col min="7428" max="7428" width="21.5546875" style="49" customWidth="1"/>
    <col min="7429" max="7680" width="8.88671875" style="49"/>
    <col min="7681" max="7681" width="55.33203125" style="49" customWidth="1"/>
    <col min="7682" max="7682" width="24" style="49" customWidth="1"/>
    <col min="7683" max="7683" width="23.44140625" style="49" customWidth="1"/>
    <col min="7684" max="7684" width="21.5546875" style="49" customWidth="1"/>
    <col min="7685" max="7936" width="8.88671875" style="49"/>
    <col min="7937" max="7937" width="55.33203125" style="49" customWidth="1"/>
    <col min="7938" max="7938" width="24" style="49" customWidth="1"/>
    <col min="7939" max="7939" width="23.44140625" style="49" customWidth="1"/>
    <col min="7940" max="7940" width="21.5546875" style="49" customWidth="1"/>
    <col min="7941" max="8192" width="8.88671875" style="49"/>
    <col min="8193" max="8193" width="55.33203125" style="49" customWidth="1"/>
    <col min="8194" max="8194" width="24" style="49" customWidth="1"/>
    <col min="8195" max="8195" width="23.44140625" style="49" customWidth="1"/>
    <col min="8196" max="8196" width="21.5546875" style="49" customWidth="1"/>
    <col min="8197" max="8448" width="8.88671875" style="49"/>
    <col min="8449" max="8449" width="55.33203125" style="49" customWidth="1"/>
    <col min="8450" max="8450" width="24" style="49" customWidth="1"/>
    <col min="8451" max="8451" width="23.44140625" style="49" customWidth="1"/>
    <col min="8452" max="8452" width="21.5546875" style="49" customWidth="1"/>
    <col min="8453" max="8704" width="8.88671875" style="49"/>
    <col min="8705" max="8705" width="55.33203125" style="49" customWidth="1"/>
    <col min="8706" max="8706" width="24" style="49" customWidth="1"/>
    <col min="8707" max="8707" width="23.44140625" style="49" customWidth="1"/>
    <col min="8708" max="8708" width="21.5546875" style="49" customWidth="1"/>
    <col min="8709" max="8960" width="8.88671875" style="49"/>
    <col min="8961" max="8961" width="55.33203125" style="49" customWidth="1"/>
    <col min="8962" max="8962" width="24" style="49" customWidth="1"/>
    <col min="8963" max="8963" width="23.44140625" style="49" customWidth="1"/>
    <col min="8964" max="8964" width="21.5546875" style="49" customWidth="1"/>
    <col min="8965" max="9216" width="8.88671875" style="49"/>
    <col min="9217" max="9217" width="55.33203125" style="49" customWidth="1"/>
    <col min="9218" max="9218" width="24" style="49" customWidth="1"/>
    <col min="9219" max="9219" width="23.44140625" style="49" customWidth="1"/>
    <col min="9220" max="9220" width="21.5546875" style="49" customWidth="1"/>
    <col min="9221" max="9472" width="8.88671875" style="49"/>
    <col min="9473" max="9473" width="55.33203125" style="49" customWidth="1"/>
    <col min="9474" max="9474" width="24" style="49" customWidth="1"/>
    <col min="9475" max="9475" width="23.44140625" style="49" customWidth="1"/>
    <col min="9476" max="9476" width="21.5546875" style="49" customWidth="1"/>
    <col min="9477" max="9728" width="8.88671875" style="49"/>
    <col min="9729" max="9729" width="55.33203125" style="49" customWidth="1"/>
    <col min="9730" max="9730" width="24" style="49" customWidth="1"/>
    <col min="9731" max="9731" width="23.44140625" style="49" customWidth="1"/>
    <col min="9732" max="9732" width="21.5546875" style="49" customWidth="1"/>
    <col min="9733" max="9984" width="8.88671875" style="49"/>
    <col min="9985" max="9985" width="55.33203125" style="49" customWidth="1"/>
    <col min="9986" max="9986" width="24" style="49" customWidth="1"/>
    <col min="9987" max="9987" width="23.44140625" style="49" customWidth="1"/>
    <col min="9988" max="9988" width="21.5546875" style="49" customWidth="1"/>
    <col min="9989" max="10240" width="8.88671875" style="49"/>
    <col min="10241" max="10241" width="55.33203125" style="49" customWidth="1"/>
    <col min="10242" max="10242" width="24" style="49" customWidth="1"/>
    <col min="10243" max="10243" width="23.44140625" style="49" customWidth="1"/>
    <col min="10244" max="10244" width="21.5546875" style="49" customWidth="1"/>
    <col min="10245" max="10496" width="8.88671875" style="49"/>
    <col min="10497" max="10497" width="55.33203125" style="49" customWidth="1"/>
    <col min="10498" max="10498" width="24" style="49" customWidth="1"/>
    <col min="10499" max="10499" width="23.44140625" style="49" customWidth="1"/>
    <col min="10500" max="10500" width="21.5546875" style="49" customWidth="1"/>
    <col min="10501" max="10752" width="8.88671875" style="49"/>
    <col min="10753" max="10753" width="55.33203125" style="49" customWidth="1"/>
    <col min="10754" max="10754" width="24" style="49" customWidth="1"/>
    <col min="10755" max="10755" width="23.44140625" style="49" customWidth="1"/>
    <col min="10756" max="10756" width="21.5546875" style="49" customWidth="1"/>
    <col min="10757" max="11008" width="8.88671875" style="49"/>
    <col min="11009" max="11009" width="55.33203125" style="49" customWidth="1"/>
    <col min="11010" max="11010" width="24" style="49" customWidth="1"/>
    <col min="11011" max="11011" width="23.44140625" style="49" customWidth="1"/>
    <col min="11012" max="11012" width="21.5546875" style="49" customWidth="1"/>
    <col min="11013" max="11264" width="8.88671875" style="49"/>
    <col min="11265" max="11265" width="55.33203125" style="49" customWidth="1"/>
    <col min="11266" max="11266" width="24" style="49" customWidth="1"/>
    <col min="11267" max="11267" width="23.44140625" style="49" customWidth="1"/>
    <col min="11268" max="11268" width="21.5546875" style="49" customWidth="1"/>
    <col min="11269" max="11520" width="8.88671875" style="49"/>
    <col min="11521" max="11521" width="55.33203125" style="49" customWidth="1"/>
    <col min="11522" max="11522" width="24" style="49" customWidth="1"/>
    <col min="11523" max="11523" width="23.44140625" style="49" customWidth="1"/>
    <col min="11524" max="11524" width="21.5546875" style="49" customWidth="1"/>
    <col min="11525" max="11776" width="8.88671875" style="49"/>
    <col min="11777" max="11777" width="55.33203125" style="49" customWidth="1"/>
    <col min="11778" max="11778" width="24" style="49" customWidth="1"/>
    <col min="11779" max="11779" width="23.44140625" style="49" customWidth="1"/>
    <col min="11780" max="11780" width="21.5546875" style="49" customWidth="1"/>
    <col min="11781" max="12032" width="8.88671875" style="49"/>
    <col min="12033" max="12033" width="55.33203125" style="49" customWidth="1"/>
    <col min="12034" max="12034" width="24" style="49" customWidth="1"/>
    <col min="12035" max="12035" width="23.44140625" style="49" customWidth="1"/>
    <col min="12036" max="12036" width="21.5546875" style="49" customWidth="1"/>
    <col min="12037" max="12288" width="8.88671875" style="49"/>
    <col min="12289" max="12289" width="55.33203125" style="49" customWidth="1"/>
    <col min="12290" max="12290" width="24" style="49" customWidth="1"/>
    <col min="12291" max="12291" width="23.44140625" style="49" customWidth="1"/>
    <col min="12292" max="12292" width="21.5546875" style="49" customWidth="1"/>
    <col min="12293" max="12544" width="8.88671875" style="49"/>
    <col min="12545" max="12545" width="55.33203125" style="49" customWidth="1"/>
    <col min="12546" max="12546" width="24" style="49" customWidth="1"/>
    <col min="12547" max="12547" width="23.44140625" style="49" customWidth="1"/>
    <col min="12548" max="12548" width="21.5546875" style="49" customWidth="1"/>
    <col min="12549" max="12800" width="8.88671875" style="49"/>
    <col min="12801" max="12801" width="55.33203125" style="49" customWidth="1"/>
    <col min="12802" max="12802" width="24" style="49" customWidth="1"/>
    <col min="12803" max="12803" width="23.44140625" style="49" customWidth="1"/>
    <col min="12804" max="12804" width="21.5546875" style="49" customWidth="1"/>
    <col min="12805" max="13056" width="8.88671875" style="49"/>
    <col min="13057" max="13057" width="55.33203125" style="49" customWidth="1"/>
    <col min="13058" max="13058" width="24" style="49" customWidth="1"/>
    <col min="13059" max="13059" width="23.44140625" style="49" customWidth="1"/>
    <col min="13060" max="13060" width="21.5546875" style="49" customWidth="1"/>
    <col min="13061" max="13312" width="8.88671875" style="49"/>
    <col min="13313" max="13313" width="55.33203125" style="49" customWidth="1"/>
    <col min="13314" max="13314" width="24" style="49" customWidth="1"/>
    <col min="13315" max="13315" width="23.44140625" style="49" customWidth="1"/>
    <col min="13316" max="13316" width="21.5546875" style="49" customWidth="1"/>
    <col min="13317" max="13568" width="8.88671875" style="49"/>
    <col min="13569" max="13569" width="55.33203125" style="49" customWidth="1"/>
    <col min="13570" max="13570" width="24" style="49" customWidth="1"/>
    <col min="13571" max="13571" width="23.44140625" style="49" customWidth="1"/>
    <col min="13572" max="13572" width="21.5546875" style="49" customWidth="1"/>
    <col min="13573" max="13824" width="8.88671875" style="49"/>
    <col min="13825" max="13825" width="55.33203125" style="49" customWidth="1"/>
    <col min="13826" max="13826" width="24" style="49" customWidth="1"/>
    <col min="13827" max="13827" width="23.44140625" style="49" customWidth="1"/>
    <col min="13828" max="13828" width="21.5546875" style="49" customWidth="1"/>
    <col min="13829" max="14080" width="8.88671875" style="49"/>
    <col min="14081" max="14081" width="55.33203125" style="49" customWidth="1"/>
    <col min="14082" max="14082" width="24" style="49" customWidth="1"/>
    <col min="14083" max="14083" width="23.44140625" style="49" customWidth="1"/>
    <col min="14084" max="14084" width="21.5546875" style="49" customWidth="1"/>
    <col min="14085" max="14336" width="8.88671875" style="49"/>
    <col min="14337" max="14337" width="55.33203125" style="49" customWidth="1"/>
    <col min="14338" max="14338" width="24" style="49" customWidth="1"/>
    <col min="14339" max="14339" width="23.44140625" style="49" customWidth="1"/>
    <col min="14340" max="14340" width="21.5546875" style="49" customWidth="1"/>
    <col min="14341" max="14592" width="8.88671875" style="49"/>
    <col min="14593" max="14593" width="55.33203125" style="49" customWidth="1"/>
    <col min="14594" max="14594" width="24" style="49" customWidth="1"/>
    <col min="14595" max="14595" width="23.44140625" style="49" customWidth="1"/>
    <col min="14596" max="14596" width="21.5546875" style="49" customWidth="1"/>
    <col min="14597" max="14848" width="8.88671875" style="49"/>
    <col min="14849" max="14849" width="55.33203125" style="49" customWidth="1"/>
    <col min="14850" max="14850" width="24" style="49" customWidth="1"/>
    <col min="14851" max="14851" width="23.44140625" style="49" customWidth="1"/>
    <col min="14852" max="14852" width="21.5546875" style="49" customWidth="1"/>
    <col min="14853" max="15104" width="8.88671875" style="49"/>
    <col min="15105" max="15105" width="55.33203125" style="49" customWidth="1"/>
    <col min="15106" max="15106" width="24" style="49" customWidth="1"/>
    <col min="15107" max="15107" width="23.44140625" style="49" customWidth="1"/>
    <col min="15108" max="15108" width="21.5546875" style="49" customWidth="1"/>
    <col min="15109" max="15360" width="8.88671875" style="49"/>
    <col min="15361" max="15361" width="55.33203125" style="49" customWidth="1"/>
    <col min="15362" max="15362" width="24" style="49" customWidth="1"/>
    <col min="15363" max="15363" width="23.44140625" style="49" customWidth="1"/>
    <col min="15364" max="15364" width="21.5546875" style="49" customWidth="1"/>
    <col min="15365" max="15616" width="8.88671875" style="49"/>
    <col min="15617" max="15617" width="55.33203125" style="49" customWidth="1"/>
    <col min="15618" max="15618" width="24" style="49" customWidth="1"/>
    <col min="15619" max="15619" width="23.44140625" style="49" customWidth="1"/>
    <col min="15620" max="15620" width="21.5546875" style="49" customWidth="1"/>
    <col min="15621" max="15872" width="8.88671875" style="49"/>
    <col min="15873" max="15873" width="55.33203125" style="49" customWidth="1"/>
    <col min="15874" max="15874" width="24" style="49" customWidth="1"/>
    <col min="15875" max="15875" width="23.44140625" style="49" customWidth="1"/>
    <col min="15876" max="15876" width="21.5546875" style="49" customWidth="1"/>
    <col min="15877" max="16128" width="8.88671875" style="49"/>
    <col min="16129" max="16129" width="55.33203125" style="49" customWidth="1"/>
    <col min="16130" max="16130" width="24" style="49" customWidth="1"/>
    <col min="16131" max="16131" width="23.44140625" style="49" customWidth="1"/>
    <col min="16132" max="16132" width="21.5546875" style="49" customWidth="1"/>
    <col min="16133" max="16384" width="8.88671875" style="49"/>
  </cols>
  <sheetData>
    <row r="1" spans="1:7" ht="20.399999999999999" customHeight="1">
      <c r="A1" s="447" t="s">
        <v>78</v>
      </c>
      <c r="B1" s="447"/>
      <c r="C1" s="447"/>
      <c r="D1" s="447"/>
    </row>
    <row r="2" spans="1:7" s="33" customFormat="1" ht="20.399999999999999">
      <c r="A2" s="447" t="s">
        <v>521</v>
      </c>
      <c r="B2" s="447"/>
      <c r="C2" s="447"/>
      <c r="D2" s="447"/>
    </row>
    <row r="3" spans="1:7" s="33" customFormat="1" ht="19.5" customHeight="1">
      <c r="A3" s="472" t="s">
        <v>33</v>
      </c>
      <c r="B3" s="472"/>
      <c r="C3" s="472"/>
      <c r="D3" s="472"/>
      <c r="E3" s="99"/>
      <c r="F3" s="99"/>
      <c r="G3" s="99"/>
    </row>
    <row r="4" spans="1:7" s="33" customFormat="1" ht="12.75" customHeight="1">
      <c r="A4" s="239"/>
      <c r="B4" s="239"/>
      <c r="C4" s="239"/>
      <c r="D4" s="239"/>
    </row>
    <row r="5" spans="1:7" s="35" customFormat="1" ht="25.5" customHeight="1">
      <c r="A5" s="473"/>
      <c r="B5" s="490" t="s">
        <v>79</v>
      </c>
      <c r="C5" s="490" t="s">
        <v>83</v>
      </c>
      <c r="D5" s="490" t="s">
        <v>84</v>
      </c>
    </row>
    <row r="6" spans="1:7" s="35" customFormat="1" ht="48.6" customHeight="1">
      <c r="A6" s="473"/>
      <c r="B6" s="490"/>
      <c r="C6" s="490"/>
      <c r="D6" s="490"/>
    </row>
    <row r="7" spans="1:7" s="60" customFormat="1" ht="42" customHeight="1">
      <c r="A7" s="58" t="s">
        <v>207</v>
      </c>
      <c r="B7" s="59">
        <f>SUM(B9:B17)</f>
        <v>800</v>
      </c>
      <c r="C7" s="59">
        <f>SUM(C9:C17)</f>
        <v>9807</v>
      </c>
      <c r="D7" s="59">
        <f>ROUND(C7/B7,0)</f>
        <v>12</v>
      </c>
    </row>
    <row r="8" spans="1:7" s="60" customFormat="1" ht="18">
      <c r="A8" s="63" t="s">
        <v>34</v>
      </c>
      <c r="B8" s="64"/>
      <c r="C8" s="64"/>
      <c r="D8" s="64"/>
    </row>
    <row r="9" spans="1:7" ht="42" customHeight="1">
      <c r="A9" s="65" t="s">
        <v>35</v>
      </c>
      <c r="B9" s="66">
        <v>57</v>
      </c>
      <c r="C9" s="66">
        <v>988</v>
      </c>
      <c r="D9" s="100">
        <f t="shared" ref="D9:D17" si="0">ROUND(C9/B9,0)</f>
        <v>17</v>
      </c>
    </row>
    <row r="10" spans="1:7" ht="25.95" customHeight="1">
      <c r="A10" s="65" t="s">
        <v>36</v>
      </c>
      <c r="B10" s="66">
        <v>112</v>
      </c>
      <c r="C10" s="66">
        <v>701</v>
      </c>
      <c r="D10" s="100">
        <f t="shared" si="0"/>
        <v>6</v>
      </c>
    </row>
    <row r="11" spans="1:7" s="52" customFormat="1" ht="25.95" customHeight="1">
      <c r="A11" s="65" t="s">
        <v>37</v>
      </c>
      <c r="B11" s="66">
        <v>71</v>
      </c>
      <c r="C11" s="66">
        <v>939</v>
      </c>
      <c r="D11" s="100">
        <f t="shared" si="0"/>
        <v>13</v>
      </c>
    </row>
    <row r="12" spans="1:7" ht="25.95" customHeight="1">
      <c r="A12" s="65" t="s">
        <v>38</v>
      </c>
      <c r="B12" s="66">
        <v>37</v>
      </c>
      <c r="C12" s="66">
        <v>726</v>
      </c>
      <c r="D12" s="100">
        <f t="shared" si="0"/>
        <v>20</v>
      </c>
    </row>
    <row r="13" spans="1:7" ht="25.95" customHeight="1">
      <c r="A13" s="65" t="s">
        <v>39</v>
      </c>
      <c r="B13" s="66">
        <v>73</v>
      </c>
      <c r="C13" s="66">
        <v>2004</v>
      </c>
      <c r="D13" s="100">
        <f t="shared" si="0"/>
        <v>27</v>
      </c>
    </row>
    <row r="14" spans="1:7" ht="42" customHeight="1">
      <c r="A14" s="65" t="s">
        <v>40</v>
      </c>
      <c r="B14" s="66">
        <v>7</v>
      </c>
      <c r="C14" s="66">
        <v>211</v>
      </c>
      <c r="D14" s="100">
        <f t="shared" si="0"/>
        <v>30</v>
      </c>
    </row>
    <row r="15" spans="1:7" ht="34.200000000000003" customHeight="1">
      <c r="A15" s="65" t="s">
        <v>41</v>
      </c>
      <c r="B15" s="66">
        <v>212</v>
      </c>
      <c r="C15" s="66">
        <v>1141</v>
      </c>
      <c r="D15" s="100">
        <f t="shared" si="0"/>
        <v>5</v>
      </c>
      <c r="E15" s="51"/>
    </row>
    <row r="16" spans="1:7" ht="72" customHeight="1">
      <c r="A16" s="65" t="s">
        <v>42</v>
      </c>
      <c r="B16" s="66">
        <v>151</v>
      </c>
      <c r="C16" s="66">
        <v>1629</v>
      </c>
      <c r="D16" s="100">
        <f t="shared" si="0"/>
        <v>11</v>
      </c>
      <c r="E16" s="51"/>
    </row>
    <row r="17" spans="1:5" ht="30.6" customHeight="1">
      <c r="A17" s="65" t="s">
        <v>72</v>
      </c>
      <c r="B17" s="66">
        <v>80</v>
      </c>
      <c r="C17" s="66">
        <v>1468</v>
      </c>
      <c r="D17" s="100">
        <f t="shared" si="0"/>
        <v>18</v>
      </c>
      <c r="E17" s="51"/>
    </row>
    <row r="18" spans="1:5">
      <c r="A18" s="53"/>
      <c r="B18" s="53"/>
      <c r="C18" s="53"/>
      <c r="D18" s="101"/>
      <c r="E18" s="51"/>
    </row>
    <row r="19" spans="1:5">
      <c r="A19" s="53"/>
      <c r="B19" s="53"/>
      <c r="C19" s="53"/>
      <c r="D19" s="254"/>
      <c r="E19" s="51"/>
    </row>
    <row r="20" spans="1:5">
      <c r="E20" s="51"/>
    </row>
    <row r="21" spans="1:5">
      <c r="E21" s="51"/>
    </row>
    <row r="22" spans="1:5">
      <c r="E22" s="51"/>
    </row>
    <row r="23" spans="1:5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view="pageBreakPreview" zoomScale="70" zoomScaleSheetLayoutView="70" workbookViewId="0">
      <selection activeCell="A29" sqref="A29"/>
    </sheetView>
  </sheetViews>
  <sheetFormatPr defaultColWidth="9.109375" defaultRowHeight="13.2"/>
  <cols>
    <col min="1" max="1" width="69.33203125" style="168" customWidth="1"/>
    <col min="2" max="2" width="14.5546875" style="168" customWidth="1"/>
    <col min="3" max="3" width="14.5546875" style="186" customWidth="1"/>
    <col min="4" max="4" width="8.5546875" style="168" customWidth="1"/>
    <col min="5" max="5" width="12.44140625" style="168" customWidth="1"/>
    <col min="6" max="6" width="7.5546875" style="168" customWidth="1"/>
    <col min="7" max="256" width="9.109375" style="168"/>
    <col min="257" max="257" width="70.6640625" style="168" customWidth="1"/>
    <col min="258" max="259" width="13.5546875" style="168" customWidth="1"/>
    <col min="260" max="260" width="8.5546875" style="168" customWidth="1"/>
    <col min="261" max="261" width="15" style="168" customWidth="1"/>
    <col min="262" max="262" width="7.5546875" style="168" customWidth="1"/>
    <col min="263" max="512" width="9.109375" style="168"/>
    <col min="513" max="513" width="70.6640625" style="168" customWidth="1"/>
    <col min="514" max="515" width="13.5546875" style="168" customWidth="1"/>
    <col min="516" max="516" width="8.5546875" style="168" customWidth="1"/>
    <col min="517" max="517" width="15" style="168" customWidth="1"/>
    <col min="518" max="518" width="7.5546875" style="168" customWidth="1"/>
    <col min="519" max="768" width="9.109375" style="168"/>
    <col min="769" max="769" width="70.6640625" style="168" customWidth="1"/>
    <col min="770" max="771" width="13.5546875" style="168" customWidth="1"/>
    <col min="772" max="772" width="8.5546875" style="168" customWidth="1"/>
    <col min="773" max="773" width="15" style="168" customWidth="1"/>
    <col min="774" max="774" width="7.5546875" style="168" customWidth="1"/>
    <col min="775" max="1024" width="9.109375" style="168"/>
    <col min="1025" max="1025" width="70.6640625" style="168" customWidth="1"/>
    <col min="1026" max="1027" width="13.5546875" style="168" customWidth="1"/>
    <col min="1028" max="1028" width="8.5546875" style="168" customWidth="1"/>
    <col min="1029" max="1029" width="15" style="168" customWidth="1"/>
    <col min="1030" max="1030" width="7.5546875" style="168" customWidth="1"/>
    <col min="1031" max="1280" width="9.109375" style="168"/>
    <col min="1281" max="1281" width="70.6640625" style="168" customWidth="1"/>
    <col min="1282" max="1283" width="13.5546875" style="168" customWidth="1"/>
    <col min="1284" max="1284" width="8.5546875" style="168" customWidth="1"/>
    <col min="1285" max="1285" width="15" style="168" customWidth="1"/>
    <col min="1286" max="1286" width="7.5546875" style="168" customWidth="1"/>
    <col min="1287" max="1536" width="9.109375" style="168"/>
    <col min="1537" max="1537" width="70.6640625" style="168" customWidth="1"/>
    <col min="1538" max="1539" width="13.5546875" style="168" customWidth="1"/>
    <col min="1540" max="1540" width="8.5546875" style="168" customWidth="1"/>
    <col min="1541" max="1541" width="15" style="168" customWidth="1"/>
    <col min="1542" max="1542" width="7.5546875" style="168" customWidth="1"/>
    <col min="1543" max="1792" width="9.109375" style="168"/>
    <col min="1793" max="1793" width="70.6640625" style="168" customWidth="1"/>
    <col min="1794" max="1795" width="13.5546875" style="168" customWidth="1"/>
    <col min="1796" max="1796" width="8.5546875" style="168" customWidth="1"/>
    <col min="1797" max="1797" width="15" style="168" customWidth="1"/>
    <col min="1798" max="1798" width="7.5546875" style="168" customWidth="1"/>
    <col min="1799" max="2048" width="9.109375" style="168"/>
    <col min="2049" max="2049" width="70.6640625" style="168" customWidth="1"/>
    <col min="2050" max="2051" width="13.5546875" style="168" customWidth="1"/>
    <col min="2052" max="2052" width="8.5546875" style="168" customWidth="1"/>
    <col min="2053" max="2053" width="15" style="168" customWidth="1"/>
    <col min="2054" max="2054" width="7.5546875" style="168" customWidth="1"/>
    <col min="2055" max="2304" width="9.109375" style="168"/>
    <col min="2305" max="2305" width="70.6640625" style="168" customWidth="1"/>
    <col min="2306" max="2307" width="13.5546875" style="168" customWidth="1"/>
    <col min="2308" max="2308" width="8.5546875" style="168" customWidth="1"/>
    <col min="2309" max="2309" width="15" style="168" customWidth="1"/>
    <col min="2310" max="2310" width="7.5546875" style="168" customWidth="1"/>
    <col min="2311" max="2560" width="9.109375" style="168"/>
    <col min="2561" max="2561" width="70.6640625" style="168" customWidth="1"/>
    <col min="2562" max="2563" width="13.5546875" style="168" customWidth="1"/>
    <col min="2564" max="2564" width="8.5546875" style="168" customWidth="1"/>
    <col min="2565" max="2565" width="15" style="168" customWidth="1"/>
    <col min="2566" max="2566" width="7.5546875" style="168" customWidth="1"/>
    <col min="2567" max="2816" width="9.109375" style="168"/>
    <col min="2817" max="2817" width="70.6640625" style="168" customWidth="1"/>
    <col min="2818" max="2819" width="13.5546875" style="168" customWidth="1"/>
    <col min="2820" max="2820" width="8.5546875" style="168" customWidth="1"/>
    <col min="2821" max="2821" width="15" style="168" customWidth="1"/>
    <col min="2822" max="2822" width="7.5546875" style="168" customWidth="1"/>
    <col min="2823" max="3072" width="9.109375" style="168"/>
    <col min="3073" max="3073" width="70.6640625" style="168" customWidth="1"/>
    <col min="3074" max="3075" width="13.5546875" style="168" customWidth="1"/>
    <col min="3076" max="3076" width="8.5546875" style="168" customWidth="1"/>
    <col min="3077" max="3077" width="15" style="168" customWidth="1"/>
    <col min="3078" max="3078" width="7.5546875" style="168" customWidth="1"/>
    <col min="3079" max="3328" width="9.109375" style="168"/>
    <col min="3329" max="3329" width="70.6640625" style="168" customWidth="1"/>
    <col min="3330" max="3331" width="13.5546875" style="168" customWidth="1"/>
    <col min="3332" max="3332" width="8.5546875" style="168" customWidth="1"/>
    <col min="3333" max="3333" width="15" style="168" customWidth="1"/>
    <col min="3334" max="3334" width="7.5546875" style="168" customWidth="1"/>
    <col min="3335" max="3584" width="9.109375" style="168"/>
    <col min="3585" max="3585" width="70.6640625" style="168" customWidth="1"/>
    <col min="3586" max="3587" width="13.5546875" style="168" customWidth="1"/>
    <col min="3588" max="3588" width="8.5546875" style="168" customWidth="1"/>
    <col min="3589" max="3589" width="15" style="168" customWidth="1"/>
    <col min="3590" max="3590" width="7.5546875" style="168" customWidth="1"/>
    <col min="3591" max="3840" width="9.109375" style="168"/>
    <col min="3841" max="3841" width="70.6640625" style="168" customWidth="1"/>
    <col min="3842" max="3843" width="13.5546875" style="168" customWidth="1"/>
    <col min="3844" max="3844" width="8.5546875" style="168" customWidth="1"/>
    <col min="3845" max="3845" width="15" style="168" customWidth="1"/>
    <col min="3846" max="3846" width="7.5546875" style="168" customWidth="1"/>
    <col min="3847" max="4096" width="9.109375" style="168"/>
    <col min="4097" max="4097" width="70.6640625" style="168" customWidth="1"/>
    <col min="4098" max="4099" width="13.5546875" style="168" customWidth="1"/>
    <col min="4100" max="4100" width="8.5546875" style="168" customWidth="1"/>
    <col min="4101" max="4101" width="15" style="168" customWidth="1"/>
    <col min="4102" max="4102" width="7.5546875" style="168" customWidth="1"/>
    <col min="4103" max="4352" width="9.109375" style="168"/>
    <col min="4353" max="4353" width="70.6640625" style="168" customWidth="1"/>
    <col min="4354" max="4355" width="13.5546875" style="168" customWidth="1"/>
    <col min="4356" max="4356" width="8.5546875" style="168" customWidth="1"/>
    <col min="4357" max="4357" width="15" style="168" customWidth="1"/>
    <col min="4358" max="4358" width="7.5546875" style="168" customWidth="1"/>
    <col min="4359" max="4608" width="9.109375" style="168"/>
    <col min="4609" max="4609" width="70.6640625" style="168" customWidth="1"/>
    <col min="4610" max="4611" width="13.5546875" style="168" customWidth="1"/>
    <col min="4612" max="4612" width="8.5546875" style="168" customWidth="1"/>
    <col min="4613" max="4613" width="15" style="168" customWidth="1"/>
    <col min="4614" max="4614" width="7.5546875" style="168" customWidth="1"/>
    <col min="4615" max="4864" width="9.109375" style="168"/>
    <col min="4865" max="4865" width="70.6640625" style="168" customWidth="1"/>
    <col min="4866" max="4867" width="13.5546875" style="168" customWidth="1"/>
    <col min="4868" max="4868" width="8.5546875" style="168" customWidth="1"/>
    <col min="4869" max="4869" width="15" style="168" customWidth="1"/>
    <col min="4870" max="4870" width="7.5546875" style="168" customWidth="1"/>
    <col min="4871" max="5120" width="9.109375" style="168"/>
    <col min="5121" max="5121" width="70.6640625" style="168" customWidth="1"/>
    <col min="5122" max="5123" width="13.5546875" style="168" customWidth="1"/>
    <col min="5124" max="5124" width="8.5546875" style="168" customWidth="1"/>
    <col min="5125" max="5125" width="15" style="168" customWidth="1"/>
    <col min="5126" max="5126" width="7.5546875" style="168" customWidth="1"/>
    <col min="5127" max="5376" width="9.109375" style="168"/>
    <col min="5377" max="5377" width="70.6640625" style="168" customWidth="1"/>
    <col min="5378" max="5379" width="13.5546875" style="168" customWidth="1"/>
    <col min="5380" max="5380" width="8.5546875" style="168" customWidth="1"/>
    <col min="5381" max="5381" width="15" style="168" customWidth="1"/>
    <col min="5382" max="5382" width="7.5546875" style="168" customWidth="1"/>
    <col min="5383" max="5632" width="9.109375" style="168"/>
    <col min="5633" max="5633" width="70.6640625" style="168" customWidth="1"/>
    <col min="5634" max="5635" width="13.5546875" style="168" customWidth="1"/>
    <col min="5636" max="5636" width="8.5546875" style="168" customWidth="1"/>
    <col min="5637" max="5637" width="15" style="168" customWidth="1"/>
    <col min="5638" max="5638" width="7.5546875" style="168" customWidth="1"/>
    <col min="5639" max="5888" width="9.109375" style="168"/>
    <col min="5889" max="5889" width="70.6640625" style="168" customWidth="1"/>
    <col min="5890" max="5891" width="13.5546875" style="168" customWidth="1"/>
    <col min="5892" max="5892" width="8.5546875" style="168" customWidth="1"/>
    <col min="5893" max="5893" width="15" style="168" customWidth="1"/>
    <col min="5894" max="5894" width="7.5546875" style="168" customWidth="1"/>
    <col min="5895" max="6144" width="9.109375" style="168"/>
    <col min="6145" max="6145" width="70.6640625" style="168" customWidth="1"/>
    <col min="6146" max="6147" width="13.5546875" style="168" customWidth="1"/>
    <col min="6148" max="6148" width="8.5546875" style="168" customWidth="1"/>
    <col min="6149" max="6149" width="15" style="168" customWidth="1"/>
    <col min="6150" max="6150" width="7.5546875" style="168" customWidth="1"/>
    <col min="6151" max="6400" width="9.109375" style="168"/>
    <col min="6401" max="6401" width="70.6640625" style="168" customWidth="1"/>
    <col min="6402" max="6403" width="13.5546875" style="168" customWidth="1"/>
    <col min="6404" max="6404" width="8.5546875" style="168" customWidth="1"/>
    <col min="6405" max="6405" width="15" style="168" customWidth="1"/>
    <col min="6406" max="6406" width="7.5546875" style="168" customWidth="1"/>
    <col min="6407" max="6656" width="9.109375" style="168"/>
    <col min="6657" max="6657" width="70.6640625" style="168" customWidth="1"/>
    <col min="6658" max="6659" width="13.5546875" style="168" customWidth="1"/>
    <col min="6660" max="6660" width="8.5546875" style="168" customWidth="1"/>
    <col min="6661" max="6661" width="15" style="168" customWidth="1"/>
    <col min="6662" max="6662" width="7.5546875" style="168" customWidth="1"/>
    <col min="6663" max="6912" width="9.109375" style="168"/>
    <col min="6913" max="6913" width="70.6640625" style="168" customWidth="1"/>
    <col min="6914" max="6915" width="13.5546875" style="168" customWidth="1"/>
    <col min="6916" max="6916" width="8.5546875" style="168" customWidth="1"/>
    <col min="6917" max="6917" width="15" style="168" customWidth="1"/>
    <col min="6918" max="6918" width="7.5546875" style="168" customWidth="1"/>
    <col min="6919" max="7168" width="9.109375" style="168"/>
    <col min="7169" max="7169" width="70.6640625" style="168" customWidth="1"/>
    <col min="7170" max="7171" width="13.5546875" style="168" customWidth="1"/>
    <col min="7172" max="7172" width="8.5546875" style="168" customWidth="1"/>
    <col min="7173" max="7173" width="15" style="168" customWidth="1"/>
    <col min="7174" max="7174" width="7.5546875" style="168" customWidth="1"/>
    <col min="7175" max="7424" width="9.109375" style="168"/>
    <col min="7425" max="7425" width="70.6640625" style="168" customWidth="1"/>
    <col min="7426" max="7427" width="13.5546875" style="168" customWidth="1"/>
    <col min="7428" max="7428" width="8.5546875" style="168" customWidth="1"/>
    <col min="7429" max="7429" width="15" style="168" customWidth="1"/>
    <col min="7430" max="7430" width="7.5546875" style="168" customWidth="1"/>
    <col min="7431" max="7680" width="9.109375" style="168"/>
    <col min="7681" max="7681" width="70.6640625" style="168" customWidth="1"/>
    <col min="7682" max="7683" width="13.5546875" style="168" customWidth="1"/>
    <col min="7684" max="7684" width="8.5546875" style="168" customWidth="1"/>
    <col min="7685" max="7685" width="15" style="168" customWidth="1"/>
    <col min="7686" max="7686" width="7.5546875" style="168" customWidth="1"/>
    <col min="7687" max="7936" width="9.109375" style="168"/>
    <col min="7937" max="7937" width="70.6640625" style="168" customWidth="1"/>
    <col min="7938" max="7939" width="13.5546875" style="168" customWidth="1"/>
    <col min="7940" max="7940" width="8.5546875" style="168" customWidth="1"/>
    <col min="7941" max="7941" width="15" style="168" customWidth="1"/>
    <col min="7942" max="7942" width="7.5546875" style="168" customWidth="1"/>
    <col min="7943" max="8192" width="9.109375" style="168"/>
    <col min="8193" max="8193" width="70.6640625" style="168" customWidth="1"/>
    <col min="8194" max="8195" width="13.5546875" style="168" customWidth="1"/>
    <col min="8196" max="8196" width="8.5546875" style="168" customWidth="1"/>
    <col min="8197" max="8197" width="15" style="168" customWidth="1"/>
    <col min="8198" max="8198" width="7.5546875" style="168" customWidth="1"/>
    <col min="8199" max="8448" width="9.109375" style="168"/>
    <col min="8449" max="8449" width="70.6640625" style="168" customWidth="1"/>
    <col min="8450" max="8451" width="13.5546875" style="168" customWidth="1"/>
    <col min="8452" max="8452" width="8.5546875" style="168" customWidth="1"/>
    <col min="8453" max="8453" width="15" style="168" customWidth="1"/>
    <col min="8454" max="8454" width="7.5546875" style="168" customWidth="1"/>
    <col min="8455" max="8704" width="9.109375" style="168"/>
    <col min="8705" max="8705" width="70.6640625" style="168" customWidth="1"/>
    <col min="8706" max="8707" width="13.5546875" style="168" customWidth="1"/>
    <col min="8708" max="8708" width="8.5546875" style="168" customWidth="1"/>
    <col min="8709" max="8709" width="15" style="168" customWidth="1"/>
    <col min="8710" max="8710" width="7.5546875" style="168" customWidth="1"/>
    <col min="8711" max="8960" width="9.109375" style="168"/>
    <col min="8961" max="8961" width="70.6640625" style="168" customWidth="1"/>
    <col min="8962" max="8963" width="13.5546875" style="168" customWidth="1"/>
    <col min="8964" max="8964" width="8.5546875" style="168" customWidth="1"/>
    <col min="8965" max="8965" width="15" style="168" customWidth="1"/>
    <col min="8966" max="8966" width="7.5546875" style="168" customWidth="1"/>
    <col min="8967" max="9216" width="9.109375" style="168"/>
    <col min="9217" max="9217" width="70.6640625" style="168" customWidth="1"/>
    <col min="9218" max="9219" width="13.5546875" style="168" customWidth="1"/>
    <col min="9220" max="9220" width="8.5546875" style="168" customWidth="1"/>
    <col min="9221" max="9221" width="15" style="168" customWidth="1"/>
    <col min="9222" max="9222" width="7.5546875" style="168" customWidth="1"/>
    <col min="9223" max="9472" width="9.109375" style="168"/>
    <col min="9473" max="9473" width="70.6640625" style="168" customWidth="1"/>
    <col min="9474" max="9475" width="13.5546875" style="168" customWidth="1"/>
    <col min="9476" max="9476" width="8.5546875" style="168" customWidth="1"/>
    <col min="9477" max="9477" width="15" style="168" customWidth="1"/>
    <col min="9478" max="9478" width="7.5546875" style="168" customWidth="1"/>
    <col min="9479" max="9728" width="9.109375" style="168"/>
    <col min="9729" max="9729" width="70.6640625" style="168" customWidth="1"/>
    <col min="9730" max="9731" width="13.5546875" style="168" customWidth="1"/>
    <col min="9732" max="9732" width="8.5546875" style="168" customWidth="1"/>
    <col min="9733" max="9733" width="15" style="168" customWidth="1"/>
    <col min="9734" max="9734" width="7.5546875" style="168" customWidth="1"/>
    <col min="9735" max="9984" width="9.109375" style="168"/>
    <col min="9985" max="9985" width="70.6640625" style="168" customWidth="1"/>
    <col min="9986" max="9987" width="13.5546875" style="168" customWidth="1"/>
    <col min="9988" max="9988" width="8.5546875" style="168" customWidth="1"/>
    <col min="9989" max="9989" width="15" style="168" customWidth="1"/>
    <col min="9990" max="9990" width="7.5546875" style="168" customWidth="1"/>
    <col min="9991" max="10240" width="9.109375" style="168"/>
    <col min="10241" max="10241" width="70.6640625" style="168" customWidth="1"/>
    <col min="10242" max="10243" width="13.5546875" style="168" customWidth="1"/>
    <col min="10244" max="10244" width="8.5546875" style="168" customWidth="1"/>
    <col min="10245" max="10245" width="15" style="168" customWidth="1"/>
    <col min="10246" max="10246" width="7.5546875" style="168" customWidth="1"/>
    <col min="10247" max="10496" width="9.109375" style="168"/>
    <col min="10497" max="10497" width="70.6640625" style="168" customWidth="1"/>
    <col min="10498" max="10499" width="13.5546875" style="168" customWidth="1"/>
    <col min="10500" max="10500" width="8.5546875" style="168" customWidth="1"/>
    <col min="10501" max="10501" width="15" style="168" customWidth="1"/>
    <col min="10502" max="10502" width="7.5546875" style="168" customWidth="1"/>
    <col min="10503" max="10752" width="9.109375" style="168"/>
    <col min="10753" max="10753" width="70.6640625" style="168" customWidth="1"/>
    <col min="10754" max="10755" width="13.5546875" style="168" customWidth="1"/>
    <col min="10756" max="10756" width="8.5546875" style="168" customWidth="1"/>
    <col min="10757" max="10757" width="15" style="168" customWidth="1"/>
    <col min="10758" max="10758" width="7.5546875" style="168" customWidth="1"/>
    <col min="10759" max="11008" width="9.109375" style="168"/>
    <col min="11009" max="11009" width="70.6640625" style="168" customWidth="1"/>
    <col min="11010" max="11011" width="13.5546875" style="168" customWidth="1"/>
    <col min="11012" max="11012" width="8.5546875" style="168" customWidth="1"/>
    <col min="11013" max="11013" width="15" style="168" customWidth="1"/>
    <col min="11014" max="11014" width="7.5546875" style="168" customWidth="1"/>
    <col min="11015" max="11264" width="9.109375" style="168"/>
    <col min="11265" max="11265" width="70.6640625" style="168" customWidth="1"/>
    <col min="11266" max="11267" width="13.5546875" style="168" customWidth="1"/>
    <col min="11268" max="11268" width="8.5546875" style="168" customWidth="1"/>
    <col min="11269" max="11269" width="15" style="168" customWidth="1"/>
    <col min="11270" max="11270" width="7.5546875" style="168" customWidth="1"/>
    <col min="11271" max="11520" width="9.109375" style="168"/>
    <col min="11521" max="11521" width="70.6640625" style="168" customWidth="1"/>
    <col min="11522" max="11523" width="13.5546875" style="168" customWidth="1"/>
    <col min="11524" max="11524" width="8.5546875" style="168" customWidth="1"/>
    <col min="11525" max="11525" width="15" style="168" customWidth="1"/>
    <col min="11526" max="11526" width="7.5546875" style="168" customWidth="1"/>
    <col min="11527" max="11776" width="9.109375" style="168"/>
    <col min="11777" max="11777" width="70.6640625" style="168" customWidth="1"/>
    <col min="11778" max="11779" width="13.5546875" style="168" customWidth="1"/>
    <col min="11780" max="11780" width="8.5546875" style="168" customWidth="1"/>
    <col min="11781" max="11781" width="15" style="168" customWidth="1"/>
    <col min="11782" max="11782" width="7.5546875" style="168" customWidth="1"/>
    <col min="11783" max="12032" width="9.109375" style="168"/>
    <col min="12033" max="12033" width="70.6640625" style="168" customWidth="1"/>
    <col min="12034" max="12035" width="13.5546875" style="168" customWidth="1"/>
    <col min="12036" max="12036" width="8.5546875" style="168" customWidth="1"/>
    <col min="12037" max="12037" width="15" style="168" customWidth="1"/>
    <col min="12038" max="12038" width="7.5546875" style="168" customWidth="1"/>
    <col min="12039" max="12288" width="9.109375" style="168"/>
    <col min="12289" max="12289" width="70.6640625" style="168" customWidth="1"/>
    <col min="12290" max="12291" width="13.5546875" style="168" customWidth="1"/>
    <col min="12292" max="12292" width="8.5546875" style="168" customWidth="1"/>
    <col min="12293" max="12293" width="15" style="168" customWidth="1"/>
    <col min="12294" max="12294" width="7.5546875" style="168" customWidth="1"/>
    <col min="12295" max="12544" width="9.109375" style="168"/>
    <col min="12545" max="12545" width="70.6640625" style="168" customWidth="1"/>
    <col min="12546" max="12547" width="13.5546875" style="168" customWidth="1"/>
    <col min="12548" max="12548" width="8.5546875" style="168" customWidth="1"/>
    <col min="12549" max="12549" width="15" style="168" customWidth="1"/>
    <col min="12550" max="12550" width="7.5546875" style="168" customWidth="1"/>
    <col min="12551" max="12800" width="9.109375" style="168"/>
    <col min="12801" max="12801" width="70.6640625" style="168" customWidth="1"/>
    <col min="12802" max="12803" width="13.5546875" style="168" customWidth="1"/>
    <col min="12804" max="12804" width="8.5546875" style="168" customWidth="1"/>
    <col min="12805" max="12805" width="15" style="168" customWidth="1"/>
    <col min="12806" max="12806" width="7.5546875" style="168" customWidth="1"/>
    <col min="12807" max="13056" width="9.109375" style="168"/>
    <col min="13057" max="13057" width="70.6640625" style="168" customWidth="1"/>
    <col min="13058" max="13059" width="13.5546875" style="168" customWidth="1"/>
    <col min="13060" max="13060" width="8.5546875" style="168" customWidth="1"/>
    <col min="13061" max="13061" width="15" style="168" customWidth="1"/>
    <col min="13062" max="13062" width="7.5546875" style="168" customWidth="1"/>
    <col min="13063" max="13312" width="9.109375" style="168"/>
    <col min="13313" max="13313" width="70.6640625" style="168" customWidth="1"/>
    <col min="13314" max="13315" width="13.5546875" style="168" customWidth="1"/>
    <col min="13316" max="13316" width="8.5546875" style="168" customWidth="1"/>
    <col min="13317" max="13317" width="15" style="168" customWidth="1"/>
    <col min="13318" max="13318" width="7.5546875" style="168" customWidth="1"/>
    <col min="13319" max="13568" width="9.109375" style="168"/>
    <col min="13569" max="13569" width="70.6640625" style="168" customWidth="1"/>
    <col min="13570" max="13571" width="13.5546875" style="168" customWidth="1"/>
    <col min="13572" max="13572" width="8.5546875" style="168" customWidth="1"/>
    <col min="13573" max="13573" width="15" style="168" customWidth="1"/>
    <col min="13574" max="13574" width="7.5546875" style="168" customWidth="1"/>
    <col min="13575" max="13824" width="9.109375" style="168"/>
    <col min="13825" max="13825" width="70.6640625" style="168" customWidth="1"/>
    <col min="13826" max="13827" width="13.5546875" style="168" customWidth="1"/>
    <col min="13828" max="13828" width="8.5546875" style="168" customWidth="1"/>
    <col min="13829" max="13829" width="15" style="168" customWidth="1"/>
    <col min="13830" max="13830" width="7.5546875" style="168" customWidth="1"/>
    <col min="13831" max="14080" width="9.109375" style="168"/>
    <col min="14081" max="14081" width="70.6640625" style="168" customWidth="1"/>
    <col min="14082" max="14083" width="13.5546875" style="168" customWidth="1"/>
    <col min="14084" max="14084" width="8.5546875" style="168" customWidth="1"/>
    <col min="14085" max="14085" width="15" style="168" customWidth="1"/>
    <col min="14086" max="14086" width="7.5546875" style="168" customWidth="1"/>
    <col min="14087" max="14336" width="9.109375" style="168"/>
    <col min="14337" max="14337" width="70.6640625" style="168" customWidth="1"/>
    <col min="14338" max="14339" width="13.5546875" style="168" customWidth="1"/>
    <col min="14340" max="14340" width="8.5546875" style="168" customWidth="1"/>
    <col min="14341" max="14341" width="15" style="168" customWidth="1"/>
    <col min="14342" max="14342" width="7.5546875" style="168" customWidth="1"/>
    <col min="14343" max="14592" width="9.109375" style="168"/>
    <col min="14593" max="14593" width="70.6640625" style="168" customWidth="1"/>
    <col min="14594" max="14595" width="13.5546875" style="168" customWidth="1"/>
    <col min="14596" max="14596" width="8.5546875" style="168" customWidth="1"/>
    <col min="14597" max="14597" width="15" style="168" customWidth="1"/>
    <col min="14598" max="14598" width="7.5546875" style="168" customWidth="1"/>
    <col min="14599" max="14848" width="9.109375" style="168"/>
    <col min="14849" max="14849" width="70.6640625" style="168" customWidth="1"/>
    <col min="14850" max="14851" width="13.5546875" style="168" customWidth="1"/>
    <col min="14852" max="14852" width="8.5546875" style="168" customWidth="1"/>
    <col min="14853" max="14853" width="15" style="168" customWidth="1"/>
    <col min="14854" max="14854" width="7.5546875" style="168" customWidth="1"/>
    <col min="14855" max="15104" width="9.109375" style="168"/>
    <col min="15105" max="15105" width="70.6640625" style="168" customWidth="1"/>
    <col min="15106" max="15107" width="13.5546875" style="168" customWidth="1"/>
    <col min="15108" max="15108" width="8.5546875" style="168" customWidth="1"/>
    <col min="15109" max="15109" width="15" style="168" customWidth="1"/>
    <col min="15110" max="15110" width="7.5546875" style="168" customWidth="1"/>
    <col min="15111" max="15360" width="9.109375" style="168"/>
    <col min="15361" max="15361" width="70.6640625" style="168" customWidth="1"/>
    <col min="15362" max="15363" width="13.5546875" style="168" customWidth="1"/>
    <col min="15364" max="15364" width="8.5546875" style="168" customWidth="1"/>
    <col min="15365" max="15365" width="15" style="168" customWidth="1"/>
    <col min="15366" max="15366" width="7.5546875" style="168" customWidth="1"/>
    <col min="15367" max="15616" width="9.109375" style="168"/>
    <col min="15617" max="15617" width="70.6640625" style="168" customWidth="1"/>
    <col min="15618" max="15619" width="13.5546875" style="168" customWidth="1"/>
    <col min="15620" max="15620" width="8.5546875" style="168" customWidth="1"/>
    <col min="15621" max="15621" width="15" style="168" customWidth="1"/>
    <col min="15622" max="15622" width="7.5546875" style="168" customWidth="1"/>
    <col min="15623" max="15872" width="9.109375" style="168"/>
    <col min="15873" max="15873" width="70.6640625" style="168" customWidth="1"/>
    <col min="15874" max="15875" width="13.5546875" style="168" customWidth="1"/>
    <col min="15876" max="15876" width="8.5546875" style="168" customWidth="1"/>
    <col min="15877" max="15877" width="15" style="168" customWidth="1"/>
    <col min="15878" max="15878" width="7.5546875" style="168" customWidth="1"/>
    <col min="15879" max="16128" width="9.109375" style="168"/>
    <col min="16129" max="16129" width="70.6640625" style="168" customWidth="1"/>
    <col min="16130" max="16131" width="13.5546875" style="168" customWidth="1"/>
    <col min="16132" max="16132" width="8.5546875" style="168" customWidth="1"/>
    <col min="16133" max="16133" width="15" style="168" customWidth="1"/>
    <col min="16134" max="16134" width="7.5546875" style="168" customWidth="1"/>
    <col min="16135" max="16384" width="9.109375" style="168"/>
  </cols>
  <sheetData>
    <row r="1" spans="1:7" ht="63.6" customHeight="1">
      <c r="A1" s="494" t="s">
        <v>208</v>
      </c>
      <c r="B1" s="494"/>
      <c r="C1" s="494"/>
      <c r="D1" s="494"/>
      <c r="E1" s="494"/>
      <c r="F1" s="167"/>
      <c r="G1" s="167"/>
    </row>
    <row r="2" spans="1:7" ht="64.2" customHeight="1">
      <c r="A2" s="495" t="s">
        <v>544</v>
      </c>
      <c r="B2" s="495"/>
      <c r="C2" s="495"/>
      <c r="D2" s="495"/>
      <c r="E2" s="495"/>
    </row>
    <row r="3" spans="1:7" ht="18" customHeight="1">
      <c r="A3" s="496" t="s">
        <v>101</v>
      </c>
      <c r="B3" s="498" t="s">
        <v>535</v>
      </c>
      <c r="C3" s="498" t="s">
        <v>536</v>
      </c>
      <c r="D3" s="499" t="s">
        <v>102</v>
      </c>
      <c r="E3" s="500"/>
    </row>
    <row r="4" spans="1:7" ht="58.5" customHeight="1">
      <c r="A4" s="497"/>
      <c r="B4" s="498"/>
      <c r="C4" s="498"/>
      <c r="D4" s="325" t="s">
        <v>0</v>
      </c>
      <c r="E4" s="326" t="s">
        <v>209</v>
      </c>
    </row>
    <row r="5" spans="1:7" ht="27" customHeight="1">
      <c r="A5" s="171" t="s">
        <v>259</v>
      </c>
      <c r="B5" s="257">
        <f>'28'!B9</f>
        <v>33321</v>
      </c>
      <c r="C5" s="257">
        <f>'28'!C9</f>
        <v>20262</v>
      </c>
      <c r="D5" s="258">
        <f t="shared" ref="D5" si="0">ROUND(C5/B5*100,1)</f>
        <v>60.8</v>
      </c>
      <c r="E5" s="298">
        <f t="shared" ref="E5" si="1">C5-B5</f>
        <v>-13059</v>
      </c>
      <c r="F5" s="172"/>
    </row>
    <row r="6" spans="1:7" ht="27" customHeight="1">
      <c r="A6" s="173" t="s">
        <v>210</v>
      </c>
      <c r="B6" s="259">
        <f>'28'!F9</f>
        <v>29863</v>
      </c>
      <c r="C6" s="259">
        <f>'28'!G9</f>
        <v>17593</v>
      </c>
      <c r="D6" s="258">
        <f t="shared" ref="D6:D21" si="2">ROUND(C6/B6*100,1)</f>
        <v>58.9</v>
      </c>
      <c r="E6" s="298">
        <f t="shared" ref="E6:E22" si="3">C6-B6</f>
        <v>-12270</v>
      </c>
      <c r="F6" s="172"/>
    </row>
    <row r="7" spans="1:7" ht="47.25" hidden="1" customHeight="1">
      <c r="A7" s="260" t="s">
        <v>211</v>
      </c>
      <c r="B7" s="261"/>
      <c r="C7" s="261"/>
      <c r="D7" s="258" t="e">
        <f t="shared" si="2"/>
        <v>#DIV/0!</v>
      </c>
      <c r="E7" s="298">
        <f t="shared" si="3"/>
        <v>0</v>
      </c>
      <c r="F7" s="172"/>
    </row>
    <row r="8" spans="1:7" ht="44.25" customHeight="1">
      <c r="A8" s="174" t="s">
        <v>212</v>
      </c>
      <c r="B8" s="262">
        <f>'28'!J9</f>
        <v>5146</v>
      </c>
      <c r="C8" s="262">
        <f>'28'!K9</f>
        <v>1726</v>
      </c>
      <c r="D8" s="258">
        <f t="shared" si="2"/>
        <v>33.5</v>
      </c>
      <c r="E8" s="298">
        <f t="shared" si="3"/>
        <v>-3420</v>
      </c>
      <c r="F8" s="172"/>
    </row>
    <row r="9" spans="1:7" ht="41.25" hidden="1" customHeight="1">
      <c r="A9" s="260" t="s">
        <v>213</v>
      </c>
      <c r="B9" s="261"/>
      <c r="C9" s="264"/>
      <c r="D9" s="25" t="e">
        <f t="shared" si="2"/>
        <v>#DIV/0!</v>
      </c>
      <c r="E9" s="24">
        <f t="shared" si="3"/>
        <v>0</v>
      </c>
      <c r="F9" s="172"/>
    </row>
    <row r="10" spans="1:7" ht="26.25" customHeight="1">
      <c r="A10" s="335" t="s">
        <v>214</v>
      </c>
      <c r="B10" s="262">
        <f>'28'!N9</f>
        <v>4527</v>
      </c>
      <c r="C10" s="262">
        <f>'28'!O9</f>
        <v>1468</v>
      </c>
      <c r="D10" s="7">
        <f t="shared" si="2"/>
        <v>32.4</v>
      </c>
      <c r="E10" s="6">
        <f t="shared" si="3"/>
        <v>-3059</v>
      </c>
      <c r="F10" s="172"/>
    </row>
    <row r="11" spans="1:7" ht="46.5" hidden="1" customHeight="1">
      <c r="A11" s="332" t="s">
        <v>215</v>
      </c>
      <c r="B11" s="333"/>
      <c r="C11" s="333"/>
      <c r="D11" s="25" t="e">
        <f t="shared" si="2"/>
        <v>#DIV/0!</v>
      </c>
      <c r="E11" s="334">
        <f t="shared" si="3"/>
        <v>0</v>
      </c>
      <c r="F11" s="172"/>
    </row>
    <row r="12" spans="1:7" ht="24.75" customHeight="1">
      <c r="A12" s="176" t="s">
        <v>216</v>
      </c>
      <c r="B12" s="178">
        <f>'28'!R9</f>
        <v>229</v>
      </c>
      <c r="C12" s="178">
        <f>'28'!S9</f>
        <v>84</v>
      </c>
      <c r="D12" s="258">
        <f t="shared" si="2"/>
        <v>36.700000000000003</v>
      </c>
      <c r="E12" s="24">
        <f t="shared" si="3"/>
        <v>-145</v>
      </c>
      <c r="F12" s="172"/>
    </row>
    <row r="13" spans="1:7" ht="23.25" customHeight="1">
      <c r="A13" s="177" t="s">
        <v>217</v>
      </c>
      <c r="B13" s="262">
        <f>'28'!V9</f>
        <v>1</v>
      </c>
      <c r="C13" s="262">
        <f>'28'!W9</f>
        <v>9</v>
      </c>
      <c r="D13" s="258">
        <f t="shared" si="2"/>
        <v>900</v>
      </c>
      <c r="E13" s="298">
        <f t="shared" si="3"/>
        <v>8</v>
      </c>
      <c r="F13" s="172"/>
    </row>
    <row r="14" spans="1:7" ht="24.75" customHeight="1">
      <c r="A14" s="428" t="s">
        <v>548</v>
      </c>
      <c r="B14" s="178">
        <f>'28'!Z9</f>
        <v>0</v>
      </c>
      <c r="C14" s="178">
        <f>'28'!AA9</f>
        <v>167</v>
      </c>
      <c r="D14" s="258" t="s">
        <v>498</v>
      </c>
      <c r="E14" s="298">
        <f t="shared" ref="E14" si="4">C14-B14</f>
        <v>167</v>
      </c>
      <c r="F14" s="172"/>
    </row>
    <row r="15" spans="1:7" ht="45.75" customHeight="1">
      <c r="A15" s="174" t="s">
        <v>218</v>
      </c>
      <c r="B15" s="262">
        <f>'28'!AB9</f>
        <v>677</v>
      </c>
      <c r="C15" s="262">
        <f>'28'!AC9</f>
        <v>51</v>
      </c>
      <c r="D15" s="258">
        <f t="shared" si="2"/>
        <v>7.5</v>
      </c>
      <c r="E15" s="298">
        <f t="shared" si="3"/>
        <v>-626</v>
      </c>
      <c r="F15" s="172"/>
    </row>
    <row r="16" spans="1:7" ht="45.75" customHeight="1">
      <c r="A16" s="176" t="s">
        <v>497</v>
      </c>
      <c r="B16" s="178" t="s">
        <v>498</v>
      </c>
      <c r="C16" s="178">
        <f>'28'!AF9</f>
        <v>781</v>
      </c>
      <c r="D16" s="258" t="s">
        <v>498</v>
      </c>
      <c r="E16" s="298" t="s">
        <v>498</v>
      </c>
      <c r="F16" s="172"/>
    </row>
    <row r="17" spans="1:7" ht="48" customHeight="1">
      <c r="A17" s="428" t="s">
        <v>549</v>
      </c>
      <c r="B17" s="434">
        <v>27866</v>
      </c>
      <c r="C17" s="434">
        <v>12423</v>
      </c>
      <c r="D17" s="258">
        <f t="shared" si="2"/>
        <v>44.6</v>
      </c>
      <c r="E17" s="435">
        <f>C17-B17</f>
        <v>-15443</v>
      </c>
      <c r="F17" s="172"/>
    </row>
    <row r="18" spans="1:7" s="430" customFormat="1" ht="28.8" customHeight="1">
      <c r="A18" s="429" t="s">
        <v>550</v>
      </c>
      <c r="B18" s="432">
        <v>25614</v>
      </c>
      <c r="C18" s="432">
        <v>8372</v>
      </c>
      <c r="D18" s="433">
        <f t="shared" si="2"/>
        <v>32.700000000000003</v>
      </c>
      <c r="E18" s="431">
        <v>-248.3</v>
      </c>
    </row>
    <row r="19" spans="1:7" ht="28.5" customHeight="1">
      <c r="A19" s="176" t="s">
        <v>219</v>
      </c>
      <c r="B19" s="178">
        <f>'28'!AG9</f>
        <v>26602</v>
      </c>
      <c r="C19" s="178">
        <f>'28'!AH9</f>
        <v>7512</v>
      </c>
      <c r="D19" s="258">
        <f t="shared" si="2"/>
        <v>28.2</v>
      </c>
      <c r="E19" s="298">
        <f t="shared" si="3"/>
        <v>-19090</v>
      </c>
      <c r="F19" s="172"/>
    </row>
    <row r="20" spans="1:7" ht="39" customHeight="1">
      <c r="A20" s="179" t="s">
        <v>238</v>
      </c>
      <c r="B20" s="178">
        <f>'28'!AO9</f>
        <v>2110</v>
      </c>
      <c r="C20" s="178">
        <f>'28'!AP9</f>
        <v>741</v>
      </c>
      <c r="D20" s="258">
        <f t="shared" si="2"/>
        <v>35.1</v>
      </c>
      <c r="E20" s="298">
        <f t="shared" si="3"/>
        <v>-1369</v>
      </c>
      <c r="F20" s="172"/>
    </row>
    <row r="21" spans="1:7" ht="27.75" customHeight="1">
      <c r="A21" s="180" t="s">
        <v>1</v>
      </c>
      <c r="B21" s="259">
        <f>'28'!AS9</f>
        <v>6230</v>
      </c>
      <c r="C21" s="259">
        <f>'28'!AT9</f>
        <v>2421</v>
      </c>
      <c r="D21" s="258">
        <f t="shared" si="2"/>
        <v>38.9</v>
      </c>
      <c r="E21" s="298">
        <f t="shared" si="3"/>
        <v>-3809</v>
      </c>
      <c r="F21" s="172"/>
    </row>
    <row r="22" spans="1:7" ht="36" hidden="1" customHeight="1">
      <c r="A22" s="265" t="s">
        <v>220</v>
      </c>
      <c r="B22" s="267"/>
      <c r="C22" s="267"/>
      <c r="D22" s="268" t="e">
        <f>ROUND(C22/B22*100,1)</f>
        <v>#DIV/0!</v>
      </c>
      <c r="E22" s="266">
        <f t="shared" si="3"/>
        <v>0</v>
      </c>
      <c r="F22" s="172"/>
    </row>
    <row r="23" spans="1:7" ht="19.5" customHeight="1">
      <c r="A23" s="501" t="s">
        <v>103</v>
      </c>
      <c r="B23" s="502"/>
      <c r="C23" s="502"/>
      <c r="D23" s="502"/>
      <c r="E23" s="503"/>
      <c r="F23" s="172"/>
    </row>
    <row r="24" spans="1:7" ht="12.75" customHeight="1">
      <c r="A24" s="504"/>
      <c r="B24" s="505"/>
      <c r="C24" s="505"/>
      <c r="D24" s="505"/>
      <c r="E24" s="506"/>
      <c r="F24" s="172"/>
    </row>
    <row r="25" spans="1:7" ht="21.75" customHeight="1">
      <c r="A25" s="496" t="s">
        <v>101</v>
      </c>
      <c r="B25" s="507" t="s">
        <v>545</v>
      </c>
      <c r="C25" s="507" t="s">
        <v>546</v>
      </c>
      <c r="D25" s="492" t="s">
        <v>102</v>
      </c>
      <c r="E25" s="493"/>
      <c r="F25" s="172"/>
    </row>
    <row r="26" spans="1:7" ht="28.5" customHeight="1">
      <c r="A26" s="497"/>
      <c r="B26" s="508"/>
      <c r="C26" s="508"/>
      <c r="D26" s="169" t="s">
        <v>0</v>
      </c>
      <c r="E26" s="170" t="s">
        <v>221</v>
      </c>
      <c r="F26" s="172"/>
    </row>
    <row r="27" spans="1:7" ht="34.5" customHeight="1">
      <c r="A27" s="181" t="s">
        <v>259</v>
      </c>
      <c r="B27" s="263">
        <f>'28'!AW9</f>
        <v>19551</v>
      </c>
      <c r="C27" s="263">
        <f>'28'!AX9</f>
        <v>10692</v>
      </c>
      <c r="D27" s="175">
        <f>ROUND(C27/B27*100,1)</f>
        <v>54.7</v>
      </c>
      <c r="E27" s="299">
        <f>C27-B27</f>
        <v>-8859</v>
      </c>
      <c r="F27" s="172"/>
    </row>
    <row r="28" spans="1:7" ht="34.5" customHeight="1">
      <c r="A28" s="174" t="s">
        <v>222</v>
      </c>
      <c r="B28" s="262">
        <f>'28'!BA9</f>
        <v>17675</v>
      </c>
      <c r="C28" s="262">
        <f>'28'!BB9</f>
        <v>9807</v>
      </c>
      <c r="D28" s="175">
        <f>ROUND(C28/B28*100,1)</f>
        <v>55.5</v>
      </c>
      <c r="E28" s="299">
        <f>C28-B28</f>
        <v>-7868</v>
      </c>
      <c r="F28" s="172"/>
    </row>
    <row r="29" spans="1:7" ht="34.5" customHeight="1">
      <c r="A29" s="174" t="s">
        <v>219</v>
      </c>
      <c r="B29" s="262">
        <f>'28'!BE9</f>
        <v>14263</v>
      </c>
      <c r="C29" s="262">
        <f>'28'!BF9</f>
        <v>1132</v>
      </c>
      <c r="D29" s="175">
        <f>ROUND(C29/B29*100,1)</f>
        <v>7.9</v>
      </c>
      <c r="E29" s="299">
        <f>C29-B29</f>
        <v>-13131</v>
      </c>
      <c r="F29" s="172"/>
    </row>
    <row r="30" spans="1:7" ht="34.5" customHeight="1">
      <c r="A30" s="182" t="s">
        <v>239</v>
      </c>
      <c r="B30" s="185">
        <f>'28'!BI9</f>
        <v>715</v>
      </c>
      <c r="C30" s="185">
        <f>'28'!BJ9</f>
        <v>800</v>
      </c>
      <c r="D30" s="175">
        <f>ROUND(C30/B30*100,1)</f>
        <v>111.9</v>
      </c>
      <c r="E30" s="300">
        <f>C30-B30</f>
        <v>85</v>
      </c>
      <c r="F30" s="172"/>
      <c r="G30" s="183"/>
    </row>
    <row r="31" spans="1:7" ht="39.75" customHeight="1">
      <c r="A31" s="184" t="s">
        <v>104</v>
      </c>
      <c r="B31" s="185">
        <f>'28'!BM9</f>
        <v>8812.3700000000008</v>
      </c>
      <c r="C31" s="185">
        <f>'28'!BN9</f>
        <v>10322.44</v>
      </c>
      <c r="D31" s="311">
        <f>ROUND(C31/B31*100,1)</f>
        <v>117.1</v>
      </c>
      <c r="E31" s="312" t="s">
        <v>547</v>
      </c>
      <c r="F31" s="172"/>
      <c r="G31" s="324"/>
    </row>
    <row r="32" spans="1:7" ht="33.75" customHeight="1">
      <c r="A32" s="184" t="s">
        <v>240</v>
      </c>
      <c r="B32" s="185">
        <f>ROUND(B28/B30,0)</f>
        <v>25</v>
      </c>
      <c r="C32" s="313">
        <f>ROUND(C28/C30,0)</f>
        <v>12</v>
      </c>
      <c r="D32" s="314">
        <f>C32-B32</f>
        <v>-13</v>
      </c>
      <c r="E32" s="315" t="s">
        <v>241</v>
      </c>
      <c r="F32" s="172"/>
    </row>
  </sheetData>
  <mergeCells count="11">
    <mergeCell ref="D25:E25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129"/>
  <sheetViews>
    <sheetView view="pageBreakPreview" zoomScale="75" zoomScaleNormal="75" zoomScaleSheetLayoutView="75" workbookViewId="0">
      <pane xSplit="1" topLeftCell="B1" activePane="topRight" state="frozen"/>
      <selection pane="topRight" activeCell="AB8" sqref="AB8"/>
    </sheetView>
  </sheetViews>
  <sheetFormatPr defaultColWidth="9.109375" defaultRowHeight="13.2"/>
  <cols>
    <col min="1" max="1" width="20.88671875" style="189" customWidth="1"/>
    <col min="2" max="2" width="11.109375" style="189" customWidth="1"/>
    <col min="3" max="3" width="11.33203125" style="189" customWidth="1"/>
    <col min="4" max="5" width="9" style="189" customWidth="1"/>
    <col min="6" max="7" width="10.5546875" style="189" customWidth="1"/>
    <col min="8" max="8" width="7.88671875" style="189" customWidth="1"/>
    <col min="9" max="9" width="9" style="189" customWidth="1"/>
    <col min="10" max="10" width="8.44140625" style="189" customWidth="1"/>
    <col min="11" max="12" width="8.33203125" style="189" customWidth="1"/>
    <col min="13" max="13" width="9.44140625" style="189" bestFit="1" customWidth="1"/>
    <col min="14" max="14" width="8.88671875" style="189" customWidth="1"/>
    <col min="15" max="15" width="8.6640625" style="189" customWidth="1"/>
    <col min="16" max="16" width="7.44140625" style="189" customWidth="1"/>
    <col min="17" max="17" width="8.33203125" style="189" customWidth="1"/>
    <col min="18" max="19" width="8.88671875" style="189" customWidth="1"/>
    <col min="20" max="20" width="7.109375" style="189" customWidth="1"/>
    <col min="21" max="21" width="9.44140625" style="189" customWidth="1"/>
    <col min="22" max="23" width="8.109375" style="189" customWidth="1"/>
    <col min="24" max="24" width="10.109375" style="189" customWidth="1"/>
    <col min="25" max="25" width="8.109375" style="189" customWidth="1"/>
    <col min="26" max="26" width="6.21875" style="189" customWidth="1"/>
    <col min="27" max="27" width="7.77734375" style="189" customWidth="1"/>
    <col min="28" max="30" width="8.88671875" style="189" customWidth="1"/>
    <col min="31" max="31" width="9.33203125" style="189" customWidth="1"/>
    <col min="32" max="32" width="15" style="189" customWidth="1"/>
    <col min="33" max="33" width="8.5546875" style="189" customWidth="1"/>
    <col min="34" max="34" width="10.109375" style="189" customWidth="1"/>
    <col min="35" max="35" width="7.109375" style="189" customWidth="1"/>
    <col min="36" max="36" width="8.6640625" style="189" customWidth="1"/>
    <col min="37" max="37" width="8.109375" style="189" hidden="1" customWidth="1"/>
    <col min="38" max="38" width="8.44140625" style="189" hidden="1" customWidth="1"/>
    <col min="39" max="39" width="8" style="189" hidden="1" customWidth="1"/>
    <col min="40" max="40" width="8.88671875" style="189" hidden="1" customWidth="1"/>
    <col min="41" max="41" width="9.109375" style="189" customWidth="1"/>
    <col min="42" max="42" width="8.21875" style="189" customWidth="1"/>
    <col min="43" max="43" width="8.5546875" style="189" customWidth="1"/>
    <col min="44" max="44" width="7.44140625" style="189" customWidth="1"/>
    <col min="45" max="45" width="8.6640625" style="189" customWidth="1"/>
    <col min="46" max="46" width="9" style="189" customWidth="1"/>
    <col min="47" max="47" width="8" style="189" customWidth="1"/>
    <col min="48" max="48" width="10.109375" style="189" customWidth="1"/>
    <col min="49" max="50" width="8.44140625" style="189" customWidth="1"/>
    <col min="51" max="52" width="7.44140625" style="189" customWidth="1"/>
    <col min="53" max="53" width="8.44140625" style="189" customWidth="1"/>
    <col min="54" max="54" width="7.44140625" style="189" customWidth="1"/>
    <col min="55" max="55" width="6.44140625" style="189" customWidth="1"/>
    <col min="56" max="56" width="9.33203125" style="189" customWidth="1"/>
    <col min="57" max="58" width="8.5546875" style="189" customWidth="1"/>
    <col min="59" max="59" width="6.33203125" style="189" customWidth="1"/>
    <col min="60" max="60" width="7.109375" style="189" customWidth="1"/>
    <col min="61" max="61" width="8.33203125" style="189" customWidth="1"/>
    <col min="62" max="62" width="7.6640625" style="189" customWidth="1"/>
    <col min="63" max="63" width="6.44140625" style="189" customWidth="1"/>
    <col min="64" max="64" width="8.33203125" style="189" customWidth="1"/>
    <col min="65" max="65" width="6.44140625" style="189" customWidth="1"/>
    <col min="66" max="66" width="7.6640625" style="189" customWidth="1"/>
    <col min="67" max="67" width="7.109375" style="189" customWidth="1"/>
    <col min="68" max="68" width="7.88671875" style="189" customWidth="1"/>
    <col min="69" max="69" width="5.5546875" style="189" customWidth="1"/>
    <col min="70" max="70" width="6.5546875" style="189" customWidth="1"/>
    <col min="71" max="71" width="5.44140625" style="189" customWidth="1"/>
    <col min="72" max="76" width="0" style="189" hidden="1" customWidth="1"/>
    <col min="77" max="77" width="17.109375" style="189" hidden="1" customWidth="1"/>
    <col min="78" max="78" width="15.6640625" style="189" hidden="1" customWidth="1"/>
    <col min="79" max="83" width="0" style="189" hidden="1" customWidth="1"/>
    <col min="84" max="84" width="18.5546875" style="189" hidden="1" customWidth="1"/>
    <col min="85" max="85" width="5.44140625" style="189" hidden="1" customWidth="1"/>
    <col min="86" max="86" width="9.109375" style="189"/>
    <col min="87" max="91" width="0" style="189" hidden="1" customWidth="1"/>
    <col min="92" max="247" width="9.109375" style="189"/>
    <col min="248" max="248" width="20.88671875" style="189" customWidth="1"/>
    <col min="249" max="249" width="10.5546875" style="189" customWidth="1"/>
    <col min="250" max="250" width="10" style="189" customWidth="1"/>
    <col min="251" max="251" width="7.5546875" style="189" customWidth="1"/>
    <col min="252" max="252" width="9" style="189" customWidth="1"/>
    <col min="253" max="254" width="10.5546875" style="189" customWidth="1"/>
    <col min="255" max="255" width="8.44140625" style="189" customWidth="1"/>
    <col min="256" max="256" width="9.109375" style="189" customWidth="1"/>
    <col min="257" max="258" width="10.5546875" style="189" customWidth="1"/>
    <col min="259" max="259" width="8.33203125" style="189" customWidth="1"/>
    <col min="260" max="260" width="9.44140625" style="189" bestFit="1" customWidth="1"/>
    <col min="261" max="262" width="9.6640625" style="189" customWidth="1"/>
    <col min="263" max="263" width="7.44140625" style="189" customWidth="1"/>
    <col min="264" max="264" width="8.33203125" style="189" customWidth="1"/>
    <col min="265" max="266" width="6.5546875" style="189" customWidth="1"/>
    <col min="267" max="267" width="7.88671875" style="189" customWidth="1"/>
    <col min="268" max="268" width="7.109375" style="189" customWidth="1"/>
    <col min="269" max="270" width="8" style="189" customWidth="1"/>
    <col min="271" max="272" width="7.88671875" style="189" customWidth="1"/>
    <col min="273" max="274" width="7" style="189" customWidth="1"/>
    <col min="275" max="275" width="8.6640625" style="189" customWidth="1"/>
    <col min="276" max="276" width="7.88671875" style="189" customWidth="1"/>
    <col min="277" max="278" width="8.88671875" style="189" customWidth="1"/>
    <col min="279" max="279" width="7.109375" style="189" customWidth="1"/>
    <col min="280" max="280" width="9.44140625" style="189" customWidth="1"/>
    <col min="281" max="282" width="8.109375" style="189" customWidth="1"/>
    <col min="283" max="283" width="10.109375" style="189" customWidth="1"/>
    <col min="284" max="284" width="8.109375" style="189" customWidth="1"/>
    <col min="285" max="287" width="8.88671875" style="189" customWidth="1"/>
    <col min="288" max="288" width="9.33203125" style="189" customWidth="1"/>
    <col min="289" max="289" width="8.5546875" style="189" customWidth="1"/>
    <col min="290" max="290" width="10.109375" style="189" customWidth="1"/>
    <col min="291" max="291" width="7.109375" style="189" customWidth="1"/>
    <col min="292" max="292" width="8.6640625" style="189" customWidth="1"/>
    <col min="293" max="296" width="0" style="189" hidden="1" customWidth="1"/>
    <col min="297" max="297" width="10.88671875" style="189" customWidth="1"/>
    <col min="298" max="298" width="9.6640625" style="189" customWidth="1"/>
    <col min="299" max="299" width="8.5546875" style="189" customWidth="1"/>
    <col min="300" max="300" width="8" style="189" customWidth="1"/>
    <col min="301" max="302" width="10.6640625" style="189" customWidth="1"/>
    <col min="303" max="303" width="8" style="189" customWidth="1"/>
    <col min="304" max="304" width="10.109375" style="189" customWidth="1"/>
    <col min="305" max="305" width="10.44140625" style="189" customWidth="1"/>
    <col min="306" max="306" width="8.6640625" style="189" customWidth="1"/>
    <col min="307" max="307" width="7.33203125" style="189" customWidth="1"/>
    <col min="308" max="308" width="8.33203125" style="189" customWidth="1"/>
    <col min="309" max="309" width="8.44140625" style="189" customWidth="1"/>
    <col min="310" max="310" width="7.44140625" style="189" customWidth="1"/>
    <col min="311" max="311" width="6.44140625" style="189" customWidth="1"/>
    <col min="312" max="312" width="9.33203125" style="189" customWidth="1"/>
    <col min="313" max="314" width="8.5546875" style="189" customWidth="1"/>
    <col min="315" max="315" width="6.33203125" style="189" customWidth="1"/>
    <col min="316" max="316" width="7.109375" style="189" customWidth="1"/>
    <col min="317" max="317" width="8.33203125" style="189" customWidth="1"/>
    <col min="318" max="318" width="7.6640625" style="189" customWidth="1"/>
    <col min="319" max="319" width="6.44140625" style="189" customWidth="1"/>
    <col min="320" max="320" width="8.33203125" style="189" customWidth="1"/>
    <col min="321" max="322" width="6.44140625" style="189" customWidth="1"/>
    <col min="323" max="323" width="7.109375" style="189" customWidth="1"/>
    <col min="324" max="324" width="6.109375" style="189" customWidth="1"/>
    <col min="325" max="326" width="5.5546875" style="189" customWidth="1"/>
    <col min="327" max="327" width="4.88671875" style="189" customWidth="1"/>
    <col min="328" max="341" width="0" style="189" hidden="1" customWidth="1"/>
    <col min="342" max="342" width="9.109375" style="189"/>
    <col min="343" max="347" width="0" style="189" hidden="1" customWidth="1"/>
    <col min="348" max="503" width="9.109375" style="189"/>
    <col min="504" max="504" width="20.88671875" style="189" customWidth="1"/>
    <col min="505" max="505" width="10.5546875" style="189" customWidth="1"/>
    <col min="506" max="506" width="10" style="189" customWidth="1"/>
    <col min="507" max="507" width="7.5546875" style="189" customWidth="1"/>
    <col min="508" max="508" width="9" style="189" customWidth="1"/>
    <col min="509" max="510" width="10.5546875" style="189" customWidth="1"/>
    <col min="511" max="511" width="8.44140625" style="189" customWidth="1"/>
    <col min="512" max="512" width="9.109375" style="189" customWidth="1"/>
    <col min="513" max="514" width="10.5546875" style="189" customWidth="1"/>
    <col min="515" max="515" width="8.33203125" style="189" customWidth="1"/>
    <col min="516" max="516" width="9.44140625" style="189" bestFit="1" customWidth="1"/>
    <col min="517" max="518" width="9.6640625" style="189" customWidth="1"/>
    <col min="519" max="519" width="7.44140625" style="189" customWidth="1"/>
    <col min="520" max="520" width="8.33203125" style="189" customWidth="1"/>
    <col min="521" max="522" width="6.5546875" style="189" customWidth="1"/>
    <col min="523" max="523" width="7.88671875" style="189" customWidth="1"/>
    <col min="524" max="524" width="7.109375" style="189" customWidth="1"/>
    <col min="525" max="526" width="8" style="189" customWidth="1"/>
    <col min="527" max="528" width="7.88671875" style="189" customWidth="1"/>
    <col min="529" max="530" width="7" style="189" customWidth="1"/>
    <col min="531" max="531" width="8.6640625" style="189" customWidth="1"/>
    <col min="532" max="532" width="7.88671875" style="189" customWidth="1"/>
    <col min="533" max="534" width="8.88671875" style="189" customWidth="1"/>
    <col min="535" max="535" width="7.109375" style="189" customWidth="1"/>
    <col min="536" max="536" width="9.44140625" style="189" customWidth="1"/>
    <col min="537" max="538" width="8.109375" style="189" customWidth="1"/>
    <col min="539" max="539" width="10.109375" style="189" customWidth="1"/>
    <col min="540" max="540" width="8.109375" style="189" customWidth="1"/>
    <col min="541" max="543" width="8.88671875" style="189" customWidth="1"/>
    <col min="544" max="544" width="9.33203125" style="189" customWidth="1"/>
    <col min="545" max="545" width="8.5546875" style="189" customWidth="1"/>
    <col min="546" max="546" width="10.109375" style="189" customWidth="1"/>
    <col min="547" max="547" width="7.109375" style="189" customWidth="1"/>
    <col min="548" max="548" width="8.6640625" style="189" customWidth="1"/>
    <col min="549" max="552" width="0" style="189" hidden="1" customWidth="1"/>
    <col min="553" max="553" width="10.88671875" style="189" customWidth="1"/>
    <col min="554" max="554" width="9.6640625" style="189" customWidth="1"/>
    <col min="555" max="555" width="8.5546875" style="189" customWidth="1"/>
    <col min="556" max="556" width="8" style="189" customWidth="1"/>
    <col min="557" max="558" width="10.6640625" style="189" customWidth="1"/>
    <col min="559" max="559" width="8" style="189" customWidth="1"/>
    <col min="560" max="560" width="10.109375" style="189" customWidth="1"/>
    <col min="561" max="561" width="10.44140625" style="189" customWidth="1"/>
    <col min="562" max="562" width="8.6640625" style="189" customWidth="1"/>
    <col min="563" max="563" width="7.33203125" style="189" customWidth="1"/>
    <col min="564" max="564" width="8.33203125" style="189" customWidth="1"/>
    <col min="565" max="565" width="8.44140625" style="189" customWidth="1"/>
    <col min="566" max="566" width="7.44140625" style="189" customWidth="1"/>
    <col min="567" max="567" width="6.44140625" style="189" customWidth="1"/>
    <col min="568" max="568" width="9.33203125" style="189" customWidth="1"/>
    <col min="569" max="570" width="8.5546875" style="189" customWidth="1"/>
    <col min="571" max="571" width="6.33203125" style="189" customWidth="1"/>
    <col min="572" max="572" width="7.109375" style="189" customWidth="1"/>
    <col min="573" max="573" width="8.33203125" style="189" customWidth="1"/>
    <col min="574" max="574" width="7.6640625" style="189" customWidth="1"/>
    <col min="575" max="575" width="6.44140625" style="189" customWidth="1"/>
    <col min="576" max="576" width="8.33203125" style="189" customWidth="1"/>
    <col min="577" max="578" width="6.44140625" style="189" customWidth="1"/>
    <col min="579" max="579" width="7.109375" style="189" customWidth="1"/>
    <col min="580" max="580" width="6.109375" style="189" customWidth="1"/>
    <col min="581" max="582" width="5.5546875" style="189" customWidth="1"/>
    <col min="583" max="583" width="4.88671875" style="189" customWidth="1"/>
    <col min="584" max="597" width="0" style="189" hidden="1" customWidth="1"/>
    <col min="598" max="598" width="9.109375" style="189"/>
    <col min="599" max="603" width="0" style="189" hidden="1" customWidth="1"/>
    <col min="604" max="759" width="9.109375" style="189"/>
    <col min="760" max="760" width="20.88671875" style="189" customWidth="1"/>
    <col min="761" max="761" width="10.5546875" style="189" customWidth="1"/>
    <col min="762" max="762" width="10" style="189" customWidth="1"/>
    <col min="763" max="763" width="7.5546875" style="189" customWidth="1"/>
    <col min="764" max="764" width="9" style="189" customWidth="1"/>
    <col min="765" max="766" width="10.5546875" style="189" customWidth="1"/>
    <col min="767" max="767" width="8.44140625" style="189" customWidth="1"/>
    <col min="768" max="768" width="9.109375" style="189" customWidth="1"/>
    <col min="769" max="770" width="10.5546875" style="189" customWidth="1"/>
    <col min="771" max="771" width="8.33203125" style="189" customWidth="1"/>
    <col min="772" max="772" width="9.44140625" style="189" bestFit="1" customWidth="1"/>
    <col min="773" max="774" width="9.6640625" style="189" customWidth="1"/>
    <col min="775" max="775" width="7.44140625" style="189" customWidth="1"/>
    <col min="776" max="776" width="8.33203125" style="189" customWidth="1"/>
    <col min="777" max="778" width="6.5546875" style="189" customWidth="1"/>
    <col min="779" max="779" width="7.88671875" style="189" customWidth="1"/>
    <col min="780" max="780" width="7.109375" style="189" customWidth="1"/>
    <col min="781" max="782" width="8" style="189" customWidth="1"/>
    <col min="783" max="784" width="7.88671875" style="189" customWidth="1"/>
    <col min="785" max="786" width="7" style="189" customWidth="1"/>
    <col min="787" max="787" width="8.6640625" style="189" customWidth="1"/>
    <col min="788" max="788" width="7.88671875" style="189" customWidth="1"/>
    <col min="789" max="790" width="8.88671875" style="189" customWidth="1"/>
    <col min="791" max="791" width="7.109375" style="189" customWidth="1"/>
    <col min="792" max="792" width="9.44140625" style="189" customWidth="1"/>
    <col min="793" max="794" width="8.109375" style="189" customWidth="1"/>
    <col min="795" max="795" width="10.109375" style="189" customWidth="1"/>
    <col min="796" max="796" width="8.109375" style="189" customWidth="1"/>
    <col min="797" max="799" width="8.88671875" style="189" customWidth="1"/>
    <col min="800" max="800" width="9.33203125" style="189" customWidth="1"/>
    <col min="801" max="801" width="8.5546875" style="189" customWidth="1"/>
    <col min="802" max="802" width="10.109375" style="189" customWidth="1"/>
    <col min="803" max="803" width="7.109375" style="189" customWidth="1"/>
    <col min="804" max="804" width="8.6640625" style="189" customWidth="1"/>
    <col min="805" max="808" width="0" style="189" hidden="1" customWidth="1"/>
    <col min="809" max="809" width="10.88671875" style="189" customWidth="1"/>
    <col min="810" max="810" width="9.6640625" style="189" customWidth="1"/>
    <col min="811" max="811" width="8.5546875" style="189" customWidth="1"/>
    <col min="812" max="812" width="8" style="189" customWidth="1"/>
    <col min="813" max="814" width="10.6640625" style="189" customWidth="1"/>
    <col min="815" max="815" width="8" style="189" customWidth="1"/>
    <col min="816" max="816" width="10.109375" style="189" customWidth="1"/>
    <col min="817" max="817" width="10.44140625" style="189" customWidth="1"/>
    <col min="818" max="818" width="8.6640625" style="189" customWidth="1"/>
    <col min="819" max="819" width="7.33203125" style="189" customWidth="1"/>
    <col min="820" max="820" width="8.33203125" style="189" customWidth="1"/>
    <col min="821" max="821" width="8.44140625" style="189" customWidth="1"/>
    <col min="822" max="822" width="7.44140625" style="189" customWidth="1"/>
    <col min="823" max="823" width="6.44140625" style="189" customWidth="1"/>
    <col min="824" max="824" width="9.33203125" style="189" customWidth="1"/>
    <col min="825" max="826" width="8.5546875" style="189" customWidth="1"/>
    <col min="827" max="827" width="6.33203125" style="189" customWidth="1"/>
    <col min="828" max="828" width="7.109375" style="189" customWidth="1"/>
    <col min="829" max="829" width="8.33203125" style="189" customWidth="1"/>
    <col min="830" max="830" width="7.6640625" style="189" customWidth="1"/>
    <col min="831" max="831" width="6.44140625" style="189" customWidth="1"/>
    <col min="832" max="832" width="8.33203125" style="189" customWidth="1"/>
    <col min="833" max="834" width="6.44140625" style="189" customWidth="1"/>
    <col min="835" max="835" width="7.109375" style="189" customWidth="1"/>
    <col min="836" max="836" width="6.109375" style="189" customWidth="1"/>
    <col min="837" max="838" width="5.5546875" style="189" customWidth="1"/>
    <col min="839" max="839" width="4.88671875" style="189" customWidth="1"/>
    <col min="840" max="853" width="0" style="189" hidden="1" customWidth="1"/>
    <col min="854" max="854" width="9.109375" style="189"/>
    <col min="855" max="859" width="0" style="189" hidden="1" customWidth="1"/>
    <col min="860" max="1015" width="9.109375" style="189"/>
    <col min="1016" max="1016" width="20.88671875" style="189" customWidth="1"/>
    <col min="1017" max="1017" width="10.5546875" style="189" customWidth="1"/>
    <col min="1018" max="1018" width="10" style="189" customWidth="1"/>
    <col min="1019" max="1019" width="7.5546875" style="189" customWidth="1"/>
    <col min="1020" max="1020" width="9" style="189" customWidth="1"/>
    <col min="1021" max="1022" width="10.5546875" style="189" customWidth="1"/>
    <col min="1023" max="1023" width="8.44140625" style="189" customWidth="1"/>
    <col min="1024" max="1024" width="9.109375" style="189" customWidth="1"/>
    <col min="1025" max="1026" width="10.5546875" style="189" customWidth="1"/>
    <col min="1027" max="1027" width="8.33203125" style="189" customWidth="1"/>
    <col min="1028" max="1028" width="9.44140625" style="189" bestFit="1" customWidth="1"/>
    <col min="1029" max="1030" width="9.6640625" style="189" customWidth="1"/>
    <col min="1031" max="1031" width="7.44140625" style="189" customWidth="1"/>
    <col min="1032" max="1032" width="8.33203125" style="189" customWidth="1"/>
    <col min="1033" max="1034" width="6.5546875" style="189" customWidth="1"/>
    <col min="1035" max="1035" width="7.88671875" style="189" customWidth="1"/>
    <col min="1036" max="1036" width="7.109375" style="189" customWidth="1"/>
    <col min="1037" max="1038" width="8" style="189" customWidth="1"/>
    <col min="1039" max="1040" width="7.88671875" style="189" customWidth="1"/>
    <col min="1041" max="1042" width="7" style="189" customWidth="1"/>
    <col min="1043" max="1043" width="8.6640625" style="189" customWidth="1"/>
    <col min="1044" max="1044" width="7.88671875" style="189" customWidth="1"/>
    <col min="1045" max="1046" width="8.88671875" style="189" customWidth="1"/>
    <col min="1047" max="1047" width="7.109375" style="189" customWidth="1"/>
    <col min="1048" max="1048" width="9.44140625" style="189" customWidth="1"/>
    <col min="1049" max="1050" width="8.109375" style="189" customWidth="1"/>
    <col min="1051" max="1051" width="10.109375" style="189" customWidth="1"/>
    <col min="1052" max="1052" width="8.109375" style="189" customWidth="1"/>
    <col min="1053" max="1055" width="8.88671875" style="189" customWidth="1"/>
    <col min="1056" max="1056" width="9.33203125" style="189" customWidth="1"/>
    <col min="1057" max="1057" width="8.5546875" style="189" customWidth="1"/>
    <col min="1058" max="1058" width="10.109375" style="189" customWidth="1"/>
    <col min="1059" max="1059" width="7.109375" style="189" customWidth="1"/>
    <col min="1060" max="1060" width="8.6640625" style="189" customWidth="1"/>
    <col min="1061" max="1064" width="0" style="189" hidden="1" customWidth="1"/>
    <col min="1065" max="1065" width="10.88671875" style="189" customWidth="1"/>
    <col min="1066" max="1066" width="9.6640625" style="189" customWidth="1"/>
    <col min="1067" max="1067" width="8.5546875" style="189" customWidth="1"/>
    <col min="1068" max="1068" width="8" style="189" customWidth="1"/>
    <col min="1069" max="1070" width="10.6640625" style="189" customWidth="1"/>
    <col min="1071" max="1071" width="8" style="189" customWidth="1"/>
    <col min="1072" max="1072" width="10.109375" style="189" customWidth="1"/>
    <col min="1073" max="1073" width="10.44140625" style="189" customWidth="1"/>
    <col min="1074" max="1074" width="8.6640625" style="189" customWidth="1"/>
    <col min="1075" max="1075" width="7.33203125" style="189" customWidth="1"/>
    <col min="1076" max="1076" width="8.33203125" style="189" customWidth="1"/>
    <col min="1077" max="1077" width="8.44140625" style="189" customWidth="1"/>
    <col min="1078" max="1078" width="7.44140625" style="189" customWidth="1"/>
    <col min="1079" max="1079" width="6.44140625" style="189" customWidth="1"/>
    <col min="1080" max="1080" width="9.33203125" style="189" customWidth="1"/>
    <col min="1081" max="1082" width="8.5546875" style="189" customWidth="1"/>
    <col min="1083" max="1083" width="6.33203125" style="189" customWidth="1"/>
    <col min="1084" max="1084" width="7.109375" style="189" customWidth="1"/>
    <col min="1085" max="1085" width="8.33203125" style="189" customWidth="1"/>
    <col min="1086" max="1086" width="7.6640625" style="189" customWidth="1"/>
    <col min="1087" max="1087" width="6.44140625" style="189" customWidth="1"/>
    <col min="1088" max="1088" width="8.33203125" style="189" customWidth="1"/>
    <col min="1089" max="1090" width="6.44140625" style="189" customWidth="1"/>
    <col min="1091" max="1091" width="7.109375" style="189" customWidth="1"/>
    <col min="1092" max="1092" width="6.109375" style="189" customWidth="1"/>
    <col min="1093" max="1094" width="5.5546875" style="189" customWidth="1"/>
    <col min="1095" max="1095" width="4.88671875" style="189" customWidth="1"/>
    <col min="1096" max="1109" width="0" style="189" hidden="1" customWidth="1"/>
    <col min="1110" max="1110" width="9.109375" style="189"/>
    <col min="1111" max="1115" width="0" style="189" hidden="1" customWidth="1"/>
    <col min="1116" max="1271" width="9.109375" style="189"/>
    <col min="1272" max="1272" width="20.88671875" style="189" customWidth="1"/>
    <col min="1273" max="1273" width="10.5546875" style="189" customWidth="1"/>
    <col min="1274" max="1274" width="10" style="189" customWidth="1"/>
    <col min="1275" max="1275" width="7.5546875" style="189" customWidth="1"/>
    <col min="1276" max="1276" width="9" style="189" customWidth="1"/>
    <col min="1277" max="1278" width="10.5546875" style="189" customWidth="1"/>
    <col min="1279" max="1279" width="8.44140625" style="189" customWidth="1"/>
    <col min="1280" max="1280" width="9.109375" style="189" customWidth="1"/>
    <col min="1281" max="1282" width="10.5546875" style="189" customWidth="1"/>
    <col min="1283" max="1283" width="8.33203125" style="189" customWidth="1"/>
    <col min="1284" max="1284" width="9.44140625" style="189" bestFit="1" customWidth="1"/>
    <col min="1285" max="1286" width="9.6640625" style="189" customWidth="1"/>
    <col min="1287" max="1287" width="7.44140625" style="189" customWidth="1"/>
    <col min="1288" max="1288" width="8.33203125" style="189" customWidth="1"/>
    <col min="1289" max="1290" width="6.5546875" style="189" customWidth="1"/>
    <col min="1291" max="1291" width="7.88671875" style="189" customWidth="1"/>
    <col min="1292" max="1292" width="7.109375" style="189" customWidth="1"/>
    <col min="1293" max="1294" width="8" style="189" customWidth="1"/>
    <col min="1295" max="1296" width="7.88671875" style="189" customWidth="1"/>
    <col min="1297" max="1298" width="7" style="189" customWidth="1"/>
    <col min="1299" max="1299" width="8.6640625" style="189" customWidth="1"/>
    <col min="1300" max="1300" width="7.88671875" style="189" customWidth="1"/>
    <col min="1301" max="1302" width="8.88671875" style="189" customWidth="1"/>
    <col min="1303" max="1303" width="7.109375" style="189" customWidth="1"/>
    <col min="1304" max="1304" width="9.44140625" style="189" customWidth="1"/>
    <col min="1305" max="1306" width="8.109375" style="189" customWidth="1"/>
    <col min="1307" max="1307" width="10.109375" style="189" customWidth="1"/>
    <col min="1308" max="1308" width="8.109375" style="189" customWidth="1"/>
    <col min="1309" max="1311" width="8.88671875" style="189" customWidth="1"/>
    <col min="1312" max="1312" width="9.33203125" style="189" customWidth="1"/>
    <col min="1313" max="1313" width="8.5546875" style="189" customWidth="1"/>
    <col min="1314" max="1314" width="10.109375" style="189" customWidth="1"/>
    <col min="1315" max="1315" width="7.109375" style="189" customWidth="1"/>
    <col min="1316" max="1316" width="8.6640625" style="189" customWidth="1"/>
    <col min="1317" max="1320" width="0" style="189" hidden="1" customWidth="1"/>
    <col min="1321" max="1321" width="10.88671875" style="189" customWidth="1"/>
    <col min="1322" max="1322" width="9.6640625" style="189" customWidth="1"/>
    <col min="1323" max="1323" width="8.5546875" style="189" customWidth="1"/>
    <col min="1324" max="1324" width="8" style="189" customWidth="1"/>
    <col min="1325" max="1326" width="10.6640625" style="189" customWidth="1"/>
    <col min="1327" max="1327" width="8" style="189" customWidth="1"/>
    <col min="1328" max="1328" width="10.109375" style="189" customWidth="1"/>
    <col min="1329" max="1329" width="10.44140625" style="189" customWidth="1"/>
    <col min="1330" max="1330" width="8.6640625" style="189" customWidth="1"/>
    <col min="1331" max="1331" width="7.33203125" style="189" customWidth="1"/>
    <col min="1332" max="1332" width="8.33203125" style="189" customWidth="1"/>
    <col min="1333" max="1333" width="8.44140625" style="189" customWidth="1"/>
    <col min="1334" max="1334" width="7.44140625" style="189" customWidth="1"/>
    <col min="1335" max="1335" width="6.44140625" style="189" customWidth="1"/>
    <col min="1336" max="1336" width="9.33203125" style="189" customWidth="1"/>
    <col min="1337" max="1338" width="8.5546875" style="189" customWidth="1"/>
    <col min="1339" max="1339" width="6.33203125" style="189" customWidth="1"/>
    <col min="1340" max="1340" width="7.109375" style="189" customWidth="1"/>
    <col min="1341" max="1341" width="8.33203125" style="189" customWidth="1"/>
    <col min="1342" max="1342" width="7.6640625" style="189" customWidth="1"/>
    <col min="1343" max="1343" width="6.44140625" style="189" customWidth="1"/>
    <col min="1344" max="1344" width="8.33203125" style="189" customWidth="1"/>
    <col min="1345" max="1346" width="6.44140625" style="189" customWidth="1"/>
    <col min="1347" max="1347" width="7.109375" style="189" customWidth="1"/>
    <col min="1348" max="1348" width="6.109375" style="189" customWidth="1"/>
    <col min="1349" max="1350" width="5.5546875" style="189" customWidth="1"/>
    <col min="1351" max="1351" width="4.88671875" style="189" customWidth="1"/>
    <col min="1352" max="1365" width="0" style="189" hidden="1" customWidth="1"/>
    <col min="1366" max="1366" width="9.109375" style="189"/>
    <col min="1367" max="1371" width="0" style="189" hidden="1" customWidth="1"/>
    <col min="1372" max="1527" width="9.109375" style="189"/>
    <col min="1528" max="1528" width="20.88671875" style="189" customWidth="1"/>
    <col min="1529" max="1529" width="10.5546875" style="189" customWidth="1"/>
    <col min="1530" max="1530" width="10" style="189" customWidth="1"/>
    <col min="1531" max="1531" width="7.5546875" style="189" customWidth="1"/>
    <col min="1532" max="1532" width="9" style="189" customWidth="1"/>
    <col min="1533" max="1534" width="10.5546875" style="189" customWidth="1"/>
    <col min="1535" max="1535" width="8.44140625" style="189" customWidth="1"/>
    <col min="1536" max="1536" width="9.109375" style="189" customWidth="1"/>
    <col min="1537" max="1538" width="10.5546875" style="189" customWidth="1"/>
    <col min="1539" max="1539" width="8.33203125" style="189" customWidth="1"/>
    <col min="1540" max="1540" width="9.44140625" style="189" bestFit="1" customWidth="1"/>
    <col min="1541" max="1542" width="9.6640625" style="189" customWidth="1"/>
    <col min="1543" max="1543" width="7.44140625" style="189" customWidth="1"/>
    <col min="1544" max="1544" width="8.33203125" style="189" customWidth="1"/>
    <col min="1545" max="1546" width="6.5546875" style="189" customWidth="1"/>
    <col min="1547" max="1547" width="7.88671875" style="189" customWidth="1"/>
    <col min="1548" max="1548" width="7.109375" style="189" customWidth="1"/>
    <col min="1549" max="1550" width="8" style="189" customWidth="1"/>
    <col min="1551" max="1552" width="7.88671875" style="189" customWidth="1"/>
    <col min="1553" max="1554" width="7" style="189" customWidth="1"/>
    <col min="1555" max="1555" width="8.6640625" style="189" customWidth="1"/>
    <col min="1556" max="1556" width="7.88671875" style="189" customWidth="1"/>
    <col min="1557" max="1558" width="8.88671875" style="189" customWidth="1"/>
    <col min="1559" max="1559" width="7.109375" style="189" customWidth="1"/>
    <col min="1560" max="1560" width="9.44140625" style="189" customWidth="1"/>
    <col min="1561" max="1562" width="8.109375" style="189" customWidth="1"/>
    <col min="1563" max="1563" width="10.109375" style="189" customWidth="1"/>
    <col min="1564" max="1564" width="8.109375" style="189" customWidth="1"/>
    <col min="1565" max="1567" width="8.88671875" style="189" customWidth="1"/>
    <col min="1568" max="1568" width="9.33203125" style="189" customWidth="1"/>
    <col min="1569" max="1569" width="8.5546875" style="189" customWidth="1"/>
    <col min="1570" max="1570" width="10.109375" style="189" customWidth="1"/>
    <col min="1571" max="1571" width="7.109375" style="189" customWidth="1"/>
    <col min="1572" max="1572" width="8.6640625" style="189" customWidth="1"/>
    <col min="1573" max="1576" width="0" style="189" hidden="1" customWidth="1"/>
    <col min="1577" max="1577" width="10.88671875" style="189" customWidth="1"/>
    <col min="1578" max="1578" width="9.6640625" style="189" customWidth="1"/>
    <col min="1579" max="1579" width="8.5546875" style="189" customWidth="1"/>
    <col min="1580" max="1580" width="8" style="189" customWidth="1"/>
    <col min="1581" max="1582" width="10.6640625" style="189" customWidth="1"/>
    <col min="1583" max="1583" width="8" style="189" customWidth="1"/>
    <col min="1584" max="1584" width="10.109375" style="189" customWidth="1"/>
    <col min="1585" max="1585" width="10.44140625" style="189" customWidth="1"/>
    <col min="1586" max="1586" width="8.6640625" style="189" customWidth="1"/>
    <col min="1587" max="1587" width="7.33203125" style="189" customWidth="1"/>
    <col min="1588" max="1588" width="8.33203125" style="189" customWidth="1"/>
    <col min="1589" max="1589" width="8.44140625" style="189" customWidth="1"/>
    <col min="1590" max="1590" width="7.44140625" style="189" customWidth="1"/>
    <col min="1591" max="1591" width="6.44140625" style="189" customWidth="1"/>
    <col min="1592" max="1592" width="9.33203125" style="189" customWidth="1"/>
    <col min="1593" max="1594" width="8.5546875" style="189" customWidth="1"/>
    <col min="1595" max="1595" width="6.33203125" style="189" customWidth="1"/>
    <col min="1596" max="1596" width="7.109375" style="189" customWidth="1"/>
    <col min="1597" max="1597" width="8.33203125" style="189" customWidth="1"/>
    <col min="1598" max="1598" width="7.6640625" style="189" customWidth="1"/>
    <col min="1599" max="1599" width="6.44140625" style="189" customWidth="1"/>
    <col min="1600" max="1600" width="8.33203125" style="189" customWidth="1"/>
    <col min="1601" max="1602" width="6.44140625" style="189" customWidth="1"/>
    <col min="1603" max="1603" width="7.109375" style="189" customWidth="1"/>
    <col min="1604" max="1604" width="6.109375" style="189" customWidth="1"/>
    <col min="1605" max="1606" width="5.5546875" style="189" customWidth="1"/>
    <col min="1607" max="1607" width="4.88671875" style="189" customWidth="1"/>
    <col min="1608" max="1621" width="0" style="189" hidden="1" customWidth="1"/>
    <col min="1622" max="1622" width="9.109375" style="189"/>
    <col min="1623" max="1627" width="0" style="189" hidden="1" customWidth="1"/>
    <col min="1628" max="1783" width="9.109375" style="189"/>
    <col min="1784" max="1784" width="20.88671875" style="189" customWidth="1"/>
    <col min="1785" max="1785" width="10.5546875" style="189" customWidth="1"/>
    <col min="1786" max="1786" width="10" style="189" customWidth="1"/>
    <col min="1787" max="1787" width="7.5546875" style="189" customWidth="1"/>
    <col min="1788" max="1788" width="9" style="189" customWidth="1"/>
    <col min="1789" max="1790" width="10.5546875" style="189" customWidth="1"/>
    <col min="1791" max="1791" width="8.44140625" style="189" customWidth="1"/>
    <col min="1792" max="1792" width="9.109375" style="189" customWidth="1"/>
    <col min="1793" max="1794" width="10.5546875" style="189" customWidth="1"/>
    <col min="1795" max="1795" width="8.33203125" style="189" customWidth="1"/>
    <col min="1796" max="1796" width="9.44140625" style="189" bestFit="1" customWidth="1"/>
    <col min="1797" max="1798" width="9.6640625" style="189" customWidth="1"/>
    <col min="1799" max="1799" width="7.44140625" style="189" customWidth="1"/>
    <col min="1800" max="1800" width="8.33203125" style="189" customWidth="1"/>
    <col min="1801" max="1802" width="6.5546875" style="189" customWidth="1"/>
    <col min="1803" max="1803" width="7.88671875" style="189" customWidth="1"/>
    <col min="1804" max="1804" width="7.109375" style="189" customWidth="1"/>
    <col min="1805" max="1806" width="8" style="189" customWidth="1"/>
    <col min="1807" max="1808" width="7.88671875" style="189" customWidth="1"/>
    <col min="1809" max="1810" width="7" style="189" customWidth="1"/>
    <col min="1811" max="1811" width="8.6640625" style="189" customWidth="1"/>
    <col min="1812" max="1812" width="7.88671875" style="189" customWidth="1"/>
    <col min="1813" max="1814" width="8.88671875" style="189" customWidth="1"/>
    <col min="1815" max="1815" width="7.109375" style="189" customWidth="1"/>
    <col min="1816" max="1816" width="9.44140625" style="189" customWidth="1"/>
    <col min="1817" max="1818" width="8.109375" style="189" customWidth="1"/>
    <col min="1819" max="1819" width="10.109375" style="189" customWidth="1"/>
    <col min="1820" max="1820" width="8.109375" style="189" customWidth="1"/>
    <col min="1821" max="1823" width="8.88671875" style="189" customWidth="1"/>
    <col min="1824" max="1824" width="9.33203125" style="189" customWidth="1"/>
    <col min="1825" max="1825" width="8.5546875" style="189" customWidth="1"/>
    <col min="1826" max="1826" width="10.109375" style="189" customWidth="1"/>
    <col min="1827" max="1827" width="7.109375" style="189" customWidth="1"/>
    <col min="1828" max="1828" width="8.6640625" style="189" customWidth="1"/>
    <col min="1829" max="1832" width="0" style="189" hidden="1" customWidth="1"/>
    <col min="1833" max="1833" width="10.88671875" style="189" customWidth="1"/>
    <col min="1834" max="1834" width="9.6640625" style="189" customWidth="1"/>
    <col min="1835" max="1835" width="8.5546875" style="189" customWidth="1"/>
    <col min="1836" max="1836" width="8" style="189" customWidth="1"/>
    <col min="1837" max="1838" width="10.6640625" style="189" customWidth="1"/>
    <col min="1839" max="1839" width="8" style="189" customWidth="1"/>
    <col min="1840" max="1840" width="10.109375" style="189" customWidth="1"/>
    <col min="1841" max="1841" width="10.44140625" style="189" customWidth="1"/>
    <col min="1842" max="1842" width="8.6640625" style="189" customWidth="1"/>
    <col min="1843" max="1843" width="7.33203125" style="189" customWidth="1"/>
    <col min="1844" max="1844" width="8.33203125" style="189" customWidth="1"/>
    <col min="1845" max="1845" width="8.44140625" style="189" customWidth="1"/>
    <col min="1846" max="1846" width="7.44140625" style="189" customWidth="1"/>
    <col min="1847" max="1847" width="6.44140625" style="189" customWidth="1"/>
    <col min="1848" max="1848" width="9.33203125" style="189" customWidth="1"/>
    <col min="1849" max="1850" width="8.5546875" style="189" customWidth="1"/>
    <col min="1851" max="1851" width="6.33203125" style="189" customWidth="1"/>
    <col min="1852" max="1852" width="7.109375" style="189" customWidth="1"/>
    <col min="1853" max="1853" width="8.33203125" style="189" customWidth="1"/>
    <col min="1854" max="1854" width="7.6640625" style="189" customWidth="1"/>
    <col min="1855" max="1855" width="6.44140625" style="189" customWidth="1"/>
    <col min="1856" max="1856" width="8.33203125" style="189" customWidth="1"/>
    <col min="1857" max="1858" width="6.44140625" style="189" customWidth="1"/>
    <col min="1859" max="1859" width="7.109375" style="189" customWidth="1"/>
    <col min="1860" max="1860" width="6.109375" style="189" customWidth="1"/>
    <col min="1861" max="1862" width="5.5546875" style="189" customWidth="1"/>
    <col min="1863" max="1863" width="4.88671875" style="189" customWidth="1"/>
    <col min="1864" max="1877" width="0" style="189" hidden="1" customWidth="1"/>
    <col min="1878" max="1878" width="9.109375" style="189"/>
    <col min="1879" max="1883" width="0" style="189" hidden="1" customWidth="1"/>
    <col min="1884" max="2039" width="9.109375" style="189"/>
    <col min="2040" max="2040" width="20.88671875" style="189" customWidth="1"/>
    <col min="2041" max="2041" width="10.5546875" style="189" customWidth="1"/>
    <col min="2042" max="2042" width="10" style="189" customWidth="1"/>
    <col min="2043" max="2043" width="7.5546875" style="189" customWidth="1"/>
    <col min="2044" max="2044" width="9" style="189" customWidth="1"/>
    <col min="2045" max="2046" width="10.5546875" style="189" customWidth="1"/>
    <col min="2047" max="2047" width="8.44140625" style="189" customWidth="1"/>
    <col min="2048" max="2048" width="9.109375" style="189" customWidth="1"/>
    <col min="2049" max="2050" width="10.5546875" style="189" customWidth="1"/>
    <col min="2051" max="2051" width="8.33203125" style="189" customWidth="1"/>
    <col min="2052" max="2052" width="9.44140625" style="189" bestFit="1" customWidth="1"/>
    <col min="2053" max="2054" width="9.6640625" style="189" customWidth="1"/>
    <col min="2055" max="2055" width="7.44140625" style="189" customWidth="1"/>
    <col min="2056" max="2056" width="8.33203125" style="189" customWidth="1"/>
    <col min="2057" max="2058" width="6.5546875" style="189" customWidth="1"/>
    <col min="2059" max="2059" width="7.88671875" style="189" customWidth="1"/>
    <col min="2060" max="2060" width="7.109375" style="189" customWidth="1"/>
    <col min="2061" max="2062" width="8" style="189" customWidth="1"/>
    <col min="2063" max="2064" width="7.88671875" style="189" customWidth="1"/>
    <col min="2065" max="2066" width="7" style="189" customWidth="1"/>
    <col min="2067" max="2067" width="8.6640625" style="189" customWidth="1"/>
    <col min="2068" max="2068" width="7.88671875" style="189" customWidth="1"/>
    <col min="2069" max="2070" width="8.88671875" style="189" customWidth="1"/>
    <col min="2071" max="2071" width="7.109375" style="189" customWidth="1"/>
    <col min="2072" max="2072" width="9.44140625" style="189" customWidth="1"/>
    <col min="2073" max="2074" width="8.109375" style="189" customWidth="1"/>
    <col min="2075" max="2075" width="10.109375" style="189" customWidth="1"/>
    <col min="2076" max="2076" width="8.109375" style="189" customWidth="1"/>
    <col min="2077" max="2079" width="8.88671875" style="189" customWidth="1"/>
    <col min="2080" max="2080" width="9.33203125" style="189" customWidth="1"/>
    <col min="2081" max="2081" width="8.5546875" style="189" customWidth="1"/>
    <col min="2082" max="2082" width="10.109375" style="189" customWidth="1"/>
    <col min="2083" max="2083" width="7.109375" style="189" customWidth="1"/>
    <col min="2084" max="2084" width="8.6640625" style="189" customWidth="1"/>
    <col min="2085" max="2088" width="0" style="189" hidden="1" customWidth="1"/>
    <col min="2089" max="2089" width="10.88671875" style="189" customWidth="1"/>
    <col min="2090" max="2090" width="9.6640625" style="189" customWidth="1"/>
    <col min="2091" max="2091" width="8.5546875" style="189" customWidth="1"/>
    <col min="2092" max="2092" width="8" style="189" customWidth="1"/>
    <col min="2093" max="2094" width="10.6640625" style="189" customWidth="1"/>
    <col min="2095" max="2095" width="8" style="189" customWidth="1"/>
    <col min="2096" max="2096" width="10.109375" style="189" customWidth="1"/>
    <col min="2097" max="2097" width="10.44140625" style="189" customWidth="1"/>
    <col min="2098" max="2098" width="8.6640625" style="189" customWidth="1"/>
    <col min="2099" max="2099" width="7.33203125" style="189" customWidth="1"/>
    <col min="2100" max="2100" width="8.33203125" style="189" customWidth="1"/>
    <col min="2101" max="2101" width="8.44140625" style="189" customWidth="1"/>
    <col min="2102" max="2102" width="7.44140625" style="189" customWidth="1"/>
    <col min="2103" max="2103" width="6.44140625" style="189" customWidth="1"/>
    <col min="2104" max="2104" width="9.33203125" style="189" customWidth="1"/>
    <col min="2105" max="2106" width="8.5546875" style="189" customWidth="1"/>
    <col min="2107" max="2107" width="6.33203125" style="189" customWidth="1"/>
    <col min="2108" max="2108" width="7.109375" style="189" customWidth="1"/>
    <col min="2109" max="2109" width="8.33203125" style="189" customWidth="1"/>
    <col min="2110" max="2110" width="7.6640625" style="189" customWidth="1"/>
    <col min="2111" max="2111" width="6.44140625" style="189" customWidth="1"/>
    <col min="2112" max="2112" width="8.33203125" style="189" customWidth="1"/>
    <col min="2113" max="2114" width="6.44140625" style="189" customWidth="1"/>
    <col min="2115" max="2115" width="7.109375" style="189" customWidth="1"/>
    <col min="2116" max="2116" width="6.109375" style="189" customWidth="1"/>
    <col min="2117" max="2118" width="5.5546875" style="189" customWidth="1"/>
    <col min="2119" max="2119" width="4.88671875" style="189" customWidth="1"/>
    <col min="2120" max="2133" width="0" style="189" hidden="1" customWidth="1"/>
    <col min="2134" max="2134" width="9.109375" style="189"/>
    <col min="2135" max="2139" width="0" style="189" hidden="1" customWidth="1"/>
    <col min="2140" max="2295" width="9.109375" style="189"/>
    <col min="2296" max="2296" width="20.88671875" style="189" customWidth="1"/>
    <col min="2297" max="2297" width="10.5546875" style="189" customWidth="1"/>
    <col min="2298" max="2298" width="10" style="189" customWidth="1"/>
    <col min="2299" max="2299" width="7.5546875" style="189" customWidth="1"/>
    <col min="2300" max="2300" width="9" style="189" customWidth="1"/>
    <col min="2301" max="2302" width="10.5546875" style="189" customWidth="1"/>
    <col min="2303" max="2303" width="8.44140625" style="189" customWidth="1"/>
    <col min="2304" max="2304" width="9.109375" style="189" customWidth="1"/>
    <col min="2305" max="2306" width="10.5546875" style="189" customWidth="1"/>
    <col min="2307" max="2307" width="8.33203125" style="189" customWidth="1"/>
    <col min="2308" max="2308" width="9.44140625" style="189" bestFit="1" customWidth="1"/>
    <col min="2309" max="2310" width="9.6640625" style="189" customWidth="1"/>
    <col min="2311" max="2311" width="7.44140625" style="189" customWidth="1"/>
    <col min="2312" max="2312" width="8.33203125" style="189" customWidth="1"/>
    <col min="2313" max="2314" width="6.5546875" style="189" customWidth="1"/>
    <col min="2315" max="2315" width="7.88671875" style="189" customWidth="1"/>
    <col min="2316" max="2316" width="7.109375" style="189" customWidth="1"/>
    <col min="2317" max="2318" width="8" style="189" customWidth="1"/>
    <col min="2319" max="2320" width="7.88671875" style="189" customWidth="1"/>
    <col min="2321" max="2322" width="7" style="189" customWidth="1"/>
    <col min="2323" max="2323" width="8.6640625" style="189" customWidth="1"/>
    <col min="2324" max="2324" width="7.88671875" style="189" customWidth="1"/>
    <col min="2325" max="2326" width="8.88671875" style="189" customWidth="1"/>
    <col min="2327" max="2327" width="7.109375" style="189" customWidth="1"/>
    <col min="2328" max="2328" width="9.44140625" style="189" customWidth="1"/>
    <col min="2329" max="2330" width="8.109375" style="189" customWidth="1"/>
    <col min="2331" max="2331" width="10.109375" style="189" customWidth="1"/>
    <col min="2332" max="2332" width="8.109375" style="189" customWidth="1"/>
    <col min="2333" max="2335" width="8.88671875" style="189" customWidth="1"/>
    <col min="2336" max="2336" width="9.33203125" style="189" customWidth="1"/>
    <col min="2337" max="2337" width="8.5546875" style="189" customWidth="1"/>
    <col min="2338" max="2338" width="10.109375" style="189" customWidth="1"/>
    <col min="2339" max="2339" width="7.109375" style="189" customWidth="1"/>
    <col min="2340" max="2340" width="8.6640625" style="189" customWidth="1"/>
    <col min="2341" max="2344" width="0" style="189" hidden="1" customWidth="1"/>
    <col min="2345" max="2345" width="10.88671875" style="189" customWidth="1"/>
    <col min="2346" max="2346" width="9.6640625" style="189" customWidth="1"/>
    <col min="2347" max="2347" width="8.5546875" style="189" customWidth="1"/>
    <col min="2348" max="2348" width="8" style="189" customWidth="1"/>
    <col min="2349" max="2350" width="10.6640625" style="189" customWidth="1"/>
    <col min="2351" max="2351" width="8" style="189" customWidth="1"/>
    <col min="2352" max="2352" width="10.109375" style="189" customWidth="1"/>
    <col min="2353" max="2353" width="10.44140625" style="189" customWidth="1"/>
    <col min="2354" max="2354" width="8.6640625" style="189" customWidth="1"/>
    <col min="2355" max="2355" width="7.33203125" style="189" customWidth="1"/>
    <col min="2356" max="2356" width="8.33203125" style="189" customWidth="1"/>
    <col min="2357" max="2357" width="8.44140625" style="189" customWidth="1"/>
    <col min="2358" max="2358" width="7.44140625" style="189" customWidth="1"/>
    <col min="2359" max="2359" width="6.44140625" style="189" customWidth="1"/>
    <col min="2360" max="2360" width="9.33203125" style="189" customWidth="1"/>
    <col min="2361" max="2362" width="8.5546875" style="189" customWidth="1"/>
    <col min="2363" max="2363" width="6.33203125" style="189" customWidth="1"/>
    <col min="2364" max="2364" width="7.109375" style="189" customWidth="1"/>
    <col min="2365" max="2365" width="8.33203125" style="189" customWidth="1"/>
    <col min="2366" max="2366" width="7.6640625" style="189" customWidth="1"/>
    <col min="2367" max="2367" width="6.44140625" style="189" customWidth="1"/>
    <col min="2368" max="2368" width="8.33203125" style="189" customWidth="1"/>
    <col min="2369" max="2370" width="6.44140625" style="189" customWidth="1"/>
    <col min="2371" max="2371" width="7.109375" style="189" customWidth="1"/>
    <col min="2372" max="2372" width="6.109375" style="189" customWidth="1"/>
    <col min="2373" max="2374" width="5.5546875" style="189" customWidth="1"/>
    <col min="2375" max="2375" width="4.88671875" style="189" customWidth="1"/>
    <col min="2376" max="2389" width="0" style="189" hidden="1" customWidth="1"/>
    <col min="2390" max="2390" width="9.109375" style="189"/>
    <col min="2391" max="2395" width="0" style="189" hidden="1" customWidth="1"/>
    <col min="2396" max="2551" width="9.109375" style="189"/>
    <col min="2552" max="2552" width="20.88671875" style="189" customWidth="1"/>
    <col min="2553" max="2553" width="10.5546875" style="189" customWidth="1"/>
    <col min="2554" max="2554" width="10" style="189" customWidth="1"/>
    <col min="2555" max="2555" width="7.5546875" style="189" customWidth="1"/>
    <col min="2556" max="2556" width="9" style="189" customWidth="1"/>
    <col min="2557" max="2558" width="10.5546875" style="189" customWidth="1"/>
    <col min="2559" max="2559" width="8.44140625" style="189" customWidth="1"/>
    <col min="2560" max="2560" width="9.109375" style="189" customWidth="1"/>
    <col min="2561" max="2562" width="10.5546875" style="189" customWidth="1"/>
    <col min="2563" max="2563" width="8.33203125" style="189" customWidth="1"/>
    <col min="2564" max="2564" width="9.44140625" style="189" bestFit="1" customWidth="1"/>
    <col min="2565" max="2566" width="9.6640625" style="189" customWidth="1"/>
    <col min="2567" max="2567" width="7.44140625" style="189" customWidth="1"/>
    <col min="2568" max="2568" width="8.33203125" style="189" customWidth="1"/>
    <col min="2569" max="2570" width="6.5546875" style="189" customWidth="1"/>
    <col min="2571" max="2571" width="7.88671875" style="189" customWidth="1"/>
    <col min="2572" max="2572" width="7.109375" style="189" customWidth="1"/>
    <col min="2573" max="2574" width="8" style="189" customWidth="1"/>
    <col min="2575" max="2576" width="7.88671875" style="189" customWidth="1"/>
    <col min="2577" max="2578" width="7" style="189" customWidth="1"/>
    <col min="2579" max="2579" width="8.6640625" style="189" customWidth="1"/>
    <col min="2580" max="2580" width="7.88671875" style="189" customWidth="1"/>
    <col min="2581" max="2582" width="8.88671875" style="189" customWidth="1"/>
    <col min="2583" max="2583" width="7.109375" style="189" customWidth="1"/>
    <col min="2584" max="2584" width="9.44140625" style="189" customWidth="1"/>
    <col min="2585" max="2586" width="8.109375" style="189" customWidth="1"/>
    <col min="2587" max="2587" width="10.109375" style="189" customWidth="1"/>
    <col min="2588" max="2588" width="8.109375" style="189" customWidth="1"/>
    <col min="2589" max="2591" width="8.88671875" style="189" customWidth="1"/>
    <col min="2592" max="2592" width="9.33203125" style="189" customWidth="1"/>
    <col min="2593" max="2593" width="8.5546875" style="189" customWidth="1"/>
    <col min="2594" max="2594" width="10.109375" style="189" customWidth="1"/>
    <col min="2595" max="2595" width="7.109375" style="189" customWidth="1"/>
    <col min="2596" max="2596" width="8.6640625" style="189" customWidth="1"/>
    <col min="2597" max="2600" width="0" style="189" hidden="1" customWidth="1"/>
    <col min="2601" max="2601" width="10.88671875" style="189" customWidth="1"/>
    <col min="2602" max="2602" width="9.6640625" style="189" customWidth="1"/>
    <col min="2603" max="2603" width="8.5546875" style="189" customWidth="1"/>
    <col min="2604" max="2604" width="8" style="189" customWidth="1"/>
    <col min="2605" max="2606" width="10.6640625" style="189" customWidth="1"/>
    <col min="2607" max="2607" width="8" style="189" customWidth="1"/>
    <col min="2608" max="2608" width="10.109375" style="189" customWidth="1"/>
    <col min="2609" max="2609" width="10.44140625" style="189" customWidth="1"/>
    <col min="2610" max="2610" width="8.6640625" style="189" customWidth="1"/>
    <col min="2611" max="2611" width="7.33203125" style="189" customWidth="1"/>
    <col min="2612" max="2612" width="8.33203125" style="189" customWidth="1"/>
    <col min="2613" max="2613" width="8.44140625" style="189" customWidth="1"/>
    <col min="2614" max="2614" width="7.44140625" style="189" customWidth="1"/>
    <col min="2615" max="2615" width="6.44140625" style="189" customWidth="1"/>
    <col min="2616" max="2616" width="9.33203125" style="189" customWidth="1"/>
    <col min="2617" max="2618" width="8.5546875" style="189" customWidth="1"/>
    <col min="2619" max="2619" width="6.33203125" style="189" customWidth="1"/>
    <col min="2620" max="2620" width="7.109375" style="189" customWidth="1"/>
    <col min="2621" max="2621" width="8.33203125" style="189" customWidth="1"/>
    <col min="2622" max="2622" width="7.6640625" style="189" customWidth="1"/>
    <col min="2623" max="2623" width="6.44140625" style="189" customWidth="1"/>
    <col min="2624" max="2624" width="8.33203125" style="189" customWidth="1"/>
    <col min="2625" max="2626" width="6.44140625" style="189" customWidth="1"/>
    <col min="2627" max="2627" width="7.109375" style="189" customWidth="1"/>
    <col min="2628" max="2628" width="6.109375" style="189" customWidth="1"/>
    <col min="2629" max="2630" width="5.5546875" style="189" customWidth="1"/>
    <col min="2631" max="2631" width="4.88671875" style="189" customWidth="1"/>
    <col min="2632" max="2645" width="0" style="189" hidden="1" customWidth="1"/>
    <col min="2646" max="2646" width="9.109375" style="189"/>
    <col min="2647" max="2651" width="0" style="189" hidden="1" customWidth="1"/>
    <col min="2652" max="2807" width="9.109375" style="189"/>
    <col min="2808" max="2808" width="20.88671875" style="189" customWidth="1"/>
    <col min="2809" max="2809" width="10.5546875" style="189" customWidth="1"/>
    <col min="2810" max="2810" width="10" style="189" customWidth="1"/>
    <col min="2811" max="2811" width="7.5546875" style="189" customWidth="1"/>
    <col min="2812" max="2812" width="9" style="189" customWidth="1"/>
    <col min="2813" max="2814" width="10.5546875" style="189" customWidth="1"/>
    <col min="2815" max="2815" width="8.44140625" style="189" customWidth="1"/>
    <col min="2816" max="2816" width="9.109375" style="189" customWidth="1"/>
    <col min="2817" max="2818" width="10.5546875" style="189" customWidth="1"/>
    <col min="2819" max="2819" width="8.33203125" style="189" customWidth="1"/>
    <col min="2820" max="2820" width="9.44140625" style="189" bestFit="1" customWidth="1"/>
    <col min="2821" max="2822" width="9.6640625" style="189" customWidth="1"/>
    <col min="2823" max="2823" width="7.44140625" style="189" customWidth="1"/>
    <col min="2824" max="2824" width="8.33203125" style="189" customWidth="1"/>
    <col min="2825" max="2826" width="6.5546875" style="189" customWidth="1"/>
    <col min="2827" max="2827" width="7.88671875" style="189" customWidth="1"/>
    <col min="2828" max="2828" width="7.109375" style="189" customWidth="1"/>
    <col min="2829" max="2830" width="8" style="189" customWidth="1"/>
    <col min="2831" max="2832" width="7.88671875" style="189" customWidth="1"/>
    <col min="2833" max="2834" width="7" style="189" customWidth="1"/>
    <col min="2835" max="2835" width="8.6640625" style="189" customWidth="1"/>
    <col min="2836" max="2836" width="7.88671875" style="189" customWidth="1"/>
    <col min="2837" max="2838" width="8.88671875" style="189" customWidth="1"/>
    <col min="2839" max="2839" width="7.109375" style="189" customWidth="1"/>
    <col min="2840" max="2840" width="9.44140625" style="189" customWidth="1"/>
    <col min="2841" max="2842" width="8.109375" style="189" customWidth="1"/>
    <col min="2843" max="2843" width="10.109375" style="189" customWidth="1"/>
    <col min="2844" max="2844" width="8.109375" style="189" customWidth="1"/>
    <col min="2845" max="2847" width="8.88671875" style="189" customWidth="1"/>
    <col min="2848" max="2848" width="9.33203125" style="189" customWidth="1"/>
    <col min="2849" max="2849" width="8.5546875" style="189" customWidth="1"/>
    <col min="2850" max="2850" width="10.109375" style="189" customWidth="1"/>
    <col min="2851" max="2851" width="7.109375" style="189" customWidth="1"/>
    <col min="2852" max="2852" width="8.6640625" style="189" customWidth="1"/>
    <col min="2853" max="2856" width="0" style="189" hidden="1" customWidth="1"/>
    <col min="2857" max="2857" width="10.88671875" style="189" customWidth="1"/>
    <col min="2858" max="2858" width="9.6640625" style="189" customWidth="1"/>
    <col min="2859" max="2859" width="8.5546875" style="189" customWidth="1"/>
    <col min="2860" max="2860" width="8" style="189" customWidth="1"/>
    <col min="2861" max="2862" width="10.6640625" style="189" customWidth="1"/>
    <col min="2863" max="2863" width="8" style="189" customWidth="1"/>
    <col min="2864" max="2864" width="10.109375" style="189" customWidth="1"/>
    <col min="2865" max="2865" width="10.44140625" style="189" customWidth="1"/>
    <col min="2866" max="2866" width="8.6640625" style="189" customWidth="1"/>
    <col min="2867" max="2867" width="7.33203125" style="189" customWidth="1"/>
    <col min="2868" max="2868" width="8.33203125" style="189" customWidth="1"/>
    <col min="2869" max="2869" width="8.44140625" style="189" customWidth="1"/>
    <col min="2870" max="2870" width="7.44140625" style="189" customWidth="1"/>
    <col min="2871" max="2871" width="6.44140625" style="189" customWidth="1"/>
    <col min="2872" max="2872" width="9.33203125" style="189" customWidth="1"/>
    <col min="2873" max="2874" width="8.5546875" style="189" customWidth="1"/>
    <col min="2875" max="2875" width="6.33203125" style="189" customWidth="1"/>
    <col min="2876" max="2876" width="7.109375" style="189" customWidth="1"/>
    <col min="2877" max="2877" width="8.33203125" style="189" customWidth="1"/>
    <col min="2878" max="2878" width="7.6640625" style="189" customWidth="1"/>
    <col min="2879" max="2879" width="6.44140625" style="189" customWidth="1"/>
    <col min="2880" max="2880" width="8.33203125" style="189" customWidth="1"/>
    <col min="2881" max="2882" width="6.44140625" style="189" customWidth="1"/>
    <col min="2883" max="2883" width="7.109375" style="189" customWidth="1"/>
    <col min="2884" max="2884" width="6.109375" style="189" customWidth="1"/>
    <col min="2885" max="2886" width="5.5546875" style="189" customWidth="1"/>
    <col min="2887" max="2887" width="4.88671875" style="189" customWidth="1"/>
    <col min="2888" max="2901" width="0" style="189" hidden="1" customWidth="1"/>
    <col min="2902" max="2902" width="9.109375" style="189"/>
    <col min="2903" max="2907" width="0" style="189" hidden="1" customWidth="1"/>
    <col min="2908" max="3063" width="9.109375" style="189"/>
    <col min="3064" max="3064" width="20.88671875" style="189" customWidth="1"/>
    <col min="3065" max="3065" width="10.5546875" style="189" customWidth="1"/>
    <col min="3066" max="3066" width="10" style="189" customWidth="1"/>
    <col min="3067" max="3067" width="7.5546875" style="189" customWidth="1"/>
    <col min="3068" max="3068" width="9" style="189" customWidth="1"/>
    <col min="3069" max="3070" width="10.5546875" style="189" customWidth="1"/>
    <col min="3071" max="3071" width="8.44140625" style="189" customWidth="1"/>
    <col min="3072" max="3072" width="9.109375" style="189" customWidth="1"/>
    <col min="3073" max="3074" width="10.5546875" style="189" customWidth="1"/>
    <col min="3075" max="3075" width="8.33203125" style="189" customWidth="1"/>
    <col min="3076" max="3076" width="9.44140625" style="189" bestFit="1" customWidth="1"/>
    <col min="3077" max="3078" width="9.6640625" style="189" customWidth="1"/>
    <col min="3079" max="3079" width="7.44140625" style="189" customWidth="1"/>
    <col min="3080" max="3080" width="8.33203125" style="189" customWidth="1"/>
    <col min="3081" max="3082" width="6.5546875" style="189" customWidth="1"/>
    <col min="3083" max="3083" width="7.88671875" style="189" customWidth="1"/>
    <col min="3084" max="3084" width="7.109375" style="189" customWidth="1"/>
    <col min="3085" max="3086" width="8" style="189" customWidth="1"/>
    <col min="3087" max="3088" width="7.88671875" style="189" customWidth="1"/>
    <col min="3089" max="3090" width="7" style="189" customWidth="1"/>
    <col min="3091" max="3091" width="8.6640625" style="189" customWidth="1"/>
    <col min="3092" max="3092" width="7.88671875" style="189" customWidth="1"/>
    <col min="3093" max="3094" width="8.88671875" style="189" customWidth="1"/>
    <col min="3095" max="3095" width="7.109375" style="189" customWidth="1"/>
    <col min="3096" max="3096" width="9.44140625" style="189" customWidth="1"/>
    <col min="3097" max="3098" width="8.109375" style="189" customWidth="1"/>
    <col min="3099" max="3099" width="10.109375" style="189" customWidth="1"/>
    <col min="3100" max="3100" width="8.109375" style="189" customWidth="1"/>
    <col min="3101" max="3103" width="8.88671875" style="189" customWidth="1"/>
    <col min="3104" max="3104" width="9.33203125" style="189" customWidth="1"/>
    <col min="3105" max="3105" width="8.5546875" style="189" customWidth="1"/>
    <col min="3106" max="3106" width="10.109375" style="189" customWidth="1"/>
    <col min="3107" max="3107" width="7.109375" style="189" customWidth="1"/>
    <col min="3108" max="3108" width="8.6640625" style="189" customWidth="1"/>
    <col min="3109" max="3112" width="0" style="189" hidden="1" customWidth="1"/>
    <col min="3113" max="3113" width="10.88671875" style="189" customWidth="1"/>
    <col min="3114" max="3114" width="9.6640625" style="189" customWidth="1"/>
    <col min="3115" max="3115" width="8.5546875" style="189" customWidth="1"/>
    <col min="3116" max="3116" width="8" style="189" customWidth="1"/>
    <col min="3117" max="3118" width="10.6640625" style="189" customWidth="1"/>
    <col min="3119" max="3119" width="8" style="189" customWidth="1"/>
    <col min="3120" max="3120" width="10.109375" style="189" customWidth="1"/>
    <col min="3121" max="3121" width="10.44140625" style="189" customWidth="1"/>
    <col min="3122" max="3122" width="8.6640625" style="189" customWidth="1"/>
    <col min="3123" max="3123" width="7.33203125" style="189" customWidth="1"/>
    <col min="3124" max="3124" width="8.33203125" style="189" customWidth="1"/>
    <col min="3125" max="3125" width="8.44140625" style="189" customWidth="1"/>
    <col min="3126" max="3126" width="7.44140625" style="189" customWidth="1"/>
    <col min="3127" max="3127" width="6.44140625" style="189" customWidth="1"/>
    <col min="3128" max="3128" width="9.33203125" style="189" customWidth="1"/>
    <col min="3129" max="3130" width="8.5546875" style="189" customWidth="1"/>
    <col min="3131" max="3131" width="6.33203125" style="189" customWidth="1"/>
    <col min="3132" max="3132" width="7.109375" style="189" customWidth="1"/>
    <col min="3133" max="3133" width="8.33203125" style="189" customWidth="1"/>
    <col min="3134" max="3134" width="7.6640625" style="189" customWidth="1"/>
    <col min="3135" max="3135" width="6.44140625" style="189" customWidth="1"/>
    <col min="3136" max="3136" width="8.33203125" style="189" customWidth="1"/>
    <col min="3137" max="3138" width="6.44140625" style="189" customWidth="1"/>
    <col min="3139" max="3139" width="7.109375" style="189" customWidth="1"/>
    <col min="3140" max="3140" width="6.109375" style="189" customWidth="1"/>
    <col min="3141" max="3142" width="5.5546875" style="189" customWidth="1"/>
    <col min="3143" max="3143" width="4.88671875" style="189" customWidth="1"/>
    <col min="3144" max="3157" width="0" style="189" hidden="1" customWidth="1"/>
    <col min="3158" max="3158" width="9.109375" style="189"/>
    <col min="3159" max="3163" width="0" style="189" hidden="1" customWidth="1"/>
    <col min="3164" max="3319" width="9.109375" style="189"/>
    <col min="3320" max="3320" width="20.88671875" style="189" customWidth="1"/>
    <col min="3321" max="3321" width="10.5546875" style="189" customWidth="1"/>
    <col min="3322" max="3322" width="10" style="189" customWidth="1"/>
    <col min="3323" max="3323" width="7.5546875" style="189" customWidth="1"/>
    <col min="3324" max="3324" width="9" style="189" customWidth="1"/>
    <col min="3325" max="3326" width="10.5546875" style="189" customWidth="1"/>
    <col min="3327" max="3327" width="8.44140625" style="189" customWidth="1"/>
    <col min="3328" max="3328" width="9.109375" style="189" customWidth="1"/>
    <col min="3329" max="3330" width="10.5546875" style="189" customWidth="1"/>
    <col min="3331" max="3331" width="8.33203125" style="189" customWidth="1"/>
    <col min="3332" max="3332" width="9.44140625" style="189" bestFit="1" customWidth="1"/>
    <col min="3333" max="3334" width="9.6640625" style="189" customWidth="1"/>
    <col min="3335" max="3335" width="7.44140625" style="189" customWidth="1"/>
    <col min="3336" max="3336" width="8.33203125" style="189" customWidth="1"/>
    <col min="3337" max="3338" width="6.5546875" style="189" customWidth="1"/>
    <col min="3339" max="3339" width="7.88671875" style="189" customWidth="1"/>
    <col min="3340" max="3340" width="7.109375" style="189" customWidth="1"/>
    <col min="3341" max="3342" width="8" style="189" customWidth="1"/>
    <col min="3343" max="3344" width="7.88671875" style="189" customWidth="1"/>
    <col min="3345" max="3346" width="7" style="189" customWidth="1"/>
    <col min="3347" max="3347" width="8.6640625" style="189" customWidth="1"/>
    <col min="3348" max="3348" width="7.88671875" style="189" customWidth="1"/>
    <col min="3349" max="3350" width="8.88671875" style="189" customWidth="1"/>
    <col min="3351" max="3351" width="7.109375" style="189" customWidth="1"/>
    <col min="3352" max="3352" width="9.44140625" style="189" customWidth="1"/>
    <col min="3353" max="3354" width="8.109375" style="189" customWidth="1"/>
    <col min="3355" max="3355" width="10.109375" style="189" customWidth="1"/>
    <col min="3356" max="3356" width="8.109375" style="189" customWidth="1"/>
    <col min="3357" max="3359" width="8.88671875" style="189" customWidth="1"/>
    <col min="3360" max="3360" width="9.33203125" style="189" customWidth="1"/>
    <col min="3361" max="3361" width="8.5546875" style="189" customWidth="1"/>
    <col min="3362" max="3362" width="10.109375" style="189" customWidth="1"/>
    <col min="3363" max="3363" width="7.109375" style="189" customWidth="1"/>
    <col min="3364" max="3364" width="8.6640625" style="189" customWidth="1"/>
    <col min="3365" max="3368" width="0" style="189" hidden="1" customWidth="1"/>
    <col min="3369" max="3369" width="10.88671875" style="189" customWidth="1"/>
    <col min="3370" max="3370" width="9.6640625" style="189" customWidth="1"/>
    <col min="3371" max="3371" width="8.5546875" style="189" customWidth="1"/>
    <col min="3372" max="3372" width="8" style="189" customWidth="1"/>
    <col min="3373" max="3374" width="10.6640625" style="189" customWidth="1"/>
    <col min="3375" max="3375" width="8" style="189" customWidth="1"/>
    <col min="3376" max="3376" width="10.109375" style="189" customWidth="1"/>
    <col min="3377" max="3377" width="10.44140625" style="189" customWidth="1"/>
    <col min="3378" max="3378" width="8.6640625" style="189" customWidth="1"/>
    <col min="3379" max="3379" width="7.33203125" style="189" customWidth="1"/>
    <col min="3380" max="3380" width="8.33203125" style="189" customWidth="1"/>
    <col min="3381" max="3381" width="8.44140625" style="189" customWidth="1"/>
    <col min="3382" max="3382" width="7.44140625" style="189" customWidth="1"/>
    <col min="3383" max="3383" width="6.44140625" style="189" customWidth="1"/>
    <col min="3384" max="3384" width="9.33203125" style="189" customWidth="1"/>
    <col min="3385" max="3386" width="8.5546875" style="189" customWidth="1"/>
    <col min="3387" max="3387" width="6.33203125" style="189" customWidth="1"/>
    <col min="3388" max="3388" width="7.109375" style="189" customWidth="1"/>
    <col min="3389" max="3389" width="8.33203125" style="189" customWidth="1"/>
    <col min="3390" max="3390" width="7.6640625" style="189" customWidth="1"/>
    <col min="3391" max="3391" width="6.44140625" style="189" customWidth="1"/>
    <col min="3392" max="3392" width="8.33203125" style="189" customWidth="1"/>
    <col min="3393" max="3394" width="6.44140625" style="189" customWidth="1"/>
    <col min="3395" max="3395" width="7.109375" style="189" customWidth="1"/>
    <col min="3396" max="3396" width="6.109375" style="189" customWidth="1"/>
    <col min="3397" max="3398" width="5.5546875" style="189" customWidth="1"/>
    <col min="3399" max="3399" width="4.88671875" style="189" customWidth="1"/>
    <col min="3400" max="3413" width="0" style="189" hidden="1" customWidth="1"/>
    <col min="3414" max="3414" width="9.109375" style="189"/>
    <col min="3415" max="3419" width="0" style="189" hidden="1" customWidth="1"/>
    <col min="3420" max="3575" width="9.109375" style="189"/>
    <col min="3576" max="3576" width="20.88671875" style="189" customWidth="1"/>
    <col min="3577" max="3577" width="10.5546875" style="189" customWidth="1"/>
    <col min="3578" max="3578" width="10" style="189" customWidth="1"/>
    <col min="3579" max="3579" width="7.5546875" style="189" customWidth="1"/>
    <col min="3580" max="3580" width="9" style="189" customWidth="1"/>
    <col min="3581" max="3582" width="10.5546875" style="189" customWidth="1"/>
    <col min="3583" max="3583" width="8.44140625" style="189" customWidth="1"/>
    <col min="3584" max="3584" width="9.109375" style="189" customWidth="1"/>
    <col min="3585" max="3586" width="10.5546875" style="189" customWidth="1"/>
    <col min="3587" max="3587" width="8.33203125" style="189" customWidth="1"/>
    <col min="3588" max="3588" width="9.44140625" style="189" bestFit="1" customWidth="1"/>
    <col min="3589" max="3590" width="9.6640625" style="189" customWidth="1"/>
    <col min="3591" max="3591" width="7.44140625" style="189" customWidth="1"/>
    <col min="3592" max="3592" width="8.33203125" style="189" customWidth="1"/>
    <col min="3593" max="3594" width="6.5546875" style="189" customWidth="1"/>
    <col min="3595" max="3595" width="7.88671875" style="189" customWidth="1"/>
    <col min="3596" max="3596" width="7.109375" style="189" customWidth="1"/>
    <col min="3597" max="3598" width="8" style="189" customWidth="1"/>
    <col min="3599" max="3600" width="7.88671875" style="189" customWidth="1"/>
    <col min="3601" max="3602" width="7" style="189" customWidth="1"/>
    <col min="3603" max="3603" width="8.6640625" style="189" customWidth="1"/>
    <col min="3604" max="3604" width="7.88671875" style="189" customWidth="1"/>
    <col min="3605" max="3606" width="8.88671875" style="189" customWidth="1"/>
    <col min="3607" max="3607" width="7.109375" style="189" customWidth="1"/>
    <col min="3608" max="3608" width="9.44140625" style="189" customWidth="1"/>
    <col min="3609" max="3610" width="8.109375" style="189" customWidth="1"/>
    <col min="3611" max="3611" width="10.109375" style="189" customWidth="1"/>
    <col min="3612" max="3612" width="8.109375" style="189" customWidth="1"/>
    <col min="3613" max="3615" width="8.88671875" style="189" customWidth="1"/>
    <col min="3616" max="3616" width="9.33203125" style="189" customWidth="1"/>
    <col min="3617" max="3617" width="8.5546875" style="189" customWidth="1"/>
    <col min="3618" max="3618" width="10.109375" style="189" customWidth="1"/>
    <col min="3619" max="3619" width="7.109375" style="189" customWidth="1"/>
    <col min="3620" max="3620" width="8.6640625" style="189" customWidth="1"/>
    <col min="3621" max="3624" width="0" style="189" hidden="1" customWidth="1"/>
    <col min="3625" max="3625" width="10.88671875" style="189" customWidth="1"/>
    <col min="3626" max="3626" width="9.6640625" style="189" customWidth="1"/>
    <col min="3627" max="3627" width="8.5546875" style="189" customWidth="1"/>
    <col min="3628" max="3628" width="8" style="189" customWidth="1"/>
    <col min="3629" max="3630" width="10.6640625" style="189" customWidth="1"/>
    <col min="3631" max="3631" width="8" style="189" customWidth="1"/>
    <col min="3632" max="3632" width="10.109375" style="189" customWidth="1"/>
    <col min="3633" max="3633" width="10.44140625" style="189" customWidth="1"/>
    <col min="3634" max="3634" width="8.6640625" style="189" customWidth="1"/>
    <col min="3635" max="3635" width="7.33203125" style="189" customWidth="1"/>
    <col min="3636" max="3636" width="8.33203125" style="189" customWidth="1"/>
    <col min="3637" max="3637" width="8.44140625" style="189" customWidth="1"/>
    <col min="3638" max="3638" width="7.44140625" style="189" customWidth="1"/>
    <col min="3639" max="3639" width="6.44140625" style="189" customWidth="1"/>
    <col min="3640" max="3640" width="9.33203125" style="189" customWidth="1"/>
    <col min="3641" max="3642" width="8.5546875" style="189" customWidth="1"/>
    <col min="3643" max="3643" width="6.33203125" style="189" customWidth="1"/>
    <col min="3644" max="3644" width="7.109375" style="189" customWidth="1"/>
    <col min="3645" max="3645" width="8.33203125" style="189" customWidth="1"/>
    <col min="3646" max="3646" width="7.6640625" style="189" customWidth="1"/>
    <col min="3647" max="3647" width="6.44140625" style="189" customWidth="1"/>
    <col min="3648" max="3648" width="8.33203125" style="189" customWidth="1"/>
    <col min="3649" max="3650" width="6.44140625" style="189" customWidth="1"/>
    <col min="3651" max="3651" width="7.109375" style="189" customWidth="1"/>
    <col min="3652" max="3652" width="6.109375" style="189" customWidth="1"/>
    <col min="3653" max="3654" width="5.5546875" style="189" customWidth="1"/>
    <col min="3655" max="3655" width="4.88671875" style="189" customWidth="1"/>
    <col min="3656" max="3669" width="0" style="189" hidden="1" customWidth="1"/>
    <col min="3670" max="3670" width="9.109375" style="189"/>
    <col min="3671" max="3675" width="0" style="189" hidden="1" customWidth="1"/>
    <col min="3676" max="3831" width="9.109375" style="189"/>
    <col min="3832" max="3832" width="20.88671875" style="189" customWidth="1"/>
    <col min="3833" max="3833" width="10.5546875" style="189" customWidth="1"/>
    <col min="3834" max="3834" width="10" style="189" customWidth="1"/>
    <col min="3835" max="3835" width="7.5546875" style="189" customWidth="1"/>
    <col min="3836" max="3836" width="9" style="189" customWidth="1"/>
    <col min="3837" max="3838" width="10.5546875" style="189" customWidth="1"/>
    <col min="3839" max="3839" width="8.44140625" style="189" customWidth="1"/>
    <col min="3840" max="3840" width="9.109375" style="189" customWidth="1"/>
    <col min="3841" max="3842" width="10.5546875" style="189" customWidth="1"/>
    <col min="3843" max="3843" width="8.33203125" style="189" customWidth="1"/>
    <col min="3844" max="3844" width="9.44140625" style="189" bestFit="1" customWidth="1"/>
    <col min="3845" max="3846" width="9.6640625" style="189" customWidth="1"/>
    <col min="3847" max="3847" width="7.44140625" style="189" customWidth="1"/>
    <col min="3848" max="3848" width="8.33203125" style="189" customWidth="1"/>
    <col min="3849" max="3850" width="6.5546875" style="189" customWidth="1"/>
    <col min="3851" max="3851" width="7.88671875" style="189" customWidth="1"/>
    <col min="3852" max="3852" width="7.109375" style="189" customWidth="1"/>
    <col min="3853" max="3854" width="8" style="189" customWidth="1"/>
    <col min="3855" max="3856" width="7.88671875" style="189" customWidth="1"/>
    <col min="3857" max="3858" width="7" style="189" customWidth="1"/>
    <col min="3859" max="3859" width="8.6640625" style="189" customWidth="1"/>
    <col min="3860" max="3860" width="7.88671875" style="189" customWidth="1"/>
    <col min="3861" max="3862" width="8.88671875" style="189" customWidth="1"/>
    <col min="3863" max="3863" width="7.109375" style="189" customWidth="1"/>
    <col min="3864" max="3864" width="9.44140625" style="189" customWidth="1"/>
    <col min="3865" max="3866" width="8.109375" style="189" customWidth="1"/>
    <col min="3867" max="3867" width="10.109375" style="189" customWidth="1"/>
    <col min="3868" max="3868" width="8.109375" style="189" customWidth="1"/>
    <col min="3869" max="3871" width="8.88671875" style="189" customWidth="1"/>
    <col min="3872" max="3872" width="9.33203125" style="189" customWidth="1"/>
    <col min="3873" max="3873" width="8.5546875" style="189" customWidth="1"/>
    <col min="3874" max="3874" width="10.109375" style="189" customWidth="1"/>
    <col min="3875" max="3875" width="7.109375" style="189" customWidth="1"/>
    <col min="3876" max="3876" width="8.6640625" style="189" customWidth="1"/>
    <col min="3877" max="3880" width="0" style="189" hidden="1" customWidth="1"/>
    <col min="3881" max="3881" width="10.88671875" style="189" customWidth="1"/>
    <col min="3882" max="3882" width="9.6640625" style="189" customWidth="1"/>
    <col min="3883" max="3883" width="8.5546875" style="189" customWidth="1"/>
    <col min="3884" max="3884" width="8" style="189" customWidth="1"/>
    <col min="3885" max="3886" width="10.6640625" style="189" customWidth="1"/>
    <col min="3887" max="3887" width="8" style="189" customWidth="1"/>
    <col min="3888" max="3888" width="10.109375" style="189" customWidth="1"/>
    <col min="3889" max="3889" width="10.44140625" style="189" customWidth="1"/>
    <col min="3890" max="3890" width="8.6640625" style="189" customWidth="1"/>
    <col min="3891" max="3891" width="7.33203125" style="189" customWidth="1"/>
    <col min="3892" max="3892" width="8.33203125" style="189" customWidth="1"/>
    <col min="3893" max="3893" width="8.44140625" style="189" customWidth="1"/>
    <col min="3894" max="3894" width="7.44140625" style="189" customWidth="1"/>
    <col min="3895" max="3895" width="6.44140625" style="189" customWidth="1"/>
    <col min="3896" max="3896" width="9.33203125" style="189" customWidth="1"/>
    <col min="3897" max="3898" width="8.5546875" style="189" customWidth="1"/>
    <col min="3899" max="3899" width="6.33203125" style="189" customWidth="1"/>
    <col min="3900" max="3900" width="7.109375" style="189" customWidth="1"/>
    <col min="3901" max="3901" width="8.33203125" style="189" customWidth="1"/>
    <col min="3902" max="3902" width="7.6640625" style="189" customWidth="1"/>
    <col min="3903" max="3903" width="6.44140625" style="189" customWidth="1"/>
    <col min="3904" max="3904" width="8.33203125" style="189" customWidth="1"/>
    <col min="3905" max="3906" width="6.44140625" style="189" customWidth="1"/>
    <col min="3907" max="3907" width="7.109375" style="189" customWidth="1"/>
    <col min="3908" max="3908" width="6.109375" style="189" customWidth="1"/>
    <col min="3909" max="3910" width="5.5546875" style="189" customWidth="1"/>
    <col min="3911" max="3911" width="4.88671875" style="189" customWidth="1"/>
    <col min="3912" max="3925" width="0" style="189" hidden="1" customWidth="1"/>
    <col min="3926" max="3926" width="9.109375" style="189"/>
    <col min="3927" max="3931" width="0" style="189" hidden="1" customWidth="1"/>
    <col min="3932" max="4087" width="9.109375" style="189"/>
    <col min="4088" max="4088" width="20.88671875" style="189" customWidth="1"/>
    <col min="4089" max="4089" width="10.5546875" style="189" customWidth="1"/>
    <col min="4090" max="4090" width="10" style="189" customWidth="1"/>
    <col min="4091" max="4091" width="7.5546875" style="189" customWidth="1"/>
    <col min="4092" max="4092" width="9" style="189" customWidth="1"/>
    <col min="4093" max="4094" width="10.5546875" style="189" customWidth="1"/>
    <col min="4095" max="4095" width="8.44140625" style="189" customWidth="1"/>
    <col min="4096" max="4096" width="9.109375" style="189" customWidth="1"/>
    <col min="4097" max="4098" width="10.5546875" style="189" customWidth="1"/>
    <col min="4099" max="4099" width="8.33203125" style="189" customWidth="1"/>
    <col min="4100" max="4100" width="9.44140625" style="189" bestFit="1" customWidth="1"/>
    <col min="4101" max="4102" width="9.6640625" style="189" customWidth="1"/>
    <col min="4103" max="4103" width="7.44140625" style="189" customWidth="1"/>
    <col min="4104" max="4104" width="8.33203125" style="189" customWidth="1"/>
    <col min="4105" max="4106" width="6.5546875" style="189" customWidth="1"/>
    <col min="4107" max="4107" width="7.88671875" style="189" customWidth="1"/>
    <col min="4108" max="4108" width="7.109375" style="189" customWidth="1"/>
    <col min="4109" max="4110" width="8" style="189" customWidth="1"/>
    <col min="4111" max="4112" width="7.88671875" style="189" customWidth="1"/>
    <col min="4113" max="4114" width="7" style="189" customWidth="1"/>
    <col min="4115" max="4115" width="8.6640625" style="189" customWidth="1"/>
    <col min="4116" max="4116" width="7.88671875" style="189" customWidth="1"/>
    <col min="4117" max="4118" width="8.88671875" style="189" customWidth="1"/>
    <col min="4119" max="4119" width="7.109375" style="189" customWidth="1"/>
    <col min="4120" max="4120" width="9.44140625" style="189" customWidth="1"/>
    <col min="4121" max="4122" width="8.109375" style="189" customWidth="1"/>
    <col min="4123" max="4123" width="10.109375" style="189" customWidth="1"/>
    <col min="4124" max="4124" width="8.109375" style="189" customWidth="1"/>
    <col min="4125" max="4127" width="8.88671875" style="189" customWidth="1"/>
    <col min="4128" max="4128" width="9.33203125" style="189" customWidth="1"/>
    <col min="4129" max="4129" width="8.5546875" style="189" customWidth="1"/>
    <col min="4130" max="4130" width="10.109375" style="189" customWidth="1"/>
    <col min="4131" max="4131" width="7.109375" style="189" customWidth="1"/>
    <col min="4132" max="4132" width="8.6640625" style="189" customWidth="1"/>
    <col min="4133" max="4136" width="0" style="189" hidden="1" customWidth="1"/>
    <col min="4137" max="4137" width="10.88671875" style="189" customWidth="1"/>
    <col min="4138" max="4138" width="9.6640625" style="189" customWidth="1"/>
    <col min="4139" max="4139" width="8.5546875" style="189" customWidth="1"/>
    <col min="4140" max="4140" width="8" style="189" customWidth="1"/>
    <col min="4141" max="4142" width="10.6640625" style="189" customWidth="1"/>
    <col min="4143" max="4143" width="8" style="189" customWidth="1"/>
    <col min="4144" max="4144" width="10.109375" style="189" customWidth="1"/>
    <col min="4145" max="4145" width="10.44140625" style="189" customWidth="1"/>
    <col min="4146" max="4146" width="8.6640625" style="189" customWidth="1"/>
    <col min="4147" max="4147" width="7.33203125" style="189" customWidth="1"/>
    <col min="4148" max="4148" width="8.33203125" style="189" customWidth="1"/>
    <col min="4149" max="4149" width="8.44140625" style="189" customWidth="1"/>
    <col min="4150" max="4150" width="7.44140625" style="189" customWidth="1"/>
    <col min="4151" max="4151" width="6.44140625" style="189" customWidth="1"/>
    <col min="4152" max="4152" width="9.33203125" style="189" customWidth="1"/>
    <col min="4153" max="4154" width="8.5546875" style="189" customWidth="1"/>
    <col min="4155" max="4155" width="6.33203125" style="189" customWidth="1"/>
    <col min="4156" max="4156" width="7.109375" style="189" customWidth="1"/>
    <col min="4157" max="4157" width="8.33203125" style="189" customWidth="1"/>
    <col min="4158" max="4158" width="7.6640625" style="189" customWidth="1"/>
    <col min="4159" max="4159" width="6.44140625" style="189" customWidth="1"/>
    <col min="4160" max="4160" width="8.33203125" style="189" customWidth="1"/>
    <col min="4161" max="4162" width="6.44140625" style="189" customWidth="1"/>
    <col min="4163" max="4163" width="7.109375" style="189" customWidth="1"/>
    <col min="4164" max="4164" width="6.109375" style="189" customWidth="1"/>
    <col min="4165" max="4166" width="5.5546875" style="189" customWidth="1"/>
    <col min="4167" max="4167" width="4.88671875" style="189" customWidth="1"/>
    <col min="4168" max="4181" width="0" style="189" hidden="1" customWidth="1"/>
    <col min="4182" max="4182" width="9.109375" style="189"/>
    <col min="4183" max="4187" width="0" style="189" hidden="1" customWidth="1"/>
    <col min="4188" max="4343" width="9.109375" style="189"/>
    <col min="4344" max="4344" width="20.88671875" style="189" customWidth="1"/>
    <col min="4345" max="4345" width="10.5546875" style="189" customWidth="1"/>
    <col min="4346" max="4346" width="10" style="189" customWidth="1"/>
    <col min="4347" max="4347" width="7.5546875" style="189" customWidth="1"/>
    <col min="4348" max="4348" width="9" style="189" customWidth="1"/>
    <col min="4349" max="4350" width="10.5546875" style="189" customWidth="1"/>
    <col min="4351" max="4351" width="8.44140625" style="189" customWidth="1"/>
    <col min="4352" max="4352" width="9.109375" style="189" customWidth="1"/>
    <col min="4353" max="4354" width="10.5546875" style="189" customWidth="1"/>
    <col min="4355" max="4355" width="8.33203125" style="189" customWidth="1"/>
    <col min="4356" max="4356" width="9.44140625" style="189" bestFit="1" customWidth="1"/>
    <col min="4357" max="4358" width="9.6640625" style="189" customWidth="1"/>
    <col min="4359" max="4359" width="7.44140625" style="189" customWidth="1"/>
    <col min="4360" max="4360" width="8.33203125" style="189" customWidth="1"/>
    <col min="4361" max="4362" width="6.5546875" style="189" customWidth="1"/>
    <col min="4363" max="4363" width="7.88671875" style="189" customWidth="1"/>
    <col min="4364" max="4364" width="7.109375" style="189" customWidth="1"/>
    <col min="4365" max="4366" width="8" style="189" customWidth="1"/>
    <col min="4367" max="4368" width="7.88671875" style="189" customWidth="1"/>
    <col min="4369" max="4370" width="7" style="189" customWidth="1"/>
    <col min="4371" max="4371" width="8.6640625" style="189" customWidth="1"/>
    <col min="4372" max="4372" width="7.88671875" style="189" customWidth="1"/>
    <col min="4373" max="4374" width="8.88671875" style="189" customWidth="1"/>
    <col min="4375" max="4375" width="7.109375" style="189" customWidth="1"/>
    <col min="4376" max="4376" width="9.44140625" style="189" customWidth="1"/>
    <col min="4377" max="4378" width="8.109375" style="189" customWidth="1"/>
    <col min="4379" max="4379" width="10.109375" style="189" customWidth="1"/>
    <col min="4380" max="4380" width="8.109375" style="189" customWidth="1"/>
    <col min="4381" max="4383" width="8.88671875" style="189" customWidth="1"/>
    <col min="4384" max="4384" width="9.33203125" style="189" customWidth="1"/>
    <col min="4385" max="4385" width="8.5546875" style="189" customWidth="1"/>
    <col min="4386" max="4386" width="10.109375" style="189" customWidth="1"/>
    <col min="4387" max="4387" width="7.109375" style="189" customWidth="1"/>
    <col min="4388" max="4388" width="8.6640625" style="189" customWidth="1"/>
    <col min="4389" max="4392" width="0" style="189" hidden="1" customWidth="1"/>
    <col min="4393" max="4393" width="10.88671875" style="189" customWidth="1"/>
    <col min="4394" max="4394" width="9.6640625" style="189" customWidth="1"/>
    <col min="4395" max="4395" width="8.5546875" style="189" customWidth="1"/>
    <col min="4396" max="4396" width="8" style="189" customWidth="1"/>
    <col min="4397" max="4398" width="10.6640625" style="189" customWidth="1"/>
    <col min="4399" max="4399" width="8" style="189" customWidth="1"/>
    <col min="4400" max="4400" width="10.109375" style="189" customWidth="1"/>
    <col min="4401" max="4401" width="10.44140625" style="189" customWidth="1"/>
    <col min="4402" max="4402" width="8.6640625" style="189" customWidth="1"/>
    <col min="4403" max="4403" width="7.33203125" style="189" customWidth="1"/>
    <col min="4404" max="4404" width="8.33203125" style="189" customWidth="1"/>
    <col min="4405" max="4405" width="8.44140625" style="189" customWidth="1"/>
    <col min="4406" max="4406" width="7.44140625" style="189" customWidth="1"/>
    <col min="4407" max="4407" width="6.44140625" style="189" customWidth="1"/>
    <col min="4408" max="4408" width="9.33203125" style="189" customWidth="1"/>
    <col min="4409" max="4410" width="8.5546875" style="189" customWidth="1"/>
    <col min="4411" max="4411" width="6.33203125" style="189" customWidth="1"/>
    <col min="4412" max="4412" width="7.109375" style="189" customWidth="1"/>
    <col min="4413" max="4413" width="8.33203125" style="189" customWidth="1"/>
    <col min="4414" max="4414" width="7.6640625" style="189" customWidth="1"/>
    <col min="4415" max="4415" width="6.44140625" style="189" customWidth="1"/>
    <col min="4416" max="4416" width="8.33203125" style="189" customWidth="1"/>
    <col min="4417" max="4418" width="6.44140625" style="189" customWidth="1"/>
    <col min="4419" max="4419" width="7.109375" style="189" customWidth="1"/>
    <col min="4420" max="4420" width="6.109375" style="189" customWidth="1"/>
    <col min="4421" max="4422" width="5.5546875" style="189" customWidth="1"/>
    <col min="4423" max="4423" width="4.88671875" style="189" customWidth="1"/>
    <col min="4424" max="4437" width="0" style="189" hidden="1" customWidth="1"/>
    <col min="4438" max="4438" width="9.109375" style="189"/>
    <col min="4439" max="4443" width="0" style="189" hidden="1" customWidth="1"/>
    <col min="4444" max="4599" width="9.109375" style="189"/>
    <col min="4600" max="4600" width="20.88671875" style="189" customWidth="1"/>
    <col min="4601" max="4601" width="10.5546875" style="189" customWidth="1"/>
    <col min="4602" max="4602" width="10" style="189" customWidth="1"/>
    <col min="4603" max="4603" width="7.5546875" style="189" customWidth="1"/>
    <col min="4604" max="4604" width="9" style="189" customWidth="1"/>
    <col min="4605" max="4606" width="10.5546875" style="189" customWidth="1"/>
    <col min="4607" max="4607" width="8.44140625" style="189" customWidth="1"/>
    <col min="4608" max="4608" width="9.109375" style="189" customWidth="1"/>
    <col min="4609" max="4610" width="10.5546875" style="189" customWidth="1"/>
    <col min="4611" max="4611" width="8.33203125" style="189" customWidth="1"/>
    <col min="4612" max="4612" width="9.44140625" style="189" bestFit="1" customWidth="1"/>
    <col min="4613" max="4614" width="9.6640625" style="189" customWidth="1"/>
    <col min="4615" max="4615" width="7.44140625" style="189" customWidth="1"/>
    <col min="4616" max="4616" width="8.33203125" style="189" customWidth="1"/>
    <col min="4617" max="4618" width="6.5546875" style="189" customWidth="1"/>
    <col min="4619" max="4619" width="7.88671875" style="189" customWidth="1"/>
    <col min="4620" max="4620" width="7.109375" style="189" customWidth="1"/>
    <col min="4621" max="4622" width="8" style="189" customWidth="1"/>
    <col min="4623" max="4624" width="7.88671875" style="189" customWidth="1"/>
    <col min="4625" max="4626" width="7" style="189" customWidth="1"/>
    <col min="4627" max="4627" width="8.6640625" style="189" customWidth="1"/>
    <col min="4628" max="4628" width="7.88671875" style="189" customWidth="1"/>
    <col min="4629" max="4630" width="8.88671875" style="189" customWidth="1"/>
    <col min="4631" max="4631" width="7.109375" style="189" customWidth="1"/>
    <col min="4632" max="4632" width="9.44140625" style="189" customWidth="1"/>
    <col min="4633" max="4634" width="8.109375" style="189" customWidth="1"/>
    <col min="4635" max="4635" width="10.109375" style="189" customWidth="1"/>
    <col min="4636" max="4636" width="8.109375" style="189" customWidth="1"/>
    <col min="4637" max="4639" width="8.88671875" style="189" customWidth="1"/>
    <col min="4640" max="4640" width="9.33203125" style="189" customWidth="1"/>
    <col min="4641" max="4641" width="8.5546875" style="189" customWidth="1"/>
    <col min="4642" max="4642" width="10.109375" style="189" customWidth="1"/>
    <col min="4643" max="4643" width="7.109375" style="189" customWidth="1"/>
    <col min="4644" max="4644" width="8.6640625" style="189" customWidth="1"/>
    <col min="4645" max="4648" width="0" style="189" hidden="1" customWidth="1"/>
    <col min="4649" max="4649" width="10.88671875" style="189" customWidth="1"/>
    <col min="4650" max="4650" width="9.6640625" style="189" customWidth="1"/>
    <col min="4651" max="4651" width="8.5546875" style="189" customWidth="1"/>
    <col min="4652" max="4652" width="8" style="189" customWidth="1"/>
    <col min="4653" max="4654" width="10.6640625" style="189" customWidth="1"/>
    <col min="4655" max="4655" width="8" style="189" customWidth="1"/>
    <col min="4656" max="4656" width="10.109375" style="189" customWidth="1"/>
    <col min="4657" max="4657" width="10.44140625" style="189" customWidth="1"/>
    <col min="4658" max="4658" width="8.6640625" style="189" customWidth="1"/>
    <col min="4659" max="4659" width="7.33203125" style="189" customWidth="1"/>
    <col min="4660" max="4660" width="8.33203125" style="189" customWidth="1"/>
    <col min="4661" max="4661" width="8.44140625" style="189" customWidth="1"/>
    <col min="4662" max="4662" width="7.44140625" style="189" customWidth="1"/>
    <col min="4663" max="4663" width="6.44140625" style="189" customWidth="1"/>
    <col min="4664" max="4664" width="9.33203125" style="189" customWidth="1"/>
    <col min="4665" max="4666" width="8.5546875" style="189" customWidth="1"/>
    <col min="4667" max="4667" width="6.33203125" style="189" customWidth="1"/>
    <col min="4668" max="4668" width="7.109375" style="189" customWidth="1"/>
    <col min="4669" max="4669" width="8.33203125" style="189" customWidth="1"/>
    <col min="4670" max="4670" width="7.6640625" style="189" customWidth="1"/>
    <col min="4671" max="4671" width="6.44140625" style="189" customWidth="1"/>
    <col min="4672" max="4672" width="8.33203125" style="189" customWidth="1"/>
    <col min="4673" max="4674" width="6.44140625" style="189" customWidth="1"/>
    <col min="4675" max="4675" width="7.109375" style="189" customWidth="1"/>
    <col min="4676" max="4676" width="6.109375" style="189" customWidth="1"/>
    <col min="4677" max="4678" width="5.5546875" style="189" customWidth="1"/>
    <col min="4679" max="4679" width="4.88671875" style="189" customWidth="1"/>
    <col min="4680" max="4693" width="0" style="189" hidden="1" customWidth="1"/>
    <col min="4694" max="4694" width="9.109375" style="189"/>
    <col min="4695" max="4699" width="0" style="189" hidden="1" customWidth="1"/>
    <col min="4700" max="4855" width="9.109375" style="189"/>
    <col min="4856" max="4856" width="20.88671875" style="189" customWidth="1"/>
    <col min="4857" max="4857" width="10.5546875" style="189" customWidth="1"/>
    <col min="4858" max="4858" width="10" style="189" customWidth="1"/>
    <col min="4859" max="4859" width="7.5546875" style="189" customWidth="1"/>
    <col min="4860" max="4860" width="9" style="189" customWidth="1"/>
    <col min="4861" max="4862" width="10.5546875" style="189" customWidth="1"/>
    <col min="4863" max="4863" width="8.44140625" style="189" customWidth="1"/>
    <col min="4864" max="4864" width="9.109375" style="189" customWidth="1"/>
    <col min="4865" max="4866" width="10.5546875" style="189" customWidth="1"/>
    <col min="4867" max="4867" width="8.33203125" style="189" customWidth="1"/>
    <col min="4868" max="4868" width="9.44140625" style="189" bestFit="1" customWidth="1"/>
    <col min="4869" max="4870" width="9.6640625" style="189" customWidth="1"/>
    <col min="4871" max="4871" width="7.44140625" style="189" customWidth="1"/>
    <col min="4872" max="4872" width="8.33203125" style="189" customWidth="1"/>
    <col min="4873" max="4874" width="6.5546875" style="189" customWidth="1"/>
    <col min="4875" max="4875" width="7.88671875" style="189" customWidth="1"/>
    <col min="4876" max="4876" width="7.109375" style="189" customWidth="1"/>
    <col min="4877" max="4878" width="8" style="189" customWidth="1"/>
    <col min="4879" max="4880" width="7.88671875" style="189" customWidth="1"/>
    <col min="4881" max="4882" width="7" style="189" customWidth="1"/>
    <col min="4883" max="4883" width="8.6640625" style="189" customWidth="1"/>
    <col min="4884" max="4884" width="7.88671875" style="189" customWidth="1"/>
    <col min="4885" max="4886" width="8.88671875" style="189" customWidth="1"/>
    <col min="4887" max="4887" width="7.109375" style="189" customWidth="1"/>
    <col min="4888" max="4888" width="9.44140625" style="189" customWidth="1"/>
    <col min="4889" max="4890" width="8.109375" style="189" customWidth="1"/>
    <col min="4891" max="4891" width="10.109375" style="189" customWidth="1"/>
    <col min="4892" max="4892" width="8.109375" style="189" customWidth="1"/>
    <col min="4893" max="4895" width="8.88671875" style="189" customWidth="1"/>
    <col min="4896" max="4896" width="9.33203125" style="189" customWidth="1"/>
    <col min="4897" max="4897" width="8.5546875" style="189" customWidth="1"/>
    <col min="4898" max="4898" width="10.109375" style="189" customWidth="1"/>
    <col min="4899" max="4899" width="7.109375" style="189" customWidth="1"/>
    <col min="4900" max="4900" width="8.6640625" style="189" customWidth="1"/>
    <col min="4901" max="4904" width="0" style="189" hidden="1" customWidth="1"/>
    <col min="4905" max="4905" width="10.88671875" style="189" customWidth="1"/>
    <col min="4906" max="4906" width="9.6640625" style="189" customWidth="1"/>
    <col min="4907" max="4907" width="8.5546875" style="189" customWidth="1"/>
    <col min="4908" max="4908" width="8" style="189" customWidth="1"/>
    <col min="4909" max="4910" width="10.6640625" style="189" customWidth="1"/>
    <col min="4911" max="4911" width="8" style="189" customWidth="1"/>
    <col min="4912" max="4912" width="10.109375" style="189" customWidth="1"/>
    <col min="4913" max="4913" width="10.44140625" style="189" customWidth="1"/>
    <col min="4914" max="4914" width="8.6640625" style="189" customWidth="1"/>
    <col min="4915" max="4915" width="7.33203125" style="189" customWidth="1"/>
    <col min="4916" max="4916" width="8.33203125" style="189" customWidth="1"/>
    <col min="4917" max="4917" width="8.44140625" style="189" customWidth="1"/>
    <col min="4918" max="4918" width="7.44140625" style="189" customWidth="1"/>
    <col min="4919" max="4919" width="6.44140625" style="189" customWidth="1"/>
    <col min="4920" max="4920" width="9.33203125" style="189" customWidth="1"/>
    <col min="4921" max="4922" width="8.5546875" style="189" customWidth="1"/>
    <col min="4923" max="4923" width="6.33203125" style="189" customWidth="1"/>
    <col min="4924" max="4924" width="7.109375" style="189" customWidth="1"/>
    <col min="4925" max="4925" width="8.33203125" style="189" customWidth="1"/>
    <col min="4926" max="4926" width="7.6640625" style="189" customWidth="1"/>
    <col min="4927" max="4927" width="6.44140625" style="189" customWidth="1"/>
    <col min="4928" max="4928" width="8.33203125" style="189" customWidth="1"/>
    <col min="4929" max="4930" width="6.44140625" style="189" customWidth="1"/>
    <col min="4931" max="4931" width="7.109375" style="189" customWidth="1"/>
    <col min="4932" max="4932" width="6.109375" style="189" customWidth="1"/>
    <col min="4933" max="4934" width="5.5546875" style="189" customWidth="1"/>
    <col min="4935" max="4935" width="4.88671875" style="189" customWidth="1"/>
    <col min="4936" max="4949" width="0" style="189" hidden="1" customWidth="1"/>
    <col min="4950" max="4950" width="9.109375" style="189"/>
    <col min="4951" max="4955" width="0" style="189" hidden="1" customWidth="1"/>
    <col min="4956" max="5111" width="9.109375" style="189"/>
    <col min="5112" max="5112" width="20.88671875" style="189" customWidth="1"/>
    <col min="5113" max="5113" width="10.5546875" style="189" customWidth="1"/>
    <col min="5114" max="5114" width="10" style="189" customWidth="1"/>
    <col min="5115" max="5115" width="7.5546875" style="189" customWidth="1"/>
    <col min="5116" max="5116" width="9" style="189" customWidth="1"/>
    <col min="5117" max="5118" width="10.5546875" style="189" customWidth="1"/>
    <col min="5119" max="5119" width="8.44140625" style="189" customWidth="1"/>
    <col min="5120" max="5120" width="9.109375" style="189" customWidth="1"/>
    <col min="5121" max="5122" width="10.5546875" style="189" customWidth="1"/>
    <col min="5123" max="5123" width="8.33203125" style="189" customWidth="1"/>
    <col min="5124" max="5124" width="9.44140625" style="189" bestFit="1" customWidth="1"/>
    <col min="5125" max="5126" width="9.6640625" style="189" customWidth="1"/>
    <col min="5127" max="5127" width="7.44140625" style="189" customWidth="1"/>
    <col min="5128" max="5128" width="8.33203125" style="189" customWidth="1"/>
    <col min="5129" max="5130" width="6.5546875" style="189" customWidth="1"/>
    <col min="5131" max="5131" width="7.88671875" style="189" customWidth="1"/>
    <col min="5132" max="5132" width="7.109375" style="189" customWidth="1"/>
    <col min="5133" max="5134" width="8" style="189" customWidth="1"/>
    <col min="5135" max="5136" width="7.88671875" style="189" customWidth="1"/>
    <col min="5137" max="5138" width="7" style="189" customWidth="1"/>
    <col min="5139" max="5139" width="8.6640625" style="189" customWidth="1"/>
    <col min="5140" max="5140" width="7.88671875" style="189" customWidth="1"/>
    <col min="5141" max="5142" width="8.88671875" style="189" customWidth="1"/>
    <col min="5143" max="5143" width="7.109375" style="189" customWidth="1"/>
    <col min="5144" max="5144" width="9.44140625" style="189" customWidth="1"/>
    <col min="5145" max="5146" width="8.109375" style="189" customWidth="1"/>
    <col min="5147" max="5147" width="10.109375" style="189" customWidth="1"/>
    <col min="5148" max="5148" width="8.109375" style="189" customWidth="1"/>
    <col min="5149" max="5151" width="8.88671875" style="189" customWidth="1"/>
    <col min="5152" max="5152" width="9.33203125" style="189" customWidth="1"/>
    <col min="5153" max="5153" width="8.5546875" style="189" customWidth="1"/>
    <col min="5154" max="5154" width="10.109375" style="189" customWidth="1"/>
    <col min="5155" max="5155" width="7.109375" style="189" customWidth="1"/>
    <col min="5156" max="5156" width="8.6640625" style="189" customWidth="1"/>
    <col min="5157" max="5160" width="0" style="189" hidden="1" customWidth="1"/>
    <col min="5161" max="5161" width="10.88671875" style="189" customWidth="1"/>
    <col min="5162" max="5162" width="9.6640625" style="189" customWidth="1"/>
    <col min="5163" max="5163" width="8.5546875" style="189" customWidth="1"/>
    <col min="5164" max="5164" width="8" style="189" customWidth="1"/>
    <col min="5165" max="5166" width="10.6640625" style="189" customWidth="1"/>
    <col min="5167" max="5167" width="8" style="189" customWidth="1"/>
    <col min="5168" max="5168" width="10.109375" style="189" customWidth="1"/>
    <col min="5169" max="5169" width="10.44140625" style="189" customWidth="1"/>
    <col min="5170" max="5170" width="8.6640625" style="189" customWidth="1"/>
    <col min="5171" max="5171" width="7.33203125" style="189" customWidth="1"/>
    <col min="5172" max="5172" width="8.33203125" style="189" customWidth="1"/>
    <col min="5173" max="5173" width="8.44140625" style="189" customWidth="1"/>
    <col min="5174" max="5174" width="7.44140625" style="189" customWidth="1"/>
    <col min="5175" max="5175" width="6.44140625" style="189" customWidth="1"/>
    <col min="5176" max="5176" width="9.33203125" style="189" customWidth="1"/>
    <col min="5177" max="5178" width="8.5546875" style="189" customWidth="1"/>
    <col min="5179" max="5179" width="6.33203125" style="189" customWidth="1"/>
    <col min="5180" max="5180" width="7.109375" style="189" customWidth="1"/>
    <col min="5181" max="5181" width="8.33203125" style="189" customWidth="1"/>
    <col min="5182" max="5182" width="7.6640625" style="189" customWidth="1"/>
    <col min="5183" max="5183" width="6.44140625" style="189" customWidth="1"/>
    <col min="5184" max="5184" width="8.33203125" style="189" customWidth="1"/>
    <col min="5185" max="5186" width="6.44140625" style="189" customWidth="1"/>
    <col min="5187" max="5187" width="7.109375" style="189" customWidth="1"/>
    <col min="5188" max="5188" width="6.109375" style="189" customWidth="1"/>
    <col min="5189" max="5190" width="5.5546875" style="189" customWidth="1"/>
    <col min="5191" max="5191" width="4.88671875" style="189" customWidth="1"/>
    <col min="5192" max="5205" width="0" style="189" hidden="1" customWidth="1"/>
    <col min="5206" max="5206" width="9.109375" style="189"/>
    <col min="5207" max="5211" width="0" style="189" hidden="1" customWidth="1"/>
    <col min="5212" max="5367" width="9.109375" style="189"/>
    <col min="5368" max="5368" width="20.88671875" style="189" customWidth="1"/>
    <col min="5369" max="5369" width="10.5546875" style="189" customWidth="1"/>
    <col min="5370" max="5370" width="10" style="189" customWidth="1"/>
    <col min="5371" max="5371" width="7.5546875" style="189" customWidth="1"/>
    <col min="5372" max="5372" width="9" style="189" customWidth="1"/>
    <col min="5373" max="5374" width="10.5546875" style="189" customWidth="1"/>
    <col min="5375" max="5375" width="8.44140625" style="189" customWidth="1"/>
    <col min="5376" max="5376" width="9.109375" style="189" customWidth="1"/>
    <col min="5377" max="5378" width="10.5546875" style="189" customWidth="1"/>
    <col min="5379" max="5379" width="8.33203125" style="189" customWidth="1"/>
    <col min="5380" max="5380" width="9.44140625" style="189" bestFit="1" customWidth="1"/>
    <col min="5381" max="5382" width="9.6640625" style="189" customWidth="1"/>
    <col min="5383" max="5383" width="7.44140625" style="189" customWidth="1"/>
    <col min="5384" max="5384" width="8.33203125" style="189" customWidth="1"/>
    <col min="5385" max="5386" width="6.5546875" style="189" customWidth="1"/>
    <col min="5387" max="5387" width="7.88671875" style="189" customWidth="1"/>
    <col min="5388" max="5388" width="7.109375" style="189" customWidth="1"/>
    <col min="5389" max="5390" width="8" style="189" customWidth="1"/>
    <col min="5391" max="5392" width="7.88671875" style="189" customWidth="1"/>
    <col min="5393" max="5394" width="7" style="189" customWidth="1"/>
    <col min="5395" max="5395" width="8.6640625" style="189" customWidth="1"/>
    <col min="5396" max="5396" width="7.88671875" style="189" customWidth="1"/>
    <col min="5397" max="5398" width="8.88671875" style="189" customWidth="1"/>
    <col min="5399" max="5399" width="7.109375" style="189" customWidth="1"/>
    <col min="5400" max="5400" width="9.44140625" style="189" customWidth="1"/>
    <col min="5401" max="5402" width="8.109375" style="189" customWidth="1"/>
    <col min="5403" max="5403" width="10.109375" style="189" customWidth="1"/>
    <col min="5404" max="5404" width="8.109375" style="189" customWidth="1"/>
    <col min="5405" max="5407" width="8.88671875" style="189" customWidth="1"/>
    <col min="5408" max="5408" width="9.33203125" style="189" customWidth="1"/>
    <col min="5409" max="5409" width="8.5546875" style="189" customWidth="1"/>
    <col min="5410" max="5410" width="10.109375" style="189" customWidth="1"/>
    <col min="5411" max="5411" width="7.109375" style="189" customWidth="1"/>
    <col min="5412" max="5412" width="8.6640625" style="189" customWidth="1"/>
    <col min="5413" max="5416" width="0" style="189" hidden="1" customWidth="1"/>
    <col min="5417" max="5417" width="10.88671875" style="189" customWidth="1"/>
    <col min="5418" max="5418" width="9.6640625" style="189" customWidth="1"/>
    <col min="5419" max="5419" width="8.5546875" style="189" customWidth="1"/>
    <col min="5420" max="5420" width="8" style="189" customWidth="1"/>
    <col min="5421" max="5422" width="10.6640625" style="189" customWidth="1"/>
    <col min="5423" max="5423" width="8" style="189" customWidth="1"/>
    <col min="5424" max="5424" width="10.109375" style="189" customWidth="1"/>
    <col min="5425" max="5425" width="10.44140625" style="189" customWidth="1"/>
    <col min="5426" max="5426" width="8.6640625" style="189" customWidth="1"/>
    <col min="5427" max="5427" width="7.33203125" style="189" customWidth="1"/>
    <col min="5428" max="5428" width="8.33203125" style="189" customWidth="1"/>
    <col min="5429" max="5429" width="8.44140625" style="189" customWidth="1"/>
    <col min="5430" max="5430" width="7.44140625" style="189" customWidth="1"/>
    <col min="5431" max="5431" width="6.44140625" style="189" customWidth="1"/>
    <col min="5432" max="5432" width="9.33203125" style="189" customWidth="1"/>
    <col min="5433" max="5434" width="8.5546875" style="189" customWidth="1"/>
    <col min="5435" max="5435" width="6.33203125" style="189" customWidth="1"/>
    <col min="5436" max="5436" width="7.109375" style="189" customWidth="1"/>
    <col min="5437" max="5437" width="8.33203125" style="189" customWidth="1"/>
    <col min="5438" max="5438" width="7.6640625" style="189" customWidth="1"/>
    <col min="5439" max="5439" width="6.44140625" style="189" customWidth="1"/>
    <col min="5440" max="5440" width="8.33203125" style="189" customWidth="1"/>
    <col min="5441" max="5442" width="6.44140625" style="189" customWidth="1"/>
    <col min="5443" max="5443" width="7.109375" style="189" customWidth="1"/>
    <col min="5444" max="5444" width="6.109375" style="189" customWidth="1"/>
    <col min="5445" max="5446" width="5.5546875" style="189" customWidth="1"/>
    <col min="5447" max="5447" width="4.88671875" style="189" customWidth="1"/>
    <col min="5448" max="5461" width="0" style="189" hidden="1" customWidth="1"/>
    <col min="5462" max="5462" width="9.109375" style="189"/>
    <col min="5463" max="5467" width="0" style="189" hidden="1" customWidth="1"/>
    <col min="5468" max="5623" width="9.109375" style="189"/>
    <col min="5624" max="5624" width="20.88671875" style="189" customWidth="1"/>
    <col min="5625" max="5625" width="10.5546875" style="189" customWidth="1"/>
    <col min="5626" max="5626" width="10" style="189" customWidth="1"/>
    <col min="5627" max="5627" width="7.5546875" style="189" customWidth="1"/>
    <col min="5628" max="5628" width="9" style="189" customWidth="1"/>
    <col min="5629" max="5630" width="10.5546875" style="189" customWidth="1"/>
    <col min="5631" max="5631" width="8.44140625" style="189" customWidth="1"/>
    <col min="5632" max="5632" width="9.109375" style="189" customWidth="1"/>
    <col min="5633" max="5634" width="10.5546875" style="189" customWidth="1"/>
    <col min="5635" max="5635" width="8.33203125" style="189" customWidth="1"/>
    <col min="5636" max="5636" width="9.44140625" style="189" bestFit="1" customWidth="1"/>
    <col min="5637" max="5638" width="9.6640625" style="189" customWidth="1"/>
    <col min="5639" max="5639" width="7.44140625" style="189" customWidth="1"/>
    <col min="5640" max="5640" width="8.33203125" style="189" customWidth="1"/>
    <col min="5641" max="5642" width="6.5546875" style="189" customWidth="1"/>
    <col min="5643" max="5643" width="7.88671875" style="189" customWidth="1"/>
    <col min="5644" max="5644" width="7.109375" style="189" customWidth="1"/>
    <col min="5645" max="5646" width="8" style="189" customWidth="1"/>
    <col min="5647" max="5648" width="7.88671875" style="189" customWidth="1"/>
    <col min="5649" max="5650" width="7" style="189" customWidth="1"/>
    <col min="5651" max="5651" width="8.6640625" style="189" customWidth="1"/>
    <col min="5652" max="5652" width="7.88671875" style="189" customWidth="1"/>
    <col min="5653" max="5654" width="8.88671875" style="189" customWidth="1"/>
    <col min="5655" max="5655" width="7.109375" style="189" customWidth="1"/>
    <col min="5656" max="5656" width="9.44140625" style="189" customWidth="1"/>
    <col min="5657" max="5658" width="8.109375" style="189" customWidth="1"/>
    <col min="5659" max="5659" width="10.109375" style="189" customWidth="1"/>
    <col min="5660" max="5660" width="8.109375" style="189" customWidth="1"/>
    <col min="5661" max="5663" width="8.88671875" style="189" customWidth="1"/>
    <col min="5664" max="5664" width="9.33203125" style="189" customWidth="1"/>
    <col min="5665" max="5665" width="8.5546875" style="189" customWidth="1"/>
    <col min="5666" max="5666" width="10.109375" style="189" customWidth="1"/>
    <col min="5667" max="5667" width="7.109375" style="189" customWidth="1"/>
    <col min="5668" max="5668" width="8.6640625" style="189" customWidth="1"/>
    <col min="5669" max="5672" width="0" style="189" hidden="1" customWidth="1"/>
    <col min="5673" max="5673" width="10.88671875" style="189" customWidth="1"/>
    <col min="5674" max="5674" width="9.6640625" style="189" customWidth="1"/>
    <col min="5675" max="5675" width="8.5546875" style="189" customWidth="1"/>
    <col min="5676" max="5676" width="8" style="189" customWidth="1"/>
    <col min="5677" max="5678" width="10.6640625" style="189" customWidth="1"/>
    <col min="5679" max="5679" width="8" style="189" customWidth="1"/>
    <col min="5680" max="5680" width="10.109375" style="189" customWidth="1"/>
    <col min="5681" max="5681" width="10.44140625" style="189" customWidth="1"/>
    <col min="5682" max="5682" width="8.6640625" style="189" customWidth="1"/>
    <col min="5683" max="5683" width="7.33203125" style="189" customWidth="1"/>
    <col min="5684" max="5684" width="8.33203125" style="189" customWidth="1"/>
    <col min="5685" max="5685" width="8.44140625" style="189" customWidth="1"/>
    <col min="5686" max="5686" width="7.44140625" style="189" customWidth="1"/>
    <col min="5687" max="5687" width="6.44140625" style="189" customWidth="1"/>
    <col min="5688" max="5688" width="9.33203125" style="189" customWidth="1"/>
    <col min="5689" max="5690" width="8.5546875" style="189" customWidth="1"/>
    <col min="5691" max="5691" width="6.33203125" style="189" customWidth="1"/>
    <col min="5692" max="5692" width="7.109375" style="189" customWidth="1"/>
    <col min="5693" max="5693" width="8.33203125" style="189" customWidth="1"/>
    <col min="5694" max="5694" width="7.6640625" style="189" customWidth="1"/>
    <col min="5695" max="5695" width="6.44140625" style="189" customWidth="1"/>
    <col min="5696" max="5696" width="8.33203125" style="189" customWidth="1"/>
    <col min="5697" max="5698" width="6.44140625" style="189" customWidth="1"/>
    <col min="5699" max="5699" width="7.109375" style="189" customWidth="1"/>
    <col min="5700" max="5700" width="6.109375" style="189" customWidth="1"/>
    <col min="5701" max="5702" width="5.5546875" style="189" customWidth="1"/>
    <col min="5703" max="5703" width="4.88671875" style="189" customWidth="1"/>
    <col min="5704" max="5717" width="0" style="189" hidden="1" customWidth="1"/>
    <col min="5718" max="5718" width="9.109375" style="189"/>
    <col min="5719" max="5723" width="0" style="189" hidden="1" customWidth="1"/>
    <col min="5724" max="5879" width="9.109375" style="189"/>
    <col min="5880" max="5880" width="20.88671875" style="189" customWidth="1"/>
    <col min="5881" max="5881" width="10.5546875" style="189" customWidth="1"/>
    <col min="5882" max="5882" width="10" style="189" customWidth="1"/>
    <col min="5883" max="5883" width="7.5546875" style="189" customWidth="1"/>
    <col min="5884" max="5884" width="9" style="189" customWidth="1"/>
    <col min="5885" max="5886" width="10.5546875" style="189" customWidth="1"/>
    <col min="5887" max="5887" width="8.44140625" style="189" customWidth="1"/>
    <col min="5888" max="5888" width="9.109375" style="189" customWidth="1"/>
    <col min="5889" max="5890" width="10.5546875" style="189" customWidth="1"/>
    <col min="5891" max="5891" width="8.33203125" style="189" customWidth="1"/>
    <col min="5892" max="5892" width="9.44140625" style="189" bestFit="1" customWidth="1"/>
    <col min="5893" max="5894" width="9.6640625" style="189" customWidth="1"/>
    <col min="5895" max="5895" width="7.44140625" style="189" customWidth="1"/>
    <col min="5896" max="5896" width="8.33203125" style="189" customWidth="1"/>
    <col min="5897" max="5898" width="6.5546875" style="189" customWidth="1"/>
    <col min="5899" max="5899" width="7.88671875" style="189" customWidth="1"/>
    <col min="5900" max="5900" width="7.109375" style="189" customWidth="1"/>
    <col min="5901" max="5902" width="8" style="189" customWidth="1"/>
    <col min="5903" max="5904" width="7.88671875" style="189" customWidth="1"/>
    <col min="5905" max="5906" width="7" style="189" customWidth="1"/>
    <col min="5907" max="5907" width="8.6640625" style="189" customWidth="1"/>
    <col min="5908" max="5908" width="7.88671875" style="189" customWidth="1"/>
    <col min="5909" max="5910" width="8.88671875" style="189" customWidth="1"/>
    <col min="5911" max="5911" width="7.109375" style="189" customWidth="1"/>
    <col min="5912" max="5912" width="9.44140625" style="189" customWidth="1"/>
    <col min="5913" max="5914" width="8.109375" style="189" customWidth="1"/>
    <col min="5915" max="5915" width="10.109375" style="189" customWidth="1"/>
    <col min="5916" max="5916" width="8.109375" style="189" customWidth="1"/>
    <col min="5917" max="5919" width="8.88671875" style="189" customWidth="1"/>
    <col min="5920" max="5920" width="9.33203125" style="189" customWidth="1"/>
    <col min="5921" max="5921" width="8.5546875" style="189" customWidth="1"/>
    <col min="5922" max="5922" width="10.109375" style="189" customWidth="1"/>
    <col min="5923" max="5923" width="7.109375" style="189" customWidth="1"/>
    <col min="5924" max="5924" width="8.6640625" style="189" customWidth="1"/>
    <col min="5925" max="5928" width="0" style="189" hidden="1" customWidth="1"/>
    <col min="5929" max="5929" width="10.88671875" style="189" customWidth="1"/>
    <col min="5930" max="5930" width="9.6640625" style="189" customWidth="1"/>
    <col min="5931" max="5931" width="8.5546875" style="189" customWidth="1"/>
    <col min="5932" max="5932" width="8" style="189" customWidth="1"/>
    <col min="5933" max="5934" width="10.6640625" style="189" customWidth="1"/>
    <col min="5935" max="5935" width="8" style="189" customWidth="1"/>
    <col min="5936" max="5936" width="10.109375" style="189" customWidth="1"/>
    <col min="5937" max="5937" width="10.44140625" style="189" customWidth="1"/>
    <col min="5938" max="5938" width="8.6640625" style="189" customWidth="1"/>
    <col min="5939" max="5939" width="7.33203125" style="189" customWidth="1"/>
    <col min="5940" max="5940" width="8.33203125" style="189" customWidth="1"/>
    <col min="5941" max="5941" width="8.44140625" style="189" customWidth="1"/>
    <col min="5942" max="5942" width="7.44140625" style="189" customWidth="1"/>
    <col min="5943" max="5943" width="6.44140625" style="189" customWidth="1"/>
    <col min="5944" max="5944" width="9.33203125" style="189" customWidth="1"/>
    <col min="5945" max="5946" width="8.5546875" style="189" customWidth="1"/>
    <col min="5947" max="5947" width="6.33203125" style="189" customWidth="1"/>
    <col min="5948" max="5948" width="7.109375" style="189" customWidth="1"/>
    <col min="5949" max="5949" width="8.33203125" style="189" customWidth="1"/>
    <col min="5950" max="5950" width="7.6640625" style="189" customWidth="1"/>
    <col min="5951" max="5951" width="6.44140625" style="189" customWidth="1"/>
    <col min="5952" max="5952" width="8.33203125" style="189" customWidth="1"/>
    <col min="5953" max="5954" width="6.44140625" style="189" customWidth="1"/>
    <col min="5955" max="5955" width="7.109375" style="189" customWidth="1"/>
    <col min="5956" max="5956" width="6.109375" style="189" customWidth="1"/>
    <col min="5957" max="5958" width="5.5546875" style="189" customWidth="1"/>
    <col min="5959" max="5959" width="4.88671875" style="189" customWidth="1"/>
    <col min="5960" max="5973" width="0" style="189" hidden="1" customWidth="1"/>
    <col min="5974" max="5974" width="9.109375" style="189"/>
    <col min="5975" max="5979" width="0" style="189" hidden="1" customWidth="1"/>
    <col min="5980" max="6135" width="9.109375" style="189"/>
    <col min="6136" max="6136" width="20.88671875" style="189" customWidth="1"/>
    <col min="6137" max="6137" width="10.5546875" style="189" customWidth="1"/>
    <col min="6138" max="6138" width="10" style="189" customWidth="1"/>
    <col min="6139" max="6139" width="7.5546875" style="189" customWidth="1"/>
    <col min="6140" max="6140" width="9" style="189" customWidth="1"/>
    <col min="6141" max="6142" width="10.5546875" style="189" customWidth="1"/>
    <col min="6143" max="6143" width="8.44140625" style="189" customWidth="1"/>
    <col min="6144" max="6144" width="9.109375" style="189" customWidth="1"/>
    <col min="6145" max="6146" width="10.5546875" style="189" customWidth="1"/>
    <col min="6147" max="6147" width="8.33203125" style="189" customWidth="1"/>
    <col min="6148" max="6148" width="9.44140625" style="189" bestFit="1" customWidth="1"/>
    <col min="6149" max="6150" width="9.6640625" style="189" customWidth="1"/>
    <col min="6151" max="6151" width="7.44140625" style="189" customWidth="1"/>
    <col min="6152" max="6152" width="8.33203125" style="189" customWidth="1"/>
    <col min="6153" max="6154" width="6.5546875" style="189" customWidth="1"/>
    <col min="6155" max="6155" width="7.88671875" style="189" customWidth="1"/>
    <col min="6156" max="6156" width="7.109375" style="189" customWidth="1"/>
    <col min="6157" max="6158" width="8" style="189" customWidth="1"/>
    <col min="6159" max="6160" width="7.88671875" style="189" customWidth="1"/>
    <col min="6161" max="6162" width="7" style="189" customWidth="1"/>
    <col min="6163" max="6163" width="8.6640625" style="189" customWidth="1"/>
    <col min="6164" max="6164" width="7.88671875" style="189" customWidth="1"/>
    <col min="6165" max="6166" width="8.88671875" style="189" customWidth="1"/>
    <col min="6167" max="6167" width="7.109375" style="189" customWidth="1"/>
    <col min="6168" max="6168" width="9.44140625" style="189" customWidth="1"/>
    <col min="6169" max="6170" width="8.109375" style="189" customWidth="1"/>
    <col min="6171" max="6171" width="10.109375" style="189" customWidth="1"/>
    <col min="6172" max="6172" width="8.109375" style="189" customWidth="1"/>
    <col min="6173" max="6175" width="8.88671875" style="189" customWidth="1"/>
    <col min="6176" max="6176" width="9.33203125" style="189" customWidth="1"/>
    <col min="6177" max="6177" width="8.5546875" style="189" customWidth="1"/>
    <col min="6178" max="6178" width="10.109375" style="189" customWidth="1"/>
    <col min="6179" max="6179" width="7.109375" style="189" customWidth="1"/>
    <col min="6180" max="6180" width="8.6640625" style="189" customWidth="1"/>
    <col min="6181" max="6184" width="0" style="189" hidden="1" customWidth="1"/>
    <col min="6185" max="6185" width="10.88671875" style="189" customWidth="1"/>
    <col min="6186" max="6186" width="9.6640625" style="189" customWidth="1"/>
    <col min="6187" max="6187" width="8.5546875" style="189" customWidth="1"/>
    <col min="6188" max="6188" width="8" style="189" customWidth="1"/>
    <col min="6189" max="6190" width="10.6640625" style="189" customWidth="1"/>
    <col min="6191" max="6191" width="8" style="189" customWidth="1"/>
    <col min="6192" max="6192" width="10.109375" style="189" customWidth="1"/>
    <col min="6193" max="6193" width="10.44140625" style="189" customWidth="1"/>
    <col min="6194" max="6194" width="8.6640625" style="189" customWidth="1"/>
    <col min="6195" max="6195" width="7.33203125" style="189" customWidth="1"/>
    <col min="6196" max="6196" width="8.33203125" style="189" customWidth="1"/>
    <col min="6197" max="6197" width="8.44140625" style="189" customWidth="1"/>
    <col min="6198" max="6198" width="7.44140625" style="189" customWidth="1"/>
    <col min="6199" max="6199" width="6.44140625" style="189" customWidth="1"/>
    <col min="6200" max="6200" width="9.33203125" style="189" customWidth="1"/>
    <col min="6201" max="6202" width="8.5546875" style="189" customWidth="1"/>
    <col min="6203" max="6203" width="6.33203125" style="189" customWidth="1"/>
    <col min="6204" max="6204" width="7.109375" style="189" customWidth="1"/>
    <col min="6205" max="6205" width="8.33203125" style="189" customWidth="1"/>
    <col min="6206" max="6206" width="7.6640625" style="189" customWidth="1"/>
    <col min="6207" max="6207" width="6.44140625" style="189" customWidth="1"/>
    <col min="6208" max="6208" width="8.33203125" style="189" customWidth="1"/>
    <col min="6209" max="6210" width="6.44140625" style="189" customWidth="1"/>
    <col min="6211" max="6211" width="7.109375" style="189" customWidth="1"/>
    <col min="6212" max="6212" width="6.109375" style="189" customWidth="1"/>
    <col min="6213" max="6214" width="5.5546875" style="189" customWidth="1"/>
    <col min="6215" max="6215" width="4.88671875" style="189" customWidth="1"/>
    <col min="6216" max="6229" width="0" style="189" hidden="1" customWidth="1"/>
    <col min="6230" max="6230" width="9.109375" style="189"/>
    <col min="6231" max="6235" width="0" style="189" hidden="1" customWidth="1"/>
    <col min="6236" max="6391" width="9.109375" style="189"/>
    <col min="6392" max="6392" width="20.88671875" style="189" customWidth="1"/>
    <col min="6393" max="6393" width="10.5546875" style="189" customWidth="1"/>
    <col min="6394" max="6394" width="10" style="189" customWidth="1"/>
    <col min="6395" max="6395" width="7.5546875" style="189" customWidth="1"/>
    <col min="6396" max="6396" width="9" style="189" customWidth="1"/>
    <col min="6397" max="6398" width="10.5546875" style="189" customWidth="1"/>
    <col min="6399" max="6399" width="8.44140625" style="189" customWidth="1"/>
    <col min="6400" max="6400" width="9.109375" style="189" customWidth="1"/>
    <col min="6401" max="6402" width="10.5546875" style="189" customWidth="1"/>
    <col min="6403" max="6403" width="8.33203125" style="189" customWidth="1"/>
    <col min="6404" max="6404" width="9.44140625" style="189" bestFit="1" customWidth="1"/>
    <col min="6405" max="6406" width="9.6640625" style="189" customWidth="1"/>
    <col min="6407" max="6407" width="7.44140625" style="189" customWidth="1"/>
    <col min="6408" max="6408" width="8.33203125" style="189" customWidth="1"/>
    <col min="6409" max="6410" width="6.5546875" style="189" customWidth="1"/>
    <col min="6411" max="6411" width="7.88671875" style="189" customWidth="1"/>
    <col min="6412" max="6412" width="7.109375" style="189" customWidth="1"/>
    <col min="6413" max="6414" width="8" style="189" customWidth="1"/>
    <col min="6415" max="6416" width="7.88671875" style="189" customWidth="1"/>
    <col min="6417" max="6418" width="7" style="189" customWidth="1"/>
    <col min="6419" max="6419" width="8.6640625" style="189" customWidth="1"/>
    <col min="6420" max="6420" width="7.88671875" style="189" customWidth="1"/>
    <col min="6421" max="6422" width="8.88671875" style="189" customWidth="1"/>
    <col min="6423" max="6423" width="7.109375" style="189" customWidth="1"/>
    <col min="6424" max="6424" width="9.44140625" style="189" customWidth="1"/>
    <col min="6425" max="6426" width="8.109375" style="189" customWidth="1"/>
    <col min="6427" max="6427" width="10.109375" style="189" customWidth="1"/>
    <col min="6428" max="6428" width="8.109375" style="189" customWidth="1"/>
    <col min="6429" max="6431" width="8.88671875" style="189" customWidth="1"/>
    <col min="6432" max="6432" width="9.33203125" style="189" customWidth="1"/>
    <col min="6433" max="6433" width="8.5546875" style="189" customWidth="1"/>
    <col min="6434" max="6434" width="10.109375" style="189" customWidth="1"/>
    <col min="6435" max="6435" width="7.109375" style="189" customWidth="1"/>
    <col min="6436" max="6436" width="8.6640625" style="189" customWidth="1"/>
    <col min="6437" max="6440" width="0" style="189" hidden="1" customWidth="1"/>
    <col min="6441" max="6441" width="10.88671875" style="189" customWidth="1"/>
    <col min="6442" max="6442" width="9.6640625" style="189" customWidth="1"/>
    <col min="6443" max="6443" width="8.5546875" style="189" customWidth="1"/>
    <col min="6444" max="6444" width="8" style="189" customWidth="1"/>
    <col min="6445" max="6446" width="10.6640625" style="189" customWidth="1"/>
    <col min="6447" max="6447" width="8" style="189" customWidth="1"/>
    <col min="6448" max="6448" width="10.109375" style="189" customWidth="1"/>
    <col min="6449" max="6449" width="10.44140625" style="189" customWidth="1"/>
    <col min="6450" max="6450" width="8.6640625" style="189" customWidth="1"/>
    <col min="6451" max="6451" width="7.33203125" style="189" customWidth="1"/>
    <col min="6452" max="6452" width="8.33203125" style="189" customWidth="1"/>
    <col min="6453" max="6453" width="8.44140625" style="189" customWidth="1"/>
    <col min="6454" max="6454" width="7.44140625" style="189" customWidth="1"/>
    <col min="6455" max="6455" width="6.44140625" style="189" customWidth="1"/>
    <col min="6456" max="6456" width="9.33203125" style="189" customWidth="1"/>
    <col min="6457" max="6458" width="8.5546875" style="189" customWidth="1"/>
    <col min="6459" max="6459" width="6.33203125" style="189" customWidth="1"/>
    <col min="6460" max="6460" width="7.109375" style="189" customWidth="1"/>
    <col min="6461" max="6461" width="8.33203125" style="189" customWidth="1"/>
    <col min="6462" max="6462" width="7.6640625" style="189" customWidth="1"/>
    <col min="6463" max="6463" width="6.44140625" style="189" customWidth="1"/>
    <col min="6464" max="6464" width="8.33203125" style="189" customWidth="1"/>
    <col min="6465" max="6466" width="6.44140625" style="189" customWidth="1"/>
    <col min="6467" max="6467" width="7.109375" style="189" customWidth="1"/>
    <col min="6468" max="6468" width="6.109375" style="189" customWidth="1"/>
    <col min="6469" max="6470" width="5.5546875" style="189" customWidth="1"/>
    <col min="6471" max="6471" width="4.88671875" style="189" customWidth="1"/>
    <col min="6472" max="6485" width="0" style="189" hidden="1" customWidth="1"/>
    <col min="6486" max="6486" width="9.109375" style="189"/>
    <col min="6487" max="6491" width="0" style="189" hidden="1" customWidth="1"/>
    <col min="6492" max="6647" width="9.109375" style="189"/>
    <col min="6648" max="6648" width="20.88671875" style="189" customWidth="1"/>
    <col min="6649" max="6649" width="10.5546875" style="189" customWidth="1"/>
    <col min="6650" max="6650" width="10" style="189" customWidth="1"/>
    <col min="6651" max="6651" width="7.5546875" style="189" customWidth="1"/>
    <col min="6652" max="6652" width="9" style="189" customWidth="1"/>
    <col min="6653" max="6654" width="10.5546875" style="189" customWidth="1"/>
    <col min="6655" max="6655" width="8.44140625" style="189" customWidth="1"/>
    <col min="6656" max="6656" width="9.109375" style="189" customWidth="1"/>
    <col min="6657" max="6658" width="10.5546875" style="189" customWidth="1"/>
    <col min="6659" max="6659" width="8.33203125" style="189" customWidth="1"/>
    <col min="6660" max="6660" width="9.44140625" style="189" bestFit="1" customWidth="1"/>
    <col min="6661" max="6662" width="9.6640625" style="189" customWidth="1"/>
    <col min="6663" max="6663" width="7.44140625" style="189" customWidth="1"/>
    <col min="6664" max="6664" width="8.33203125" style="189" customWidth="1"/>
    <col min="6665" max="6666" width="6.5546875" style="189" customWidth="1"/>
    <col min="6667" max="6667" width="7.88671875" style="189" customWidth="1"/>
    <col min="6668" max="6668" width="7.109375" style="189" customWidth="1"/>
    <col min="6669" max="6670" width="8" style="189" customWidth="1"/>
    <col min="6671" max="6672" width="7.88671875" style="189" customWidth="1"/>
    <col min="6673" max="6674" width="7" style="189" customWidth="1"/>
    <col min="6675" max="6675" width="8.6640625" style="189" customWidth="1"/>
    <col min="6676" max="6676" width="7.88671875" style="189" customWidth="1"/>
    <col min="6677" max="6678" width="8.88671875" style="189" customWidth="1"/>
    <col min="6679" max="6679" width="7.109375" style="189" customWidth="1"/>
    <col min="6680" max="6680" width="9.44140625" style="189" customWidth="1"/>
    <col min="6681" max="6682" width="8.109375" style="189" customWidth="1"/>
    <col min="6683" max="6683" width="10.109375" style="189" customWidth="1"/>
    <col min="6684" max="6684" width="8.109375" style="189" customWidth="1"/>
    <col min="6685" max="6687" width="8.88671875" style="189" customWidth="1"/>
    <col min="6688" max="6688" width="9.33203125" style="189" customWidth="1"/>
    <col min="6689" max="6689" width="8.5546875" style="189" customWidth="1"/>
    <col min="6690" max="6690" width="10.109375" style="189" customWidth="1"/>
    <col min="6691" max="6691" width="7.109375" style="189" customWidth="1"/>
    <col min="6692" max="6692" width="8.6640625" style="189" customWidth="1"/>
    <col min="6693" max="6696" width="0" style="189" hidden="1" customWidth="1"/>
    <col min="6697" max="6697" width="10.88671875" style="189" customWidth="1"/>
    <col min="6698" max="6698" width="9.6640625" style="189" customWidth="1"/>
    <col min="6699" max="6699" width="8.5546875" style="189" customWidth="1"/>
    <col min="6700" max="6700" width="8" style="189" customWidth="1"/>
    <col min="6701" max="6702" width="10.6640625" style="189" customWidth="1"/>
    <col min="6703" max="6703" width="8" style="189" customWidth="1"/>
    <col min="6704" max="6704" width="10.109375" style="189" customWidth="1"/>
    <col min="6705" max="6705" width="10.44140625" style="189" customWidth="1"/>
    <col min="6706" max="6706" width="8.6640625" style="189" customWidth="1"/>
    <col min="6707" max="6707" width="7.33203125" style="189" customWidth="1"/>
    <col min="6708" max="6708" width="8.33203125" style="189" customWidth="1"/>
    <col min="6709" max="6709" width="8.44140625" style="189" customWidth="1"/>
    <col min="6710" max="6710" width="7.44140625" style="189" customWidth="1"/>
    <col min="6711" max="6711" width="6.44140625" style="189" customWidth="1"/>
    <col min="6712" max="6712" width="9.33203125" style="189" customWidth="1"/>
    <col min="6713" max="6714" width="8.5546875" style="189" customWidth="1"/>
    <col min="6715" max="6715" width="6.33203125" style="189" customWidth="1"/>
    <col min="6716" max="6716" width="7.109375" style="189" customWidth="1"/>
    <col min="6717" max="6717" width="8.33203125" style="189" customWidth="1"/>
    <col min="6718" max="6718" width="7.6640625" style="189" customWidth="1"/>
    <col min="6719" max="6719" width="6.44140625" style="189" customWidth="1"/>
    <col min="6720" max="6720" width="8.33203125" style="189" customWidth="1"/>
    <col min="6721" max="6722" width="6.44140625" style="189" customWidth="1"/>
    <col min="6723" max="6723" width="7.109375" style="189" customWidth="1"/>
    <col min="6724" max="6724" width="6.109375" style="189" customWidth="1"/>
    <col min="6725" max="6726" width="5.5546875" style="189" customWidth="1"/>
    <col min="6727" max="6727" width="4.88671875" style="189" customWidth="1"/>
    <col min="6728" max="6741" width="0" style="189" hidden="1" customWidth="1"/>
    <col min="6742" max="6742" width="9.109375" style="189"/>
    <col min="6743" max="6747" width="0" style="189" hidden="1" customWidth="1"/>
    <col min="6748" max="6903" width="9.109375" style="189"/>
    <col min="6904" max="6904" width="20.88671875" style="189" customWidth="1"/>
    <col min="6905" max="6905" width="10.5546875" style="189" customWidth="1"/>
    <col min="6906" max="6906" width="10" style="189" customWidth="1"/>
    <col min="6907" max="6907" width="7.5546875" style="189" customWidth="1"/>
    <col min="6908" max="6908" width="9" style="189" customWidth="1"/>
    <col min="6909" max="6910" width="10.5546875" style="189" customWidth="1"/>
    <col min="6911" max="6911" width="8.44140625" style="189" customWidth="1"/>
    <col min="6912" max="6912" width="9.109375" style="189" customWidth="1"/>
    <col min="6913" max="6914" width="10.5546875" style="189" customWidth="1"/>
    <col min="6915" max="6915" width="8.33203125" style="189" customWidth="1"/>
    <col min="6916" max="6916" width="9.44140625" style="189" bestFit="1" customWidth="1"/>
    <col min="6917" max="6918" width="9.6640625" style="189" customWidth="1"/>
    <col min="6919" max="6919" width="7.44140625" style="189" customWidth="1"/>
    <col min="6920" max="6920" width="8.33203125" style="189" customWidth="1"/>
    <col min="6921" max="6922" width="6.5546875" style="189" customWidth="1"/>
    <col min="6923" max="6923" width="7.88671875" style="189" customWidth="1"/>
    <col min="6924" max="6924" width="7.109375" style="189" customWidth="1"/>
    <col min="6925" max="6926" width="8" style="189" customWidth="1"/>
    <col min="6927" max="6928" width="7.88671875" style="189" customWidth="1"/>
    <col min="6929" max="6930" width="7" style="189" customWidth="1"/>
    <col min="6931" max="6931" width="8.6640625" style="189" customWidth="1"/>
    <col min="6932" max="6932" width="7.88671875" style="189" customWidth="1"/>
    <col min="6933" max="6934" width="8.88671875" style="189" customWidth="1"/>
    <col min="6935" max="6935" width="7.109375" style="189" customWidth="1"/>
    <col min="6936" max="6936" width="9.44140625" style="189" customWidth="1"/>
    <col min="6937" max="6938" width="8.109375" style="189" customWidth="1"/>
    <col min="6939" max="6939" width="10.109375" style="189" customWidth="1"/>
    <col min="6940" max="6940" width="8.109375" style="189" customWidth="1"/>
    <col min="6941" max="6943" width="8.88671875" style="189" customWidth="1"/>
    <col min="6944" max="6944" width="9.33203125" style="189" customWidth="1"/>
    <col min="6945" max="6945" width="8.5546875" style="189" customWidth="1"/>
    <col min="6946" max="6946" width="10.109375" style="189" customWidth="1"/>
    <col min="6947" max="6947" width="7.109375" style="189" customWidth="1"/>
    <col min="6948" max="6948" width="8.6640625" style="189" customWidth="1"/>
    <col min="6949" max="6952" width="0" style="189" hidden="1" customWidth="1"/>
    <col min="6953" max="6953" width="10.88671875" style="189" customWidth="1"/>
    <col min="6954" max="6954" width="9.6640625" style="189" customWidth="1"/>
    <col min="6955" max="6955" width="8.5546875" style="189" customWidth="1"/>
    <col min="6956" max="6956" width="8" style="189" customWidth="1"/>
    <col min="6957" max="6958" width="10.6640625" style="189" customWidth="1"/>
    <col min="6959" max="6959" width="8" style="189" customWidth="1"/>
    <col min="6960" max="6960" width="10.109375" style="189" customWidth="1"/>
    <col min="6961" max="6961" width="10.44140625" style="189" customWidth="1"/>
    <col min="6962" max="6962" width="8.6640625" style="189" customWidth="1"/>
    <col min="6963" max="6963" width="7.33203125" style="189" customWidth="1"/>
    <col min="6964" max="6964" width="8.33203125" style="189" customWidth="1"/>
    <col min="6965" max="6965" width="8.44140625" style="189" customWidth="1"/>
    <col min="6966" max="6966" width="7.44140625" style="189" customWidth="1"/>
    <col min="6967" max="6967" width="6.44140625" style="189" customWidth="1"/>
    <col min="6968" max="6968" width="9.33203125" style="189" customWidth="1"/>
    <col min="6969" max="6970" width="8.5546875" style="189" customWidth="1"/>
    <col min="6971" max="6971" width="6.33203125" style="189" customWidth="1"/>
    <col min="6972" max="6972" width="7.109375" style="189" customWidth="1"/>
    <col min="6973" max="6973" width="8.33203125" style="189" customWidth="1"/>
    <col min="6974" max="6974" width="7.6640625" style="189" customWidth="1"/>
    <col min="6975" max="6975" width="6.44140625" style="189" customWidth="1"/>
    <col min="6976" max="6976" width="8.33203125" style="189" customWidth="1"/>
    <col min="6977" max="6978" width="6.44140625" style="189" customWidth="1"/>
    <col min="6979" max="6979" width="7.109375" style="189" customWidth="1"/>
    <col min="6980" max="6980" width="6.109375" style="189" customWidth="1"/>
    <col min="6981" max="6982" width="5.5546875" style="189" customWidth="1"/>
    <col min="6983" max="6983" width="4.88671875" style="189" customWidth="1"/>
    <col min="6984" max="6997" width="0" style="189" hidden="1" customWidth="1"/>
    <col min="6998" max="6998" width="9.109375" style="189"/>
    <col min="6999" max="7003" width="0" style="189" hidden="1" customWidth="1"/>
    <col min="7004" max="7159" width="9.109375" style="189"/>
    <col min="7160" max="7160" width="20.88671875" style="189" customWidth="1"/>
    <col min="7161" max="7161" width="10.5546875" style="189" customWidth="1"/>
    <col min="7162" max="7162" width="10" style="189" customWidth="1"/>
    <col min="7163" max="7163" width="7.5546875" style="189" customWidth="1"/>
    <col min="7164" max="7164" width="9" style="189" customWidth="1"/>
    <col min="7165" max="7166" width="10.5546875" style="189" customWidth="1"/>
    <col min="7167" max="7167" width="8.44140625" style="189" customWidth="1"/>
    <col min="7168" max="7168" width="9.109375" style="189" customWidth="1"/>
    <col min="7169" max="7170" width="10.5546875" style="189" customWidth="1"/>
    <col min="7171" max="7171" width="8.33203125" style="189" customWidth="1"/>
    <col min="7172" max="7172" width="9.44140625" style="189" bestFit="1" customWidth="1"/>
    <col min="7173" max="7174" width="9.6640625" style="189" customWidth="1"/>
    <col min="7175" max="7175" width="7.44140625" style="189" customWidth="1"/>
    <col min="7176" max="7176" width="8.33203125" style="189" customWidth="1"/>
    <col min="7177" max="7178" width="6.5546875" style="189" customWidth="1"/>
    <col min="7179" max="7179" width="7.88671875" style="189" customWidth="1"/>
    <col min="7180" max="7180" width="7.109375" style="189" customWidth="1"/>
    <col min="7181" max="7182" width="8" style="189" customWidth="1"/>
    <col min="7183" max="7184" width="7.88671875" style="189" customWidth="1"/>
    <col min="7185" max="7186" width="7" style="189" customWidth="1"/>
    <col min="7187" max="7187" width="8.6640625" style="189" customWidth="1"/>
    <col min="7188" max="7188" width="7.88671875" style="189" customWidth="1"/>
    <col min="7189" max="7190" width="8.88671875" style="189" customWidth="1"/>
    <col min="7191" max="7191" width="7.109375" style="189" customWidth="1"/>
    <col min="7192" max="7192" width="9.44140625" style="189" customWidth="1"/>
    <col min="7193" max="7194" width="8.109375" style="189" customWidth="1"/>
    <col min="7195" max="7195" width="10.109375" style="189" customWidth="1"/>
    <col min="7196" max="7196" width="8.109375" style="189" customWidth="1"/>
    <col min="7197" max="7199" width="8.88671875" style="189" customWidth="1"/>
    <col min="7200" max="7200" width="9.33203125" style="189" customWidth="1"/>
    <col min="7201" max="7201" width="8.5546875" style="189" customWidth="1"/>
    <col min="7202" max="7202" width="10.109375" style="189" customWidth="1"/>
    <col min="7203" max="7203" width="7.109375" style="189" customWidth="1"/>
    <col min="7204" max="7204" width="8.6640625" style="189" customWidth="1"/>
    <col min="7205" max="7208" width="0" style="189" hidden="1" customWidth="1"/>
    <col min="7209" max="7209" width="10.88671875" style="189" customWidth="1"/>
    <col min="7210" max="7210" width="9.6640625" style="189" customWidth="1"/>
    <col min="7211" max="7211" width="8.5546875" style="189" customWidth="1"/>
    <col min="7212" max="7212" width="8" style="189" customWidth="1"/>
    <col min="7213" max="7214" width="10.6640625" style="189" customWidth="1"/>
    <col min="7215" max="7215" width="8" style="189" customWidth="1"/>
    <col min="7216" max="7216" width="10.109375" style="189" customWidth="1"/>
    <col min="7217" max="7217" width="10.44140625" style="189" customWidth="1"/>
    <col min="7218" max="7218" width="8.6640625" style="189" customWidth="1"/>
    <col min="7219" max="7219" width="7.33203125" style="189" customWidth="1"/>
    <col min="7220" max="7220" width="8.33203125" style="189" customWidth="1"/>
    <col min="7221" max="7221" width="8.44140625" style="189" customWidth="1"/>
    <col min="7222" max="7222" width="7.44140625" style="189" customWidth="1"/>
    <col min="7223" max="7223" width="6.44140625" style="189" customWidth="1"/>
    <col min="7224" max="7224" width="9.33203125" style="189" customWidth="1"/>
    <col min="7225" max="7226" width="8.5546875" style="189" customWidth="1"/>
    <col min="7227" max="7227" width="6.33203125" style="189" customWidth="1"/>
    <col min="7228" max="7228" width="7.109375" style="189" customWidth="1"/>
    <col min="7229" max="7229" width="8.33203125" style="189" customWidth="1"/>
    <col min="7230" max="7230" width="7.6640625" style="189" customWidth="1"/>
    <col min="7231" max="7231" width="6.44140625" style="189" customWidth="1"/>
    <col min="7232" max="7232" width="8.33203125" style="189" customWidth="1"/>
    <col min="7233" max="7234" width="6.44140625" style="189" customWidth="1"/>
    <col min="7235" max="7235" width="7.109375" style="189" customWidth="1"/>
    <col min="7236" max="7236" width="6.109375" style="189" customWidth="1"/>
    <col min="7237" max="7238" width="5.5546875" style="189" customWidth="1"/>
    <col min="7239" max="7239" width="4.88671875" style="189" customWidth="1"/>
    <col min="7240" max="7253" width="0" style="189" hidden="1" customWidth="1"/>
    <col min="7254" max="7254" width="9.109375" style="189"/>
    <col min="7255" max="7259" width="0" style="189" hidden="1" customWidth="1"/>
    <col min="7260" max="7415" width="9.109375" style="189"/>
    <col min="7416" max="7416" width="20.88671875" style="189" customWidth="1"/>
    <col min="7417" max="7417" width="10.5546875" style="189" customWidth="1"/>
    <col min="7418" max="7418" width="10" style="189" customWidth="1"/>
    <col min="7419" max="7419" width="7.5546875" style="189" customWidth="1"/>
    <col min="7420" max="7420" width="9" style="189" customWidth="1"/>
    <col min="7421" max="7422" width="10.5546875" style="189" customWidth="1"/>
    <col min="7423" max="7423" width="8.44140625" style="189" customWidth="1"/>
    <col min="7424" max="7424" width="9.109375" style="189" customWidth="1"/>
    <col min="7425" max="7426" width="10.5546875" style="189" customWidth="1"/>
    <col min="7427" max="7427" width="8.33203125" style="189" customWidth="1"/>
    <col min="7428" max="7428" width="9.44140625" style="189" bestFit="1" customWidth="1"/>
    <col min="7429" max="7430" width="9.6640625" style="189" customWidth="1"/>
    <col min="7431" max="7431" width="7.44140625" style="189" customWidth="1"/>
    <col min="7432" max="7432" width="8.33203125" style="189" customWidth="1"/>
    <col min="7433" max="7434" width="6.5546875" style="189" customWidth="1"/>
    <col min="7435" max="7435" width="7.88671875" style="189" customWidth="1"/>
    <col min="7436" max="7436" width="7.109375" style="189" customWidth="1"/>
    <col min="7437" max="7438" width="8" style="189" customWidth="1"/>
    <col min="7439" max="7440" width="7.88671875" style="189" customWidth="1"/>
    <col min="7441" max="7442" width="7" style="189" customWidth="1"/>
    <col min="7443" max="7443" width="8.6640625" style="189" customWidth="1"/>
    <col min="7444" max="7444" width="7.88671875" style="189" customWidth="1"/>
    <col min="7445" max="7446" width="8.88671875" style="189" customWidth="1"/>
    <col min="7447" max="7447" width="7.109375" style="189" customWidth="1"/>
    <col min="7448" max="7448" width="9.44140625" style="189" customWidth="1"/>
    <col min="7449" max="7450" width="8.109375" style="189" customWidth="1"/>
    <col min="7451" max="7451" width="10.109375" style="189" customWidth="1"/>
    <col min="7452" max="7452" width="8.109375" style="189" customWidth="1"/>
    <col min="7453" max="7455" width="8.88671875" style="189" customWidth="1"/>
    <col min="7456" max="7456" width="9.33203125" style="189" customWidth="1"/>
    <col min="7457" max="7457" width="8.5546875" style="189" customWidth="1"/>
    <col min="7458" max="7458" width="10.109375" style="189" customWidth="1"/>
    <col min="7459" max="7459" width="7.109375" style="189" customWidth="1"/>
    <col min="7460" max="7460" width="8.6640625" style="189" customWidth="1"/>
    <col min="7461" max="7464" width="0" style="189" hidden="1" customWidth="1"/>
    <col min="7465" max="7465" width="10.88671875" style="189" customWidth="1"/>
    <col min="7466" max="7466" width="9.6640625" style="189" customWidth="1"/>
    <col min="7467" max="7467" width="8.5546875" style="189" customWidth="1"/>
    <col min="7468" max="7468" width="8" style="189" customWidth="1"/>
    <col min="7469" max="7470" width="10.6640625" style="189" customWidth="1"/>
    <col min="7471" max="7471" width="8" style="189" customWidth="1"/>
    <col min="7472" max="7472" width="10.109375" style="189" customWidth="1"/>
    <col min="7473" max="7473" width="10.44140625" style="189" customWidth="1"/>
    <col min="7474" max="7474" width="8.6640625" style="189" customWidth="1"/>
    <col min="7475" max="7475" width="7.33203125" style="189" customWidth="1"/>
    <col min="7476" max="7476" width="8.33203125" style="189" customWidth="1"/>
    <col min="7477" max="7477" width="8.44140625" style="189" customWidth="1"/>
    <col min="7478" max="7478" width="7.44140625" style="189" customWidth="1"/>
    <col min="7479" max="7479" width="6.44140625" style="189" customWidth="1"/>
    <col min="7480" max="7480" width="9.33203125" style="189" customWidth="1"/>
    <col min="7481" max="7482" width="8.5546875" style="189" customWidth="1"/>
    <col min="7483" max="7483" width="6.33203125" style="189" customWidth="1"/>
    <col min="7484" max="7484" width="7.109375" style="189" customWidth="1"/>
    <col min="7485" max="7485" width="8.33203125" style="189" customWidth="1"/>
    <col min="7486" max="7486" width="7.6640625" style="189" customWidth="1"/>
    <col min="7487" max="7487" width="6.44140625" style="189" customWidth="1"/>
    <col min="7488" max="7488" width="8.33203125" style="189" customWidth="1"/>
    <col min="7489" max="7490" width="6.44140625" style="189" customWidth="1"/>
    <col min="7491" max="7491" width="7.109375" style="189" customWidth="1"/>
    <col min="7492" max="7492" width="6.109375" style="189" customWidth="1"/>
    <col min="7493" max="7494" width="5.5546875" style="189" customWidth="1"/>
    <col min="7495" max="7495" width="4.88671875" style="189" customWidth="1"/>
    <col min="7496" max="7509" width="0" style="189" hidden="1" customWidth="1"/>
    <col min="7510" max="7510" width="9.109375" style="189"/>
    <col min="7511" max="7515" width="0" style="189" hidden="1" customWidth="1"/>
    <col min="7516" max="7671" width="9.109375" style="189"/>
    <col min="7672" max="7672" width="20.88671875" style="189" customWidth="1"/>
    <col min="7673" max="7673" width="10.5546875" style="189" customWidth="1"/>
    <col min="7674" max="7674" width="10" style="189" customWidth="1"/>
    <col min="7675" max="7675" width="7.5546875" style="189" customWidth="1"/>
    <col min="7676" max="7676" width="9" style="189" customWidth="1"/>
    <col min="7677" max="7678" width="10.5546875" style="189" customWidth="1"/>
    <col min="7679" max="7679" width="8.44140625" style="189" customWidth="1"/>
    <col min="7680" max="7680" width="9.109375" style="189" customWidth="1"/>
    <col min="7681" max="7682" width="10.5546875" style="189" customWidth="1"/>
    <col min="7683" max="7683" width="8.33203125" style="189" customWidth="1"/>
    <col min="7684" max="7684" width="9.44140625" style="189" bestFit="1" customWidth="1"/>
    <col min="7685" max="7686" width="9.6640625" style="189" customWidth="1"/>
    <col min="7687" max="7687" width="7.44140625" style="189" customWidth="1"/>
    <col min="7688" max="7688" width="8.33203125" style="189" customWidth="1"/>
    <col min="7689" max="7690" width="6.5546875" style="189" customWidth="1"/>
    <col min="7691" max="7691" width="7.88671875" style="189" customWidth="1"/>
    <col min="7692" max="7692" width="7.109375" style="189" customWidth="1"/>
    <col min="7693" max="7694" width="8" style="189" customWidth="1"/>
    <col min="7695" max="7696" width="7.88671875" style="189" customWidth="1"/>
    <col min="7697" max="7698" width="7" style="189" customWidth="1"/>
    <col min="7699" max="7699" width="8.6640625" style="189" customWidth="1"/>
    <col min="7700" max="7700" width="7.88671875" style="189" customWidth="1"/>
    <col min="7701" max="7702" width="8.88671875" style="189" customWidth="1"/>
    <col min="7703" max="7703" width="7.109375" style="189" customWidth="1"/>
    <col min="7704" max="7704" width="9.44140625" style="189" customWidth="1"/>
    <col min="7705" max="7706" width="8.109375" style="189" customWidth="1"/>
    <col min="7707" max="7707" width="10.109375" style="189" customWidth="1"/>
    <col min="7708" max="7708" width="8.109375" style="189" customWidth="1"/>
    <col min="7709" max="7711" width="8.88671875" style="189" customWidth="1"/>
    <col min="7712" max="7712" width="9.33203125" style="189" customWidth="1"/>
    <col min="7713" max="7713" width="8.5546875" style="189" customWidth="1"/>
    <col min="7714" max="7714" width="10.109375" style="189" customWidth="1"/>
    <col min="7715" max="7715" width="7.109375" style="189" customWidth="1"/>
    <col min="7716" max="7716" width="8.6640625" style="189" customWidth="1"/>
    <col min="7717" max="7720" width="0" style="189" hidden="1" customWidth="1"/>
    <col min="7721" max="7721" width="10.88671875" style="189" customWidth="1"/>
    <col min="7722" max="7722" width="9.6640625" style="189" customWidth="1"/>
    <col min="7723" max="7723" width="8.5546875" style="189" customWidth="1"/>
    <col min="7724" max="7724" width="8" style="189" customWidth="1"/>
    <col min="7725" max="7726" width="10.6640625" style="189" customWidth="1"/>
    <col min="7727" max="7727" width="8" style="189" customWidth="1"/>
    <col min="7728" max="7728" width="10.109375" style="189" customWidth="1"/>
    <col min="7729" max="7729" width="10.44140625" style="189" customWidth="1"/>
    <col min="7730" max="7730" width="8.6640625" style="189" customWidth="1"/>
    <col min="7731" max="7731" width="7.33203125" style="189" customWidth="1"/>
    <col min="7732" max="7732" width="8.33203125" style="189" customWidth="1"/>
    <col min="7733" max="7733" width="8.44140625" style="189" customWidth="1"/>
    <col min="7734" max="7734" width="7.44140625" style="189" customWidth="1"/>
    <col min="7735" max="7735" width="6.44140625" style="189" customWidth="1"/>
    <col min="7736" max="7736" width="9.33203125" style="189" customWidth="1"/>
    <col min="7737" max="7738" width="8.5546875" style="189" customWidth="1"/>
    <col min="7739" max="7739" width="6.33203125" style="189" customWidth="1"/>
    <col min="7740" max="7740" width="7.109375" style="189" customWidth="1"/>
    <col min="7741" max="7741" width="8.33203125" style="189" customWidth="1"/>
    <col min="7742" max="7742" width="7.6640625" style="189" customWidth="1"/>
    <col min="7743" max="7743" width="6.44140625" style="189" customWidth="1"/>
    <col min="7744" max="7744" width="8.33203125" style="189" customWidth="1"/>
    <col min="7745" max="7746" width="6.44140625" style="189" customWidth="1"/>
    <col min="7747" max="7747" width="7.109375" style="189" customWidth="1"/>
    <col min="7748" max="7748" width="6.109375" style="189" customWidth="1"/>
    <col min="7749" max="7750" width="5.5546875" style="189" customWidth="1"/>
    <col min="7751" max="7751" width="4.88671875" style="189" customWidth="1"/>
    <col min="7752" max="7765" width="0" style="189" hidden="1" customWidth="1"/>
    <col min="7766" max="7766" width="9.109375" style="189"/>
    <col min="7767" max="7771" width="0" style="189" hidden="1" customWidth="1"/>
    <col min="7772" max="7927" width="9.109375" style="189"/>
    <col min="7928" max="7928" width="20.88671875" style="189" customWidth="1"/>
    <col min="7929" max="7929" width="10.5546875" style="189" customWidth="1"/>
    <col min="7930" max="7930" width="10" style="189" customWidth="1"/>
    <col min="7931" max="7931" width="7.5546875" style="189" customWidth="1"/>
    <col min="7932" max="7932" width="9" style="189" customWidth="1"/>
    <col min="7933" max="7934" width="10.5546875" style="189" customWidth="1"/>
    <col min="7935" max="7935" width="8.44140625" style="189" customWidth="1"/>
    <col min="7936" max="7936" width="9.109375" style="189" customWidth="1"/>
    <col min="7937" max="7938" width="10.5546875" style="189" customWidth="1"/>
    <col min="7939" max="7939" width="8.33203125" style="189" customWidth="1"/>
    <col min="7940" max="7940" width="9.44140625" style="189" bestFit="1" customWidth="1"/>
    <col min="7941" max="7942" width="9.6640625" style="189" customWidth="1"/>
    <col min="7943" max="7943" width="7.44140625" style="189" customWidth="1"/>
    <col min="7944" max="7944" width="8.33203125" style="189" customWidth="1"/>
    <col min="7945" max="7946" width="6.5546875" style="189" customWidth="1"/>
    <col min="7947" max="7947" width="7.88671875" style="189" customWidth="1"/>
    <col min="7948" max="7948" width="7.109375" style="189" customWidth="1"/>
    <col min="7949" max="7950" width="8" style="189" customWidth="1"/>
    <col min="7951" max="7952" width="7.88671875" style="189" customWidth="1"/>
    <col min="7953" max="7954" width="7" style="189" customWidth="1"/>
    <col min="7955" max="7955" width="8.6640625" style="189" customWidth="1"/>
    <col min="7956" max="7956" width="7.88671875" style="189" customWidth="1"/>
    <col min="7957" max="7958" width="8.88671875" style="189" customWidth="1"/>
    <col min="7959" max="7959" width="7.109375" style="189" customWidth="1"/>
    <col min="7960" max="7960" width="9.44140625" style="189" customWidth="1"/>
    <col min="7961" max="7962" width="8.109375" style="189" customWidth="1"/>
    <col min="7963" max="7963" width="10.109375" style="189" customWidth="1"/>
    <col min="7964" max="7964" width="8.109375" style="189" customWidth="1"/>
    <col min="7965" max="7967" width="8.88671875" style="189" customWidth="1"/>
    <col min="7968" max="7968" width="9.33203125" style="189" customWidth="1"/>
    <col min="7969" max="7969" width="8.5546875" style="189" customWidth="1"/>
    <col min="7970" max="7970" width="10.109375" style="189" customWidth="1"/>
    <col min="7971" max="7971" width="7.109375" style="189" customWidth="1"/>
    <col min="7972" max="7972" width="8.6640625" style="189" customWidth="1"/>
    <col min="7973" max="7976" width="0" style="189" hidden="1" customWidth="1"/>
    <col min="7977" max="7977" width="10.88671875" style="189" customWidth="1"/>
    <col min="7978" max="7978" width="9.6640625" style="189" customWidth="1"/>
    <col min="7979" max="7979" width="8.5546875" style="189" customWidth="1"/>
    <col min="7980" max="7980" width="8" style="189" customWidth="1"/>
    <col min="7981" max="7982" width="10.6640625" style="189" customWidth="1"/>
    <col min="7983" max="7983" width="8" style="189" customWidth="1"/>
    <col min="7984" max="7984" width="10.109375" style="189" customWidth="1"/>
    <col min="7985" max="7985" width="10.44140625" style="189" customWidth="1"/>
    <col min="7986" max="7986" width="8.6640625" style="189" customWidth="1"/>
    <col min="7987" max="7987" width="7.33203125" style="189" customWidth="1"/>
    <col min="7988" max="7988" width="8.33203125" style="189" customWidth="1"/>
    <col min="7989" max="7989" width="8.44140625" style="189" customWidth="1"/>
    <col min="7990" max="7990" width="7.44140625" style="189" customWidth="1"/>
    <col min="7991" max="7991" width="6.44140625" style="189" customWidth="1"/>
    <col min="7992" max="7992" width="9.33203125" style="189" customWidth="1"/>
    <col min="7993" max="7994" width="8.5546875" style="189" customWidth="1"/>
    <col min="7995" max="7995" width="6.33203125" style="189" customWidth="1"/>
    <col min="7996" max="7996" width="7.109375" style="189" customWidth="1"/>
    <col min="7997" max="7997" width="8.33203125" style="189" customWidth="1"/>
    <col min="7998" max="7998" width="7.6640625" style="189" customWidth="1"/>
    <col min="7999" max="7999" width="6.44140625" style="189" customWidth="1"/>
    <col min="8000" max="8000" width="8.33203125" style="189" customWidth="1"/>
    <col min="8001" max="8002" width="6.44140625" style="189" customWidth="1"/>
    <col min="8003" max="8003" width="7.109375" style="189" customWidth="1"/>
    <col min="8004" max="8004" width="6.109375" style="189" customWidth="1"/>
    <col min="8005" max="8006" width="5.5546875" style="189" customWidth="1"/>
    <col min="8007" max="8007" width="4.88671875" style="189" customWidth="1"/>
    <col min="8008" max="8021" width="0" style="189" hidden="1" customWidth="1"/>
    <col min="8022" max="8022" width="9.109375" style="189"/>
    <col min="8023" max="8027" width="0" style="189" hidden="1" customWidth="1"/>
    <col min="8028" max="8183" width="9.109375" style="189"/>
    <col min="8184" max="8184" width="20.88671875" style="189" customWidth="1"/>
    <col min="8185" max="8185" width="10.5546875" style="189" customWidth="1"/>
    <col min="8186" max="8186" width="10" style="189" customWidth="1"/>
    <col min="8187" max="8187" width="7.5546875" style="189" customWidth="1"/>
    <col min="8188" max="8188" width="9" style="189" customWidth="1"/>
    <col min="8189" max="8190" width="10.5546875" style="189" customWidth="1"/>
    <col min="8191" max="8191" width="8.44140625" style="189" customWidth="1"/>
    <col min="8192" max="8192" width="9.109375" style="189" customWidth="1"/>
    <col min="8193" max="8194" width="10.5546875" style="189" customWidth="1"/>
    <col min="8195" max="8195" width="8.33203125" style="189" customWidth="1"/>
    <col min="8196" max="8196" width="9.44140625" style="189" bestFit="1" customWidth="1"/>
    <col min="8197" max="8198" width="9.6640625" style="189" customWidth="1"/>
    <col min="8199" max="8199" width="7.44140625" style="189" customWidth="1"/>
    <col min="8200" max="8200" width="8.33203125" style="189" customWidth="1"/>
    <col min="8201" max="8202" width="6.5546875" style="189" customWidth="1"/>
    <col min="8203" max="8203" width="7.88671875" style="189" customWidth="1"/>
    <col min="8204" max="8204" width="7.109375" style="189" customWidth="1"/>
    <col min="8205" max="8206" width="8" style="189" customWidth="1"/>
    <col min="8207" max="8208" width="7.88671875" style="189" customWidth="1"/>
    <col min="8209" max="8210" width="7" style="189" customWidth="1"/>
    <col min="8211" max="8211" width="8.6640625" style="189" customWidth="1"/>
    <col min="8212" max="8212" width="7.88671875" style="189" customWidth="1"/>
    <col min="8213" max="8214" width="8.88671875" style="189" customWidth="1"/>
    <col min="8215" max="8215" width="7.109375" style="189" customWidth="1"/>
    <col min="8216" max="8216" width="9.44140625" style="189" customWidth="1"/>
    <col min="8217" max="8218" width="8.109375" style="189" customWidth="1"/>
    <col min="8219" max="8219" width="10.109375" style="189" customWidth="1"/>
    <col min="8220" max="8220" width="8.109375" style="189" customWidth="1"/>
    <col min="8221" max="8223" width="8.88671875" style="189" customWidth="1"/>
    <col min="8224" max="8224" width="9.33203125" style="189" customWidth="1"/>
    <col min="8225" max="8225" width="8.5546875" style="189" customWidth="1"/>
    <col min="8226" max="8226" width="10.109375" style="189" customWidth="1"/>
    <col min="8227" max="8227" width="7.109375" style="189" customWidth="1"/>
    <col min="8228" max="8228" width="8.6640625" style="189" customWidth="1"/>
    <col min="8229" max="8232" width="0" style="189" hidden="1" customWidth="1"/>
    <col min="8233" max="8233" width="10.88671875" style="189" customWidth="1"/>
    <col min="8234" max="8234" width="9.6640625" style="189" customWidth="1"/>
    <col min="8235" max="8235" width="8.5546875" style="189" customWidth="1"/>
    <col min="8236" max="8236" width="8" style="189" customWidth="1"/>
    <col min="8237" max="8238" width="10.6640625" style="189" customWidth="1"/>
    <col min="8239" max="8239" width="8" style="189" customWidth="1"/>
    <col min="8240" max="8240" width="10.109375" style="189" customWidth="1"/>
    <col min="8241" max="8241" width="10.44140625" style="189" customWidth="1"/>
    <col min="8242" max="8242" width="8.6640625" style="189" customWidth="1"/>
    <col min="8243" max="8243" width="7.33203125" style="189" customWidth="1"/>
    <col min="8244" max="8244" width="8.33203125" style="189" customWidth="1"/>
    <col min="8245" max="8245" width="8.44140625" style="189" customWidth="1"/>
    <col min="8246" max="8246" width="7.44140625" style="189" customWidth="1"/>
    <col min="8247" max="8247" width="6.44140625" style="189" customWidth="1"/>
    <col min="8248" max="8248" width="9.33203125" style="189" customWidth="1"/>
    <col min="8249" max="8250" width="8.5546875" style="189" customWidth="1"/>
    <col min="8251" max="8251" width="6.33203125" style="189" customWidth="1"/>
    <col min="8252" max="8252" width="7.109375" style="189" customWidth="1"/>
    <col min="8253" max="8253" width="8.33203125" style="189" customWidth="1"/>
    <col min="8254" max="8254" width="7.6640625" style="189" customWidth="1"/>
    <col min="8255" max="8255" width="6.44140625" style="189" customWidth="1"/>
    <col min="8256" max="8256" width="8.33203125" style="189" customWidth="1"/>
    <col min="8257" max="8258" width="6.44140625" style="189" customWidth="1"/>
    <col min="8259" max="8259" width="7.109375" style="189" customWidth="1"/>
    <col min="8260" max="8260" width="6.109375" style="189" customWidth="1"/>
    <col min="8261" max="8262" width="5.5546875" style="189" customWidth="1"/>
    <col min="8263" max="8263" width="4.88671875" style="189" customWidth="1"/>
    <col min="8264" max="8277" width="0" style="189" hidden="1" customWidth="1"/>
    <col min="8278" max="8278" width="9.109375" style="189"/>
    <col min="8279" max="8283" width="0" style="189" hidden="1" customWidth="1"/>
    <col min="8284" max="8439" width="9.109375" style="189"/>
    <col min="8440" max="8440" width="20.88671875" style="189" customWidth="1"/>
    <col min="8441" max="8441" width="10.5546875" style="189" customWidth="1"/>
    <col min="8442" max="8442" width="10" style="189" customWidth="1"/>
    <col min="8443" max="8443" width="7.5546875" style="189" customWidth="1"/>
    <col min="8444" max="8444" width="9" style="189" customWidth="1"/>
    <col min="8445" max="8446" width="10.5546875" style="189" customWidth="1"/>
    <col min="8447" max="8447" width="8.44140625" style="189" customWidth="1"/>
    <col min="8448" max="8448" width="9.109375" style="189" customWidth="1"/>
    <col min="8449" max="8450" width="10.5546875" style="189" customWidth="1"/>
    <col min="8451" max="8451" width="8.33203125" style="189" customWidth="1"/>
    <col min="8452" max="8452" width="9.44140625" style="189" bestFit="1" customWidth="1"/>
    <col min="8453" max="8454" width="9.6640625" style="189" customWidth="1"/>
    <col min="8455" max="8455" width="7.44140625" style="189" customWidth="1"/>
    <col min="8456" max="8456" width="8.33203125" style="189" customWidth="1"/>
    <col min="8457" max="8458" width="6.5546875" style="189" customWidth="1"/>
    <col min="8459" max="8459" width="7.88671875" style="189" customWidth="1"/>
    <col min="8460" max="8460" width="7.109375" style="189" customWidth="1"/>
    <col min="8461" max="8462" width="8" style="189" customWidth="1"/>
    <col min="8463" max="8464" width="7.88671875" style="189" customWidth="1"/>
    <col min="8465" max="8466" width="7" style="189" customWidth="1"/>
    <col min="8467" max="8467" width="8.6640625" style="189" customWidth="1"/>
    <col min="8468" max="8468" width="7.88671875" style="189" customWidth="1"/>
    <col min="8469" max="8470" width="8.88671875" style="189" customWidth="1"/>
    <col min="8471" max="8471" width="7.109375" style="189" customWidth="1"/>
    <col min="8472" max="8472" width="9.44140625" style="189" customWidth="1"/>
    <col min="8473" max="8474" width="8.109375" style="189" customWidth="1"/>
    <col min="8475" max="8475" width="10.109375" style="189" customWidth="1"/>
    <col min="8476" max="8476" width="8.109375" style="189" customWidth="1"/>
    <col min="8477" max="8479" width="8.88671875" style="189" customWidth="1"/>
    <col min="8480" max="8480" width="9.33203125" style="189" customWidth="1"/>
    <col min="8481" max="8481" width="8.5546875" style="189" customWidth="1"/>
    <col min="8482" max="8482" width="10.109375" style="189" customWidth="1"/>
    <col min="8483" max="8483" width="7.109375" style="189" customWidth="1"/>
    <col min="8484" max="8484" width="8.6640625" style="189" customWidth="1"/>
    <col min="8485" max="8488" width="0" style="189" hidden="1" customWidth="1"/>
    <col min="8489" max="8489" width="10.88671875" style="189" customWidth="1"/>
    <col min="8490" max="8490" width="9.6640625" style="189" customWidth="1"/>
    <col min="8491" max="8491" width="8.5546875" style="189" customWidth="1"/>
    <col min="8492" max="8492" width="8" style="189" customWidth="1"/>
    <col min="8493" max="8494" width="10.6640625" style="189" customWidth="1"/>
    <col min="8495" max="8495" width="8" style="189" customWidth="1"/>
    <col min="8496" max="8496" width="10.109375" style="189" customWidth="1"/>
    <col min="8497" max="8497" width="10.44140625" style="189" customWidth="1"/>
    <col min="8498" max="8498" width="8.6640625" style="189" customWidth="1"/>
    <col min="8499" max="8499" width="7.33203125" style="189" customWidth="1"/>
    <col min="8500" max="8500" width="8.33203125" style="189" customWidth="1"/>
    <col min="8501" max="8501" width="8.44140625" style="189" customWidth="1"/>
    <col min="8502" max="8502" width="7.44140625" style="189" customWidth="1"/>
    <col min="8503" max="8503" width="6.44140625" style="189" customWidth="1"/>
    <col min="8504" max="8504" width="9.33203125" style="189" customWidth="1"/>
    <col min="8505" max="8506" width="8.5546875" style="189" customWidth="1"/>
    <col min="8507" max="8507" width="6.33203125" style="189" customWidth="1"/>
    <col min="8508" max="8508" width="7.109375" style="189" customWidth="1"/>
    <col min="8509" max="8509" width="8.33203125" style="189" customWidth="1"/>
    <col min="8510" max="8510" width="7.6640625" style="189" customWidth="1"/>
    <col min="8511" max="8511" width="6.44140625" style="189" customWidth="1"/>
    <col min="8512" max="8512" width="8.33203125" style="189" customWidth="1"/>
    <col min="8513" max="8514" width="6.44140625" style="189" customWidth="1"/>
    <col min="8515" max="8515" width="7.109375" style="189" customWidth="1"/>
    <col min="8516" max="8516" width="6.109375" style="189" customWidth="1"/>
    <col min="8517" max="8518" width="5.5546875" style="189" customWidth="1"/>
    <col min="8519" max="8519" width="4.88671875" style="189" customWidth="1"/>
    <col min="8520" max="8533" width="0" style="189" hidden="1" customWidth="1"/>
    <col min="8534" max="8534" width="9.109375" style="189"/>
    <col min="8535" max="8539" width="0" style="189" hidden="1" customWidth="1"/>
    <col min="8540" max="8695" width="9.109375" style="189"/>
    <col min="8696" max="8696" width="20.88671875" style="189" customWidth="1"/>
    <col min="8697" max="8697" width="10.5546875" style="189" customWidth="1"/>
    <col min="8698" max="8698" width="10" style="189" customWidth="1"/>
    <col min="8699" max="8699" width="7.5546875" style="189" customWidth="1"/>
    <col min="8700" max="8700" width="9" style="189" customWidth="1"/>
    <col min="8701" max="8702" width="10.5546875" style="189" customWidth="1"/>
    <col min="8703" max="8703" width="8.44140625" style="189" customWidth="1"/>
    <col min="8704" max="8704" width="9.109375" style="189" customWidth="1"/>
    <col min="8705" max="8706" width="10.5546875" style="189" customWidth="1"/>
    <col min="8707" max="8707" width="8.33203125" style="189" customWidth="1"/>
    <col min="8708" max="8708" width="9.44140625" style="189" bestFit="1" customWidth="1"/>
    <col min="8709" max="8710" width="9.6640625" style="189" customWidth="1"/>
    <col min="8711" max="8711" width="7.44140625" style="189" customWidth="1"/>
    <col min="8712" max="8712" width="8.33203125" style="189" customWidth="1"/>
    <col min="8713" max="8714" width="6.5546875" style="189" customWidth="1"/>
    <col min="8715" max="8715" width="7.88671875" style="189" customWidth="1"/>
    <col min="8716" max="8716" width="7.109375" style="189" customWidth="1"/>
    <col min="8717" max="8718" width="8" style="189" customWidth="1"/>
    <col min="8719" max="8720" width="7.88671875" style="189" customWidth="1"/>
    <col min="8721" max="8722" width="7" style="189" customWidth="1"/>
    <col min="8723" max="8723" width="8.6640625" style="189" customWidth="1"/>
    <col min="8724" max="8724" width="7.88671875" style="189" customWidth="1"/>
    <col min="8725" max="8726" width="8.88671875" style="189" customWidth="1"/>
    <col min="8727" max="8727" width="7.109375" style="189" customWidth="1"/>
    <col min="8728" max="8728" width="9.44140625" style="189" customWidth="1"/>
    <col min="8729" max="8730" width="8.109375" style="189" customWidth="1"/>
    <col min="8731" max="8731" width="10.109375" style="189" customWidth="1"/>
    <col min="8732" max="8732" width="8.109375" style="189" customWidth="1"/>
    <col min="8733" max="8735" width="8.88671875" style="189" customWidth="1"/>
    <col min="8736" max="8736" width="9.33203125" style="189" customWidth="1"/>
    <col min="8737" max="8737" width="8.5546875" style="189" customWidth="1"/>
    <col min="8738" max="8738" width="10.109375" style="189" customWidth="1"/>
    <col min="8739" max="8739" width="7.109375" style="189" customWidth="1"/>
    <col min="8740" max="8740" width="8.6640625" style="189" customWidth="1"/>
    <col min="8741" max="8744" width="0" style="189" hidden="1" customWidth="1"/>
    <col min="8745" max="8745" width="10.88671875" style="189" customWidth="1"/>
    <col min="8746" max="8746" width="9.6640625" style="189" customWidth="1"/>
    <col min="8747" max="8747" width="8.5546875" style="189" customWidth="1"/>
    <col min="8748" max="8748" width="8" style="189" customWidth="1"/>
    <col min="8749" max="8750" width="10.6640625" style="189" customWidth="1"/>
    <col min="8751" max="8751" width="8" style="189" customWidth="1"/>
    <col min="8752" max="8752" width="10.109375" style="189" customWidth="1"/>
    <col min="8753" max="8753" width="10.44140625" style="189" customWidth="1"/>
    <col min="8754" max="8754" width="8.6640625" style="189" customWidth="1"/>
    <col min="8755" max="8755" width="7.33203125" style="189" customWidth="1"/>
    <col min="8756" max="8756" width="8.33203125" style="189" customWidth="1"/>
    <col min="8757" max="8757" width="8.44140625" style="189" customWidth="1"/>
    <col min="8758" max="8758" width="7.44140625" style="189" customWidth="1"/>
    <col min="8759" max="8759" width="6.44140625" style="189" customWidth="1"/>
    <col min="8760" max="8760" width="9.33203125" style="189" customWidth="1"/>
    <col min="8761" max="8762" width="8.5546875" style="189" customWidth="1"/>
    <col min="8763" max="8763" width="6.33203125" style="189" customWidth="1"/>
    <col min="8764" max="8764" width="7.109375" style="189" customWidth="1"/>
    <col min="8765" max="8765" width="8.33203125" style="189" customWidth="1"/>
    <col min="8766" max="8766" width="7.6640625" style="189" customWidth="1"/>
    <col min="8767" max="8767" width="6.44140625" style="189" customWidth="1"/>
    <col min="8768" max="8768" width="8.33203125" style="189" customWidth="1"/>
    <col min="8769" max="8770" width="6.44140625" style="189" customWidth="1"/>
    <col min="8771" max="8771" width="7.109375" style="189" customWidth="1"/>
    <col min="8772" max="8772" width="6.109375" style="189" customWidth="1"/>
    <col min="8773" max="8774" width="5.5546875" style="189" customWidth="1"/>
    <col min="8775" max="8775" width="4.88671875" style="189" customWidth="1"/>
    <col min="8776" max="8789" width="0" style="189" hidden="1" customWidth="1"/>
    <col min="8790" max="8790" width="9.109375" style="189"/>
    <col min="8791" max="8795" width="0" style="189" hidden="1" customWidth="1"/>
    <col min="8796" max="8951" width="9.109375" style="189"/>
    <col min="8952" max="8952" width="20.88671875" style="189" customWidth="1"/>
    <col min="8953" max="8953" width="10.5546875" style="189" customWidth="1"/>
    <col min="8954" max="8954" width="10" style="189" customWidth="1"/>
    <col min="8955" max="8955" width="7.5546875" style="189" customWidth="1"/>
    <col min="8956" max="8956" width="9" style="189" customWidth="1"/>
    <col min="8957" max="8958" width="10.5546875" style="189" customWidth="1"/>
    <col min="8959" max="8959" width="8.44140625" style="189" customWidth="1"/>
    <col min="8960" max="8960" width="9.109375" style="189" customWidth="1"/>
    <col min="8961" max="8962" width="10.5546875" style="189" customWidth="1"/>
    <col min="8963" max="8963" width="8.33203125" style="189" customWidth="1"/>
    <col min="8964" max="8964" width="9.44140625" style="189" bestFit="1" customWidth="1"/>
    <col min="8965" max="8966" width="9.6640625" style="189" customWidth="1"/>
    <col min="8967" max="8967" width="7.44140625" style="189" customWidth="1"/>
    <col min="8968" max="8968" width="8.33203125" style="189" customWidth="1"/>
    <col min="8969" max="8970" width="6.5546875" style="189" customWidth="1"/>
    <col min="8971" max="8971" width="7.88671875" style="189" customWidth="1"/>
    <col min="8972" max="8972" width="7.109375" style="189" customWidth="1"/>
    <col min="8973" max="8974" width="8" style="189" customWidth="1"/>
    <col min="8975" max="8976" width="7.88671875" style="189" customWidth="1"/>
    <col min="8977" max="8978" width="7" style="189" customWidth="1"/>
    <col min="8979" max="8979" width="8.6640625" style="189" customWidth="1"/>
    <col min="8980" max="8980" width="7.88671875" style="189" customWidth="1"/>
    <col min="8981" max="8982" width="8.88671875" style="189" customWidth="1"/>
    <col min="8983" max="8983" width="7.109375" style="189" customWidth="1"/>
    <col min="8984" max="8984" width="9.44140625" style="189" customWidth="1"/>
    <col min="8985" max="8986" width="8.109375" style="189" customWidth="1"/>
    <col min="8987" max="8987" width="10.109375" style="189" customWidth="1"/>
    <col min="8988" max="8988" width="8.109375" style="189" customWidth="1"/>
    <col min="8989" max="8991" width="8.88671875" style="189" customWidth="1"/>
    <col min="8992" max="8992" width="9.33203125" style="189" customWidth="1"/>
    <col min="8993" max="8993" width="8.5546875" style="189" customWidth="1"/>
    <col min="8994" max="8994" width="10.109375" style="189" customWidth="1"/>
    <col min="8995" max="8995" width="7.109375" style="189" customWidth="1"/>
    <col min="8996" max="8996" width="8.6640625" style="189" customWidth="1"/>
    <col min="8997" max="9000" width="0" style="189" hidden="1" customWidth="1"/>
    <col min="9001" max="9001" width="10.88671875" style="189" customWidth="1"/>
    <col min="9002" max="9002" width="9.6640625" style="189" customWidth="1"/>
    <col min="9003" max="9003" width="8.5546875" style="189" customWidth="1"/>
    <col min="9004" max="9004" width="8" style="189" customWidth="1"/>
    <col min="9005" max="9006" width="10.6640625" style="189" customWidth="1"/>
    <col min="9007" max="9007" width="8" style="189" customWidth="1"/>
    <col min="9008" max="9008" width="10.109375" style="189" customWidth="1"/>
    <col min="9009" max="9009" width="10.44140625" style="189" customWidth="1"/>
    <col min="9010" max="9010" width="8.6640625" style="189" customWidth="1"/>
    <col min="9011" max="9011" width="7.33203125" style="189" customWidth="1"/>
    <col min="9012" max="9012" width="8.33203125" style="189" customWidth="1"/>
    <col min="9013" max="9013" width="8.44140625" style="189" customWidth="1"/>
    <col min="9014" max="9014" width="7.44140625" style="189" customWidth="1"/>
    <col min="9015" max="9015" width="6.44140625" style="189" customWidth="1"/>
    <col min="9016" max="9016" width="9.33203125" style="189" customWidth="1"/>
    <col min="9017" max="9018" width="8.5546875" style="189" customWidth="1"/>
    <col min="9019" max="9019" width="6.33203125" style="189" customWidth="1"/>
    <col min="9020" max="9020" width="7.109375" style="189" customWidth="1"/>
    <col min="9021" max="9021" width="8.33203125" style="189" customWidth="1"/>
    <col min="9022" max="9022" width="7.6640625" style="189" customWidth="1"/>
    <col min="9023" max="9023" width="6.44140625" style="189" customWidth="1"/>
    <col min="9024" max="9024" width="8.33203125" style="189" customWidth="1"/>
    <col min="9025" max="9026" width="6.44140625" style="189" customWidth="1"/>
    <col min="9027" max="9027" width="7.109375" style="189" customWidth="1"/>
    <col min="9028" max="9028" width="6.109375" style="189" customWidth="1"/>
    <col min="9029" max="9030" width="5.5546875" style="189" customWidth="1"/>
    <col min="9031" max="9031" width="4.88671875" style="189" customWidth="1"/>
    <col min="9032" max="9045" width="0" style="189" hidden="1" customWidth="1"/>
    <col min="9046" max="9046" width="9.109375" style="189"/>
    <col min="9047" max="9051" width="0" style="189" hidden="1" customWidth="1"/>
    <col min="9052" max="9207" width="9.109375" style="189"/>
    <col min="9208" max="9208" width="20.88671875" style="189" customWidth="1"/>
    <col min="9209" max="9209" width="10.5546875" style="189" customWidth="1"/>
    <col min="9210" max="9210" width="10" style="189" customWidth="1"/>
    <col min="9211" max="9211" width="7.5546875" style="189" customWidth="1"/>
    <col min="9212" max="9212" width="9" style="189" customWidth="1"/>
    <col min="9213" max="9214" width="10.5546875" style="189" customWidth="1"/>
    <col min="9215" max="9215" width="8.44140625" style="189" customWidth="1"/>
    <col min="9216" max="9216" width="9.109375" style="189" customWidth="1"/>
    <col min="9217" max="9218" width="10.5546875" style="189" customWidth="1"/>
    <col min="9219" max="9219" width="8.33203125" style="189" customWidth="1"/>
    <col min="9220" max="9220" width="9.44140625" style="189" bestFit="1" customWidth="1"/>
    <col min="9221" max="9222" width="9.6640625" style="189" customWidth="1"/>
    <col min="9223" max="9223" width="7.44140625" style="189" customWidth="1"/>
    <col min="9224" max="9224" width="8.33203125" style="189" customWidth="1"/>
    <col min="9225" max="9226" width="6.5546875" style="189" customWidth="1"/>
    <col min="9227" max="9227" width="7.88671875" style="189" customWidth="1"/>
    <col min="9228" max="9228" width="7.109375" style="189" customWidth="1"/>
    <col min="9229" max="9230" width="8" style="189" customWidth="1"/>
    <col min="9231" max="9232" width="7.88671875" style="189" customWidth="1"/>
    <col min="9233" max="9234" width="7" style="189" customWidth="1"/>
    <col min="9235" max="9235" width="8.6640625" style="189" customWidth="1"/>
    <col min="9236" max="9236" width="7.88671875" style="189" customWidth="1"/>
    <col min="9237" max="9238" width="8.88671875" style="189" customWidth="1"/>
    <col min="9239" max="9239" width="7.109375" style="189" customWidth="1"/>
    <col min="9240" max="9240" width="9.44140625" style="189" customWidth="1"/>
    <col min="9241" max="9242" width="8.109375" style="189" customWidth="1"/>
    <col min="9243" max="9243" width="10.109375" style="189" customWidth="1"/>
    <col min="9244" max="9244" width="8.109375" style="189" customWidth="1"/>
    <col min="9245" max="9247" width="8.88671875" style="189" customWidth="1"/>
    <col min="9248" max="9248" width="9.33203125" style="189" customWidth="1"/>
    <col min="9249" max="9249" width="8.5546875" style="189" customWidth="1"/>
    <col min="9250" max="9250" width="10.109375" style="189" customWidth="1"/>
    <col min="9251" max="9251" width="7.109375" style="189" customWidth="1"/>
    <col min="9252" max="9252" width="8.6640625" style="189" customWidth="1"/>
    <col min="9253" max="9256" width="0" style="189" hidden="1" customWidth="1"/>
    <col min="9257" max="9257" width="10.88671875" style="189" customWidth="1"/>
    <col min="9258" max="9258" width="9.6640625" style="189" customWidth="1"/>
    <col min="9259" max="9259" width="8.5546875" style="189" customWidth="1"/>
    <col min="9260" max="9260" width="8" style="189" customWidth="1"/>
    <col min="9261" max="9262" width="10.6640625" style="189" customWidth="1"/>
    <col min="9263" max="9263" width="8" style="189" customWidth="1"/>
    <col min="9264" max="9264" width="10.109375" style="189" customWidth="1"/>
    <col min="9265" max="9265" width="10.44140625" style="189" customWidth="1"/>
    <col min="9266" max="9266" width="8.6640625" style="189" customWidth="1"/>
    <col min="9267" max="9267" width="7.33203125" style="189" customWidth="1"/>
    <col min="9268" max="9268" width="8.33203125" style="189" customWidth="1"/>
    <col min="9269" max="9269" width="8.44140625" style="189" customWidth="1"/>
    <col min="9270" max="9270" width="7.44140625" style="189" customWidth="1"/>
    <col min="9271" max="9271" width="6.44140625" style="189" customWidth="1"/>
    <col min="9272" max="9272" width="9.33203125" style="189" customWidth="1"/>
    <col min="9273" max="9274" width="8.5546875" style="189" customWidth="1"/>
    <col min="9275" max="9275" width="6.33203125" style="189" customWidth="1"/>
    <col min="9276" max="9276" width="7.109375" style="189" customWidth="1"/>
    <col min="9277" max="9277" width="8.33203125" style="189" customWidth="1"/>
    <col min="9278" max="9278" width="7.6640625" style="189" customWidth="1"/>
    <col min="9279" max="9279" width="6.44140625" style="189" customWidth="1"/>
    <col min="9280" max="9280" width="8.33203125" style="189" customWidth="1"/>
    <col min="9281" max="9282" width="6.44140625" style="189" customWidth="1"/>
    <col min="9283" max="9283" width="7.109375" style="189" customWidth="1"/>
    <col min="9284" max="9284" width="6.109375" style="189" customWidth="1"/>
    <col min="9285" max="9286" width="5.5546875" style="189" customWidth="1"/>
    <col min="9287" max="9287" width="4.88671875" style="189" customWidth="1"/>
    <col min="9288" max="9301" width="0" style="189" hidden="1" customWidth="1"/>
    <col min="9302" max="9302" width="9.109375" style="189"/>
    <col min="9303" max="9307" width="0" style="189" hidden="1" customWidth="1"/>
    <col min="9308" max="9463" width="9.109375" style="189"/>
    <col min="9464" max="9464" width="20.88671875" style="189" customWidth="1"/>
    <col min="9465" max="9465" width="10.5546875" style="189" customWidth="1"/>
    <col min="9466" max="9466" width="10" style="189" customWidth="1"/>
    <col min="9467" max="9467" width="7.5546875" style="189" customWidth="1"/>
    <col min="9468" max="9468" width="9" style="189" customWidth="1"/>
    <col min="9469" max="9470" width="10.5546875" style="189" customWidth="1"/>
    <col min="9471" max="9471" width="8.44140625" style="189" customWidth="1"/>
    <col min="9472" max="9472" width="9.109375" style="189" customWidth="1"/>
    <col min="9473" max="9474" width="10.5546875" style="189" customWidth="1"/>
    <col min="9475" max="9475" width="8.33203125" style="189" customWidth="1"/>
    <col min="9476" max="9476" width="9.44140625" style="189" bestFit="1" customWidth="1"/>
    <col min="9477" max="9478" width="9.6640625" style="189" customWidth="1"/>
    <col min="9479" max="9479" width="7.44140625" style="189" customWidth="1"/>
    <col min="9480" max="9480" width="8.33203125" style="189" customWidth="1"/>
    <col min="9481" max="9482" width="6.5546875" style="189" customWidth="1"/>
    <col min="9483" max="9483" width="7.88671875" style="189" customWidth="1"/>
    <col min="9484" max="9484" width="7.109375" style="189" customWidth="1"/>
    <col min="9485" max="9486" width="8" style="189" customWidth="1"/>
    <col min="9487" max="9488" width="7.88671875" style="189" customWidth="1"/>
    <col min="9489" max="9490" width="7" style="189" customWidth="1"/>
    <col min="9491" max="9491" width="8.6640625" style="189" customWidth="1"/>
    <col min="9492" max="9492" width="7.88671875" style="189" customWidth="1"/>
    <col min="9493" max="9494" width="8.88671875" style="189" customWidth="1"/>
    <col min="9495" max="9495" width="7.109375" style="189" customWidth="1"/>
    <col min="9496" max="9496" width="9.44140625" style="189" customWidth="1"/>
    <col min="9497" max="9498" width="8.109375" style="189" customWidth="1"/>
    <col min="9499" max="9499" width="10.109375" style="189" customWidth="1"/>
    <col min="9500" max="9500" width="8.109375" style="189" customWidth="1"/>
    <col min="9501" max="9503" width="8.88671875" style="189" customWidth="1"/>
    <col min="9504" max="9504" width="9.33203125" style="189" customWidth="1"/>
    <col min="9505" max="9505" width="8.5546875" style="189" customWidth="1"/>
    <col min="9506" max="9506" width="10.109375" style="189" customWidth="1"/>
    <col min="9507" max="9507" width="7.109375" style="189" customWidth="1"/>
    <col min="9508" max="9508" width="8.6640625" style="189" customWidth="1"/>
    <col min="9509" max="9512" width="0" style="189" hidden="1" customWidth="1"/>
    <col min="9513" max="9513" width="10.88671875" style="189" customWidth="1"/>
    <col min="9514" max="9514" width="9.6640625" style="189" customWidth="1"/>
    <col min="9515" max="9515" width="8.5546875" style="189" customWidth="1"/>
    <col min="9516" max="9516" width="8" style="189" customWidth="1"/>
    <col min="9517" max="9518" width="10.6640625" style="189" customWidth="1"/>
    <col min="9519" max="9519" width="8" style="189" customWidth="1"/>
    <col min="9520" max="9520" width="10.109375" style="189" customWidth="1"/>
    <col min="9521" max="9521" width="10.44140625" style="189" customWidth="1"/>
    <col min="9522" max="9522" width="8.6640625" style="189" customWidth="1"/>
    <col min="9523" max="9523" width="7.33203125" style="189" customWidth="1"/>
    <col min="9524" max="9524" width="8.33203125" style="189" customWidth="1"/>
    <col min="9525" max="9525" width="8.44140625" style="189" customWidth="1"/>
    <col min="9526" max="9526" width="7.44140625" style="189" customWidth="1"/>
    <col min="9527" max="9527" width="6.44140625" style="189" customWidth="1"/>
    <col min="9528" max="9528" width="9.33203125" style="189" customWidth="1"/>
    <col min="9529" max="9530" width="8.5546875" style="189" customWidth="1"/>
    <col min="9531" max="9531" width="6.33203125" style="189" customWidth="1"/>
    <col min="9532" max="9532" width="7.109375" style="189" customWidth="1"/>
    <col min="9533" max="9533" width="8.33203125" style="189" customWidth="1"/>
    <col min="9534" max="9534" width="7.6640625" style="189" customWidth="1"/>
    <col min="9535" max="9535" width="6.44140625" style="189" customWidth="1"/>
    <col min="9536" max="9536" width="8.33203125" style="189" customWidth="1"/>
    <col min="9537" max="9538" width="6.44140625" style="189" customWidth="1"/>
    <col min="9539" max="9539" width="7.109375" style="189" customWidth="1"/>
    <col min="9540" max="9540" width="6.109375" style="189" customWidth="1"/>
    <col min="9541" max="9542" width="5.5546875" style="189" customWidth="1"/>
    <col min="9543" max="9543" width="4.88671875" style="189" customWidth="1"/>
    <col min="9544" max="9557" width="0" style="189" hidden="1" customWidth="1"/>
    <col min="9558" max="9558" width="9.109375" style="189"/>
    <col min="9559" max="9563" width="0" style="189" hidden="1" customWidth="1"/>
    <col min="9564" max="9719" width="9.109375" style="189"/>
    <col min="9720" max="9720" width="20.88671875" style="189" customWidth="1"/>
    <col min="9721" max="9721" width="10.5546875" style="189" customWidth="1"/>
    <col min="9722" max="9722" width="10" style="189" customWidth="1"/>
    <col min="9723" max="9723" width="7.5546875" style="189" customWidth="1"/>
    <col min="9724" max="9724" width="9" style="189" customWidth="1"/>
    <col min="9725" max="9726" width="10.5546875" style="189" customWidth="1"/>
    <col min="9727" max="9727" width="8.44140625" style="189" customWidth="1"/>
    <col min="9728" max="9728" width="9.109375" style="189" customWidth="1"/>
    <col min="9729" max="9730" width="10.5546875" style="189" customWidth="1"/>
    <col min="9731" max="9731" width="8.33203125" style="189" customWidth="1"/>
    <col min="9732" max="9732" width="9.44140625" style="189" bestFit="1" customWidth="1"/>
    <col min="9733" max="9734" width="9.6640625" style="189" customWidth="1"/>
    <col min="9735" max="9735" width="7.44140625" style="189" customWidth="1"/>
    <col min="9736" max="9736" width="8.33203125" style="189" customWidth="1"/>
    <col min="9737" max="9738" width="6.5546875" style="189" customWidth="1"/>
    <col min="9739" max="9739" width="7.88671875" style="189" customWidth="1"/>
    <col min="9740" max="9740" width="7.109375" style="189" customWidth="1"/>
    <col min="9741" max="9742" width="8" style="189" customWidth="1"/>
    <col min="9743" max="9744" width="7.88671875" style="189" customWidth="1"/>
    <col min="9745" max="9746" width="7" style="189" customWidth="1"/>
    <col min="9747" max="9747" width="8.6640625" style="189" customWidth="1"/>
    <col min="9748" max="9748" width="7.88671875" style="189" customWidth="1"/>
    <col min="9749" max="9750" width="8.88671875" style="189" customWidth="1"/>
    <col min="9751" max="9751" width="7.109375" style="189" customWidth="1"/>
    <col min="9752" max="9752" width="9.44140625" style="189" customWidth="1"/>
    <col min="9753" max="9754" width="8.109375" style="189" customWidth="1"/>
    <col min="9755" max="9755" width="10.109375" style="189" customWidth="1"/>
    <col min="9756" max="9756" width="8.109375" style="189" customWidth="1"/>
    <col min="9757" max="9759" width="8.88671875" style="189" customWidth="1"/>
    <col min="9760" max="9760" width="9.33203125" style="189" customWidth="1"/>
    <col min="9761" max="9761" width="8.5546875" style="189" customWidth="1"/>
    <col min="9762" max="9762" width="10.109375" style="189" customWidth="1"/>
    <col min="9763" max="9763" width="7.109375" style="189" customWidth="1"/>
    <col min="9764" max="9764" width="8.6640625" style="189" customWidth="1"/>
    <col min="9765" max="9768" width="0" style="189" hidden="1" customWidth="1"/>
    <col min="9769" max="9769" width="10.88671875" style="189" customWidth="1"/>
    <col min="9770" max="9770" width="9.6640625" style="189" customWidth="1"/>
    <col min="9771" max="9771" width="8.5546875" style="189" customWidth="1"/>
    <col min="9772" max="9772" width="8" style="189" customWidth="1"/>
    <col min="9773" max="9774" width="10.6640625" style="189" customWidth="1"/>
    <col min="9775" max="9775" width="8" style="189" customWidth="1"/>
    <col min="9776" max="9776" width="10.109375" style="189" customWidth="1"/>
    <col min="9777" max="9777" width="10.44140625" style="189" customWidth="1"/>
    <col min="9778" max="9778" width="8.6640625" style="189" customWidth="1"/>
    <col min="9779" max="9779" width="7.33203125" style="189" customWidth="1"/>
    <col min="9780" max="9780" width="8.33203125" style="189" customWidth="1"/>
    <col min="9781" max="9781" width="8.44140625" style="189" customWidth="1"/>
    <col min="9782" max="9782" width="7.44140625" style="189" customWidth="1"/>
    <col min="9783" max="9783" width="6.44140625" style="189" customWidth="1"/>
    <col min="9784" max="9784" width="9.33203125" style="189" customWidth="1"/>
    <col min="9785" max="9786" width="8.5546875" style="189" customWidth="1"/>
    <col min="9787" max="9787" width="6.33203125" style="189" customWidth="1"/>
    <col min="9788" max="9788" width="7.109375" style="189" customWidth="1"/>
    <col min="9789" max="9789" width="8.33203125" style="189" customWidth="1"/>
    <col min="9790" max="9790" width="7.6640625" style="189" customWidth="1"/>
    <col min="9791" max="9791" width="6.44140625" style="189" customWidth="1"/>
    <col min="9792" max="9792" width="8.33203125" style="189" customWidth="1"/>
    <col min="9793" max="9794" width="6.44140625" style="189" customWidth="1"/>
    <col min="9795" max="9795" width="7.109375" style="189" customWidth="1"/>
    <col min="9796" max="9796" width="6.109375" style="189" customWidth="1"/>
    <col min="9797" max="9798" width="5.5546875" style="189" customWidth="1"/>
    <col min="9799" max="9799" width="4.88671875" style="189" customWidth="1"/>
    <col min="9800" max="9813" width="0" style="189" hidden="1" customWidth="1"/>
    <col min="9814" max="9814" width="9.109375" style="189"/>
    <col min="9815" max="9819" width="0" style="189" hidden="1" customWidth="1"/>
    <col min="9820" max="9975" width="9.109375" style="189"/>
    <col min="9976" max="9976" width="20.88671875" style="189" customWidth="1"/>
    <col min="9977" max="9977" width="10.5546875" style="189" customWidth="1"/>
    <col min="9978" max="9978" width="10" style="189" customWidth="1"/>
    <col min="9979" max="9979" width="7.5546875" style="189" customWidth="1"/>
    <col min="9980" max="9980" width="9" style="189" customWidth="1"/>
    <col min="9981" max="9982" width="10.5546875" style="189" customWidth="1"/>
    <col min="9983" max="9983" width="8.44140625" style="189" customWidth="1"/>
    <col min="9984" max="9984" width="9.109375" style="189" customWidth="1"/>
    <col min="9985" max="9986" width="10.5546875" style="189" customWidth="1"/>
    <col min="9987" max="9987" width="8.33203125" style="189" customWidth="1"/>
    <col min="9988" max="9988" width="9.44140625" style="189" bestFit="1" customWidth="1"/>
    <col min="9989" max="9990" width="9.6640625" style="189" customWidth="1"/>
    <col min="9991" max="9991" width="7.44140625" style="189" customWidth="1"/>
    <col min="9992" max="9992" width="8.33203125" style="189" customWidth="1"/>
    <col min="9993" max="9994" width="6.5546875" style="189" customWidth="1"/>
    <col min="9995" max="9995" width="7.88671875" style="189" customWidth="1"/>
    <col min="9996" max="9996" width="7.109375" style="189" customWidth="1"/>
    <col min="9997" max="9998" width="8" style="189" customWidth="1"/>
    <col min="9999" max="10000" width="7.88671875" style="189" customWidth="1"/>
    <col min="10001" max="10002" width="7" style="189" customWidth="1"/>
    <col min="10003" max="10003" width="8.6640625" style="189" customWidth="1"/>
    <col min="10004" max="10004" width="7.88671875" style="189" customWidth="1"/>
    <col min="10005" max="10006" width="8.88671875" style="189" customWidth="1"/>
    <col min="10007" max="10007" width="7.109375" style="189" customWidth="1"/>
    <col min="10008" max="10008" width="9.44140625" style="189" customWidth="1"/>
    <col min="10009" max="10010" width="8.109375" style="189" customWidth="1"/>
    <col min="10011" max="10011" width="10.109375" style="189" customWidth="1"/>
    <col min="10012" max="10012" width="8.109375" style="189" customWidth="1"/>
    <col min="10013" max="10015" width="8.88671875" style="189" customWidth="1"/>
    <col min="10016" max="10016" width="9.33203125" style="189" customWidth="1"/>
    <col min="10017" max="10017" width="8.5546875" style="189" customWidth="1"/>
    <col min="10018" max="10018" width="10.109375" style="189" customWidth="1"/>
    <col min="10019" max="10019" width="7.109375" style="189" customWidth="1"/>
    <col min="10020" max="10020" width="8.6640625" style="189" customWidth="1"/>
    <col min="10021" max="10024" width="0" style="189" hidden="1" customWidth="1"/>
    <col min="10025" max="10025" width="10.88671875" style="189" customWidth="1"/>
    <col min="10026" max="10026" width="9.6640625" style="189" customWidth="1"/>
    <col min="10027" max="10027" width="8.5546875" style="189" customWidth="1"/>
    <col min="10028" max="10028" width="8" style="189" customWidth="1"/>
    <col min="10029" max="10030" width="10.6640625" style="189" customWidth="1"/>
    <col min="10031" max="10031" width="8" style="189" customWidth="1"/>
    <col min="10032" max="10032" width="10.109375" style="189" customWidth="1"/>
    <col min="10033" max="10033" width="10.44140625" style="189" customWidth="1"/>
    <col min="10034" max="10034" width="8.6640625" style="189" customWidth="1"/>
    <col min="10035" max="10035" width="7.33203125" style="189" customWidth="1"/>
    <col min="10036" max="10036" width="8.33203125" style="189" customWidth="1"/>
    <col min="10037" max="10037" width="8.44140625" style="189" customWidth="1"/>
    <col min="10038" max="10038" width="7.44140625" style="189" customWidth="1"/>
    <col min="10039" max="10039" width="6.44140625" style="189" customWidth="1"/>
    <col min="10040" max="10040" width="9.33203125" style="189" customWidth="1"/>
    <col min="10041" max="10042" width="8.5546875" style="189" customWidth="1"/>
    <col min="10043" max="10043" width="6.33203125" style="189" customWidth="1"/>
    <col min="10044" max="10044" width="7.109375" style="189" customWidth="1"/>
    <col min="10045" max="10045" width="8.33203125" style="189" customWidth="1"/>
    <col min="10046" max="10046" width="7.6640625" style="189" customWidth="1"/>
    <col min="10047" max="10047" width="6.44140625" style="189" customWidth="1"/>
    <col min="10048" max="10048" width="8.33203125" style="189" customWidth="1"/>
    <col min="10049" max="10050" width="6.44140625" style="189" customWidth="1"/>
    <col min="10051" max="10051" width="7.109375" style="189" customWidth="1"/>
    <col min="10052" max="10052" width="6.109375" style="189" customWidth="1"/>
    <col min="10053" max="10054" width="5.5546875" style="189" customWidth="1"/>
    <col min="10055" max="10055" width="4.88671875" style="189" customWidth="1"/>
    <col min="10056" max="10069" width="0" style="189" hidden="1" customWidth="1"/>
    <col min="10070" max="10070" width="9.109375" style="189"/>
    <col min="10071" max="10075" width="0" style="189" hidden="1" customWidth="1"/>
    <col min="10076" max="10231" width="9.109375" style="189"/>
    <col min="10232" max="10232" width="20.88671875" style="189" customWidth="1"/>
    <col min="10233" max="10233" width="10.5546875" style="189" customWidth="1"/>
    <col min="10234" max="10234" width="10" style="189" customWidth="1"/>
    <col min="10235" max="10235" width="7.5546875" style="189" customWidth="1"/>
    <col min="10236" max="10236" width="9" style="189" customWidth="1"/>
    <col min="10237" max="10238" width="10.5546875" style="189" customWidth="1"/>
    <col min="10239" max="10239" width="8.44140625" style="189" customWidth="1"/>
    <col min="10240" max="10240" width="9.109375" style="189" customWidth="1"/>
    <col min="10241" max="10242" width="10.5546875" style="189" customWidth="1"/>
    <col min="10243" max="10243" width="8.33203125" style="189" customWidth="1"/>
    <col min="10244" max="10244" width="9.44140625" style="189" bestFit="1" customWidth="1"/>
    <col min="10245" max="10246" width="9.6640625" style="189" customWidth="1"/>
    <col min="10247" max="10247" width="7.44140625" style="189" customWidth="1"/>
    <col min="10248" max="10248" width="8.33203125" style="189" customWidth="1"/>
    <col min="10249" max="10250" width="6.5546875" style="189" customWidth="1"/>
    <col min="10251" max="10251" width="7.88671875" style="189" customWidth="1"/>
    <col min="10252" max="10252" width="7.109375" style="189" customWidth="1"/>
    <col min="10253" max="10254" width="8" style="189" customWidth="1"/>
    <col min="10255" max="10256" width="7.88671875" style="189" customWidth="1"/>
    <col min="10257" max="10258" width="7" style="189" customWidth="1"/>
    <col min="10259" max="10259" width="8.6640625" style="189" customWidth="1"/>
    <col min="10260" max="10260" width="7.88671875" style="189" customWidth="1"/>
    <col min="10261" max="10262" width="8.88671875" style="189" customWidth="1"/>
    <col min="10263" max="10263" width="7.109375" style="189" customWidth="1"/>
    <col min="10264" max="10264" width="9.44140625" style="189" customWidth="1"/>
    <col min="10265" max="10266" width="8.109375" style="189" customWidth="1"/>
    <col min="10267" max="10267" width="10.109375" style="189" customWidth="1"/>
    <col min="10268" max="10268" width="8.109375" style="189" customWidth="1"/>
    <col min="10269" max="10271" width="8.88671875" style="189" customWidth="1"/>
    <col min="10272" max="10272" width="9.33203125" style="189" customWidth="1"/>
    <col min="10273" max="10273" width="8.5546875" style="189" customWidth="1"/>
    <col min="10274" max="10274" width="10.109375" style="189" customWidth="1"/>
    <col min="10275" max="10275" width="7.109375" style="189" customWidth="1"/>
    <col min="10276" max="10276" width="8.6640625" style="189" customWidth="1"/>
    <col min="10277" max="10280" width="0" style="189" hidden="1" customWidth="1"/>
    <col min="10281" max="10281" width="10.88671875" style="189" customWidth="1"/>
    <col min="10282" max="10282" width="9.6640625" style="189" customWidth="1"/>
    <col min="10283" max="10283" width="8.5546875" style="189" customWidth="1"/>
    <col min="10284" max="10284" width="8" style="189" customWidth="1"/>
    <col min="10285" max="10286" width="10.6640625" style="189" customWidth="1"/>
    <col min="10287" max="10287" width="8" style="189" customWidth="1"/>
    <col min="10288" max="10288" width="10.109375" style="189" customWidth="1"/>
    <col min="10289" max="10289" width="10.44140625" style="189" customWidth="1"/>
    <col min="10290" max="10290" width="8.6640625" style="189" customWidth="1"/>
    <col min="10291" max="10291" width="7.33203125" style="189" customWidth="1"/>
    <col min="10292" max="10292" width="8.33203125" style="189" customWidth="1"/>
    <col min="10293" max="10293" width="8.44140625" style="189" customWidth="1"/>
    <col min="10294" max="10294" width="7.44140625" style="189" customWidth="1"/>
    <col min="10295" max="10295" width="6.44140625" style="189" customWidth="1"/>
    <col min="10296" max="10296" width="9.33203125" style="189" customWidth="1"/>
    <col min="10297" max="10298" width="8.5546875" style="189" customWidth="1"/>
    <col min="10299" max="10299" width="6.33203125" style="189" customWidth="1"/>
    <col min="10300" max="10300" width="7.109375" style="189" customWidth="1"/>
    <col min="10301" max="10301" width="8.33203125" style="189" customWidth="1"/>
    <col min="10302" max="10302" width="7.6640625" style="189" customWidth="1"/>
    <col min="10303" max="10303" width="6.44140625" style="189" customWidth="1"/>
    <col min="10304" max="10304" width="8.33203125" style="189" customWidth="1"/>
    <col min="10305" max="10306" width="6.44140625" style="189" customWidth="1"/>
    <col min="10307" max="10307" width="7.109375" style="189" customWidth="1"/>
    <col min="10308" max="10308" width="6.109375" style="189" customWidth="1"/>
    <col min="10309" max="10310" width="5.5546875" style="189" customWidth="1"/>
    <col min="10311" max="10311" width="4.88671875" style="189" customWidth="1"/>
    <col min="10312" max="10325" width="0" style="189" hidden="1" customWidth="1"/>
    <col min="10326" max="10326" width="9.109375" style="189"/>
    <col min="10327" max="10331" width="0" style="189" hidden="1" customWidth="1"/>
    <col min="10332" max="10487" width="9.109375" style="189"/>
    <col min="10488" max="10488" width="20.88671875" style="189" customWidth="1"/>
    <col min="10489" max="10489" width="10.5546875" style="189" customWidth="1"/>
    <col min="10490" max="10490" width="10" style="189" customWidth="1"/>
    <col min="10491" max="10491" width="7.5546875" style="189" customWidth="1"/>
    <col min="10492" max="10492" width="9" style="189" customWidth="1"/>
    <col min="10493" max="10494" width="10.5546875" style="189" customWidth="1"/>
    <col min="10495" max="10495" width="8.44140625" style="189" customWidth="1"/>
    <col min="10496" max="10496" width="9.109375" style="189" customWidth="1"/>
    <col min="10497" max="10498" width="10.5546875" style="189" customWidth="1"/>
    <col min="10499" max="10499" width="8.33203125" style="189" customWidth="1"/>
    <col min="10500" max="10500" width="9.44140625" style="189" bestFit="1" customWidth="1"/>
    <col min="10501" max="10502" width="9.6640625" style="189" customWidth="1"/>
    <col min="10503" max="10503" width="7.44140625" style="189" customWidth="1"/>
    <col min="10504" max="10504" width="8.33203125" style="189" customWidth="1"/>
    <col min="10505" max="10506" width="6.5546875" style="189" customWidth="1"/>
    <col min="10507" max="10507" width="7.88671875" style="189" customWidth="1"/>
    <col min="10508" max="10508" width="7.109375" style="189" customWidth="1"/>
    <col min="10509" max="10510" width="8" style="189" customWidth="1"/>
    <col min="10511" max="10512" width="7.88671875" style="189" customWidth="1"/>
    <col min="10513" max="10514" width="7" style="189" customWidth="1"/>
    <col min="10515" max="10515" width="8.6640625" style="189" customWidth="1"/>
    <col min="10516" max="10516" width="7.88671875" style="189" customWidth="1"/>
    <col min="10517" max="10518" width="8.88671875" style="189" customWidth="1"/>
    <col min="10519" max="10519" width="7.109375" style="189" customWidth="1"/>
    <col min="10520" max="10520" width="9.44140625" style="189" customWidth="1"/>
    <col min="10521" max="10522" width="8.109375" style="189" customWidth="1"/>
    <col min="10523" max="10523" width="10.109375" style="189" customWidth="1"/>
    <col min="10524" max="10524" width="8.109375" style="189" customWidth="1"/>
    <col min="10525" max="10527" width="8.88671875" style="189" customWidth="1"/>
    <col min="10528" max="10528" width="9.33203125" style="189" customWidth="1"/>
    <col min="10529" max="10529" width="8.5546875" style="189" customWidth="1"/>
    <col min="10530" max="10530" width="10.109375" style="189" customWidth="1"/>
    <col min="10531" max="10531" width="7.109375" style="189" customWidth="1"/>
    <col min="10532" max="10532" width="8.6640625" style="189" customWidth="1"/>
    <col min="10533" max="10536" width="0" style="189" hidden="1" customWidth="1"/>
    <col min="10537" max="10537" width="10.88671875" style="189" customWidth="1"/>
    <col min="10538" max="10538" width="9.6640625" style="189" customWidth="1"/>
    <col min="10539" max="10539" width="8.5546875" style="189" customWidth="1"/>
    <col min="10540" max="10540" width="8" style="189" customWidth="1"/>
    <col min="10541" max="10542" width="10.6640625" style="189" customWidth="1"/>
    <col min="10543" max="10543" width="8" style="189" customWidth="1"/>
    <col min="10544" max="10544" width="10.109375" style="189" customWidth="1"/>
    <col min="10545" max="10545" width="10.44140625" style="189" customWidth="1"/>
    <col min="10546" max="10546" width="8.6640625" style="189" customWidth="1"/>
    <col min="10547" max="10547" width="7.33203125" style="189" customWidth="1"/>
    <col min="10548" max="10548" width="8.33203125" style="189" customWidth="1"/>
    <col min="10549" max="10549" width="8.44140625" style="189" customWidth="1"/>
    <col min="10550" max="10550" width="7.44140625" style="189" customWidth="1"/>
    <col min="10551" max="10551" width="6.44140625" style="189" customWidth="1"/>
    <col min="10552" max="10552" width="9.33203125" style="189" customWidth="1"/>
    <col min="10553" max="10554" width="8.5546875" style="189" customWidth="1"/>
    <col min="10555" max="10555" width="6.33203125" style="189" customWidth="1"/>
    <col min="10556" max="10556" width="7.109375" style="189" customWidth="1"/>
    <col min="10557" max="10557" width="8.33203125" style="189" customWidth="1"/>
    <col min="10558" max="10558" width="7.6640625" style="189" customWidth="1"/>
    <col min="10559" max="10559" width="6.44140625" style="189" customWidth="1"/>
    <col min="10560" max="10560" width="8.33203125" style="189" customWidth="1"/>
    <col min="10561" max="10562" width="6.44140625" style="189" customWidth="1"/>
    <col min="10563" max="10563" width="7.109375" style="189" customWidth="1"/>
    <col min="10564" max="10564" width="6.109375" style="189" customWidth="1"/>
    <col min="10565" max="10566" width="5.5546875" style="189" customWidth="1"/>
    <col min="10567" max="10567" width="4.88671875" style="189" customWidth="1"/>
    <col min="10568" max="10581" width="0" style="189" hidden="1" customWidth="1"/>
    <col min="10582" max="10582" width="9.109375" style="189"/>
    <col min="10583" max="10587" width="0" style="189" hidden="1" customWidth="1"/>
    <col min="10588" max="10743" width="9.109375" style="189"/>
    <col min="10744" max="10744" width="20.88671875" style="189" customWidth="1"/>
    <col min="10745" max="10745" width="10.5546875" style="189" customWidth="1"/>
    <col min="10746" max="10746" width="10" style="189" customWidth="1"/>
    <col min="10747" max="10747" width="7.5546875" style="189" customWidth="1"/>
    <col min="10748" max="10748" width="9" style="189" customWidth="1"/>
    <col min="10749" max="10750" width="10.5546875" style="189" customWidth="1"/>
    <col min="10751" max="10751" width="8.44140625" style="189" customWidth="1"/>
    <col min="10752" max="10752" width="9.109375" style="189" customWidth="1"/>
    <col min="10753" max="10754" width="10.5546875" style="189" customWidth="1"/>
    <col min="10755" max="10755" width="8.33203125" style="189" customWidth="1"/>
    <col min="10756" max="10756" width="9.44140625" style="189" bestFit="1" customWidth="1"/>
    <col min="10757" max="10758" width="9.6640625" style="189" customWidth="1"/>
    <col min="10759" max="10759" width="7.44140625" style="189" customWidth="1"/>
    <col min="10760" max="10760" width="8.33203125" style="189" customWidth="1"/>
    <col min="10761" max="10762" width="6.5546875" style="189" customWidth="1"/>
    <col min="10763" max="10763" width="7.88671875" style="189" customWidth="1"/>
    <col min="10764" max="10764" width="7.109375" style="189" customWidth="1"/>
    <col min="10765" max="10766" width="8" style="189" customWidth="1"/>
    <col min="10767" max="10768" width="7.88671875" style="189" customWidth="1"/>
    <col min="10769" max="10770" width="7" style="189" customWidth="1"/>
    <col min="10771" max="10771" width="8.6640625" style="189" customWidth="1"/>
    <col min="10772" max="10772" width="7.88671875" style="189" customWidth="1"/>
    <col min="10773" max="10774" width="8.88671875" style="189" customWidth="1"/>
    <col min="10775" max="10775" width="7.109375" style="189" customWidth="1"/>
    <col min="10776" max="10776" width="9.44140625" style="189" customWidth="1"/>
    <col min="10777" max="10778" width="8.109375" style="189" customWidth="1"/>
    <col min="10779" max="10779" width="10.109375" style="189" customWidth="1"/>
    <col min="10780" max="10780" width="8.109375" style="189" customWidth="1"/>
    <col min="10781" max="10783" width="8.88671875" style="189" customWidth="1"/>
    <col min="10784" max="10784" width="9.33203125" style="189" customWidth="1"/>
    <col min="10785" max="10785" width="8.5546875" style="189" customWidth="1"/>
    <col min="10786" max="10786" width="10.109375" style="189" customWidth="1"/>
    <col min="10787" max="10787" width="7.109375" style="189" customWidth="1"/>
    <col min="10788" max="10788" width="8.6640625" style="189" customWidth="1"/>
    <col min="10789" max="10792" width="0" style="189" hidden="1" customWidth="1"/>
    <col min="10793" max="10793" width="10.88671875" style="189" customWidth="1"/>
    <col min="10794" max="10794" width="9.6640625" style="189" customWidth="1"/>
    <col min="10795" max="10795" width="8.5546875" style="189" customWidth="1"/>
    <col min="10796" max="10796" width="8" style="189" customWidth="1"/>
    <col min="10797" max="10798" width="10.6640625" style="189" customWidth="1"/>
    <col min="10799" max="10799" width="8" style="189" customWidth="1"/>
    <col min="10800" max="10800" width="10.109375" style="189" customWidth="1"/>
    <col min="10801" max="10801" width="10.44140625" style="189" customWidth="1"/>
    <col min="10802" max="10802" width="8.6640625" style="189" customWidth="1"/>
    <col min="10803" max="10803" width="7.33203125" style="189" customWidth="1"/>
    <col min="10804" max="10804" width="8.33203125" style="189" customWidth="1"/>
    <col min="10805" max="10805" width="8.44140625" style="189" customWidth="1"/>
    <col min="10806" max="10806" width="7.44140625" style="189" customWidth="1"/>
    <col min="10807" max="10807" width="6.44140625" style="189" customWidth="1"/>
    <col min="10808" max="10808" width="9.33203125" style="189" customWidth="1"/>
    <col min="10809" max="10810" width="8.5546875" style="189" customWidth="1"/>
    <col min="10811" max="10811" width="6.33203125" style="189" customWidth="1"/>
    <col min="10812" max="10812" width="7.109375" style="189" customWidth="1"/>
    <col min="10813" max="10813" width="8.33203125" style="189" customWidth="1"/>
    <col min="10814" max="10814" width="7.6640625" style="189" customWidth="1"/>
    <col min="10815" max="10815" width="6.44140625" style="189" customWidth="1"/>
    <col min="10816" max="10816" width="8.33203125" style="189" customWidth="1"/>
    <col min="10817" max="10818" width="6.44140625" style="189" customWidth="1"/>
    <col min="10819" max="10819" width="7.109375" style="189" customWidth="1"/>
    <col min="10820" max="10820" width="6.109375" style="189" customWidth="1"/>
    <col min="10821" max="10822" width="5.5546875" style="189" customWidth="1"/>
    <col min="10823" max="10823" width="4.88671875" style="189" customWidth="1"/>
    <col min="10824" max="10837" width="0" style="189" hidden="1" customWidth="1"/>
    <col min="10838" max="10838" width="9.109375" style="189"/>
    <col min="10839" max="10843" width="0" style="189" hidden="1" customWidth="1"/>
    <col min="10844" max="10999" width="9.109375" style="189"/>
    <col min="11000" max="11000" width="20.88671875" style="189" customWidth="1"/>
    <col min="11001" max="11001" width="10.5546875" style="189" customWidth="1"/>
    <col min="11002" max="11002" width="10" style="189" customWidth="1"/>
    <col min="11003" max="11003" width="7.5546875" style="189" customWidth="1"/>
    <col min="11004" max="11004" width="9" style="189" customWidth="1"/>
    <col min="11005" max="11006" width="10.5546875" style="189" customWidth="1"/>
    <col min="11007" max="11007" width="8.44140625" style="189" customWidth="1"/>
    <col min="11008" max="11008" width="9.109375" style="189" customWidth="1"/>
    <col min="11009" max="11010" width="10.5546875" style="189" customWidth="1"/>
    <col min="11011" max="11011" width="8.33203125" style="189" customWidth="1"/>
    <col min="11012" max="11012" width="9.44140625" style="189" bestFit="1" customWidth="1"/>
    <col min="11013" max="11014" width="9.6640625" style="189" customWidth="1"/>
    <col min="11015" max="11015" width="7.44140625" style="189" customWidth="1"/>
    <col min="11016" max="11016" width="8.33203125" style="189" customWidth="1"/>
    <col min="11017" max="11018" width="6.5546875" style="189" customWidth="1"/>
    <col min="11019" max="11019" width="7.88671875" style="189" customWidth="1"/>
    <col min="11020" max="11020" width="7.109375" style="189" customWidth="1"/>
    <col min="11021" max="11022" width="8" style="189" customWidth="1"/>
    <col min="11023" max="11024" width="7.88671875" style="189" customWidth="1"/>
    <col min="11025" max="11026" width="7" style="189" customWidth="1"/>
    <col min="11027" max="11027" width="8.6640625" style="189" customWidth="1"/>
    <col min="11028" max="11028" width="7.88671875" style="189" customWidth="1"/>
    <col min="11029" max="11030" width="8.88671875" style="189" customWidth="1"/>
    <col min="11031" max="11031" width="7.109375" style="189" customWidth="1"/>
    <col min="11032" max="11032" width="9.44140625" style="189" customWidth="1"/>
    <col min="11033" max="11034" width="8.109375" style="189" customWidth="1"/>
    <col min="11035" max="11035" width="10.109375" style="189" customWidth="1"/>
    <col min="11036" max="11036" width="8.109375" style="189" customWidth="1"/>
    <col min="11037" max="11039" width="8.88671875" style="189" customWidth="1"/>
    <col min="11040" max="11040" width="9.33203125" style="189" customWidth="1"/>
    <col min="11041" max="11041" width="8.5546875" style="189" customWidth="1"/>
    <col min="11042" max="11042" width="10.109375" style="189" customWidth="1"/>
    <col min="11043" max="11043" width="7.109375" style="189" customWidth="1"/>
    <col min="11044" max="11044" width="8.6640625" style="189" customWidth="1"/>
    <col min="11045" max="11048" width="0" style="189" hidden="1" customWidth="1"/>
    <col min="11049" max="11049" width="10.88671875" style="189" customWidth="1"/>
    <col min="11050" max="11050" width="9.6640625" style="189" customWidth="1"/>
    <col min="11051" max="11051" width="8.5546875" style="189" customWidth="1"/>
    <col min="11052" max="11052" width="8" style="189" customWidth="1"/>
    <col min="11053" max="11054" width="10.6640625" style="189" customWidth="1"/>
    <col min="11055" max="11055" width="8" style="189" customWidth="1"/>
    <col min="11056" max="11056" width="10.109375" style="189" customWidth="1"/>
    <col min="11057" max="11057" width="10.44140625" style="189" customWidth="1"/>
    <col min="11058" max="11058" width="8.6640625" style="189" customWidth="1"/>
    <col min="11059" max="11059" width="7.33203125" style="189" customWidth="1"/>
    <col min="11060" max="11060" width="8.33203125" style="189" customWidth="1"/>
    <col min="11061" max="11061" width="8.44140625" style="189" customWidth="1"/>
    <col min="11062" max="11062" width="7.44140625" style="189" customWidth="1"/>
    <col min="11063" max="11063" width="6.44140625" style="189" customWidth="1"/>
    <col min="11064" max="11064" width="9.33203125" style="189" customWidth="1"/>
    <col min="11065" max="11066" width="8.5546875" style="189" customWidth="1"/>
    <col min="11067" max="11067" width="6.33203125" style="189" customWidth="1"/>
    <col min="11068" max="11068" width="7.109375" style="189" customWidth="1"/>
    <col min="11069" max="11069" width="8.33203125" style="189" customWidth="1"/>
    <col min="11070" max="11070" width="7.6640625" style="189" customWidth="1"/>
    <col min="11071" max="11071" width="6.44140625" style="189" customWidth="1"/>
    <col min="11072" max="11072" width="8.33203125" style="189" customWidth="1"/>
    <col min="11073" max="11074" width="6.44140625" style="189" customWidth="1"/>
    <col min="11075" max="11075" width="7.109375" style="189" customWidth="1"/>
    <col min="11076" max="11076" width="6.109375" style="189" customWidth="1"/>
    <col min="11077" max="11078" width="5.5546875" style="189" customWidth="1"/>
    <col min="11079" max="11079" width="4.88671875" style="189" customWidth="1"/>
    <col min="11080" max="11093" width="0" style="189" hidden="1" customWidth="1"/>
    <col min="11094" max="11094" width="9.109375" style="189"/>
    <col min="11095" max="11099" width="0" style="189" hidden="1" customWidth="1"/>
    <col min="11100" max="11255" width="9.109375" style="189"/>
    <col min="11256" max="11256" width="20.88671875" style="189" customWidth="1"/>
    <col min="11257" max="11257" width="10.5546875" style="189" customWidth="1"/>
    <col min="11258" max="11258" width="10" style="189" customWidth="1"/>
    <col min="11259" max="11259" width="7.5546875" style="189" customWidth="1"/>
    <col min="11260" max="11260" width="9" style="189" customWidth="1"/>
    <col min="11261" max="11262" width="10.5546875" style="189" customWidth="1"/>
    <col min="11263" max="11263" width="8.44140625" style="189" customWidth="1"/>
    <col min="11264" max="11264" width="9.109375" style="189" customWidth="1"/>
    <col min="11265" max="11266" width="10.5546875" style="189" customWidth="1"/>
    <col min="11267" max="11267" width="8.33203125" style="189" customWidth="1"/>
    <col min="11268" max="11268" width="9.44140625" style="189" bestFit="1" customWidth="1"/>
    <col min="11269" max="11270" width="9.6640625" style="189" customWidth="1"/>
    <col min="11271" max="11271" width="7.44140625" style="189" customWidth="1"/>
    <col min="11272" max="11272" width="8.33203125" style="189" customWidth="1"/>
    <col min="11273" max="11274" width="6.5546875" style="189" customWidth="1"/>
    <col min="11275" max="11275" width="7.88671875" style="189" customWidth="1"/>
    <col min="11276" max="11276" width="7.109375" style="189" customWidth="1"/>
    <col min="11277" max="11278" width="8" style="189" customWidth="1"/>
    <col min="11279" max="11280" width="7.88671875" style="189" customWidth="1"/>
    <col min="11281" max="11282" width="7" style="189" customWidth="1"/>
    <col min="11283" max="11283" width="8.6640625" style="189" customWidth="1"/>
    <col min="11284" max="11284" width="7.88671875" style="189" customWidth="1"/>
    <col min="11285" max="11286" width="8.88671875" style="189" customWidth="1"/>
    <col min="11287" max="11287" width="7.109375" style="189" customWidth="1"/>
    <col min="11288" max="11288" width="9.44140625" style="189" customWidth="1"/>
    <col min="11289" max="11290" width="8.109375" style="189" customWidth="1"/>
    <col min="11291" max="11291" width="10.109375" style="189" customWidth="1"/>
    <col min="11292" max="11292" width="8.109375" style="189" customWidth="1"/>
    <col min="11293" max="11295" width="8.88671875" style="189" customWidth="1"/>
    <col min="11296" max="11296" width="9.33203125" style="189" customWidth="1"/>
    <col min="11297" max="11297" width="8.5546875" style="189" customWidth="1"/>
    <col min="11298" max="11298" width="10.109375" style="189" customWidth="1"/>
    <col min="11299" max="11299" width="7.109375" style="189" customWidth="1"/>
    <col min="11300" max="11300" width="8.6640625" style="189" customWidth="1"/>
    <col min="11301" max="11304" width="0" style="189" hidden="1" customWidth="1"/>
    <col min="11305" max="11305" width="10.88671875" style="189" customWidth="1"/>
    <col min="11306" max="11306" width="9.6640625" style="189" customWidth="1"/>
    <col min="11307" max="11307" width="8.5546875" style="189" customWidth="1"/>
    <col min="11308" max="11308" width="8" style="189" customWidth="1"/>
    <col min="11309" max="11310" width="10.6640625" style="189" customWidth="1"/>
    <col min="11311" max="11311" width="8" style="189" customWidth="1"/>
    <col min="11312" max="11312" width="10.109375" style="189" customWidth="1"/>
    <col min="11313" max="11313" width="10.44140625" style="189" customWidth="1"/>
    <col min="11314" max="11314" width="8.6640625" style="189" customWidth="1"/>
    <col min="11315" max="11315" width="7.33203125" style="189" customWidth="1"/>
    <col min="11316" max="11316" width="8.33203125" style="189" customWidth="1"/>
    <col min="11317" max="11317" width="8.44140625" style="189" customWidth="1"/>
    <col min="11318" max="11318" width="7.44140625" style="189" customWidth="1"/>
    <col min="11319" max="11319" width="6.44140625" style="189" customWidth="1"/>
    <col min="11320" max="11320" width="9.33203125" style="189" customWidth="1"/>
    <col min="11321" max="11322" width="8.5546875" style="189" customWidth="1"/>
    <col min="11323" max="11323" width="6.33203125" style="189" customWidth="1"/>
    <col min="11324" max="11324" width="7.109375" style="189" customWidth="1"/>
    <col min="11325" max="11325" width="8.33203125" style="189" customWidth="1"/>
    <col min="11326" max="11326" width="7.6640625" style="189" customWidth="1"/>
    <col min="11327" max="11327" width="6.44140625" style="189" customWidth="1"/>
    <col min="11328" max="11328" width="8.33203125" style="189" customWidth="1"/>
    <col min="11329" max="11330" width="6.44140625" style="189" customWidth="1"/>
    <col min="11331" max="11331" width="7.109375" style="189" customWidth="1"/>
    <col min="11332" max="11332" width="6.109375" style="189" customWidth="1"/>
    <col min="11333" max="11334" width="5.5546875" style="189" customWidth="1"/>
    <col min="11335" max="11335" width="4.88671875" style="189" customWidth="1"/>
    <col min="11336" max="11349" width="0" style="189" hidden="1" customWidth="1"/>
    <col min="11350" max="11350" width="9.109375" style="189"/>
    <col min="11351" max="11355" width="0" style="189" hidden="1" customWidth="1"/>
    <col min="11356" max="11511" width="9.109375" style="189"/>
    <col min="11512" max="11512" width="20.88671875" style="189" customWidth="1"/>
    <col min="11513" max="11513" width="10.5546875" style="189" customWidth="1"/>
    <col min="11514" max="11514" width="10" style="189" customWidth="1"/>
    <col min="11515" max="11515" width="7.5546875" style="189" customWidth="1"/>
    <col min="11516" max="11516" width="9" style="189" customWidth="1"/>
    <col min="11517" max="11518" width="10.5546875" style="189" customWidth="1"/>
    <col min="11519" max="11519" width="8.44140625" style="189" customWidth="1"/>
    <col min="11520" max="11520" width="9.109375" style="189" customWidth="1"/>
    <col min="11521" max="11522" width="10.5546875" style="189" customWidth="1"/>
    <col min="11523" max="11523" width="8.33203125" style="189" customWidth="1"/>
    <col min="11524" max="11524" width="9.44140625" style="189" bestFit="1" customWidth="1"/>
    <col min="11525" max="11526" width="9.6640625" style="189" customWidth="1"/>
    <col min="11527" max="11527" width="7.44140625" style="189" customWidth="1"/>
    <col min="11528" max="11528" width="8.33203125" style="189" customWidth="1"/>
    <col min="11529" max="11530" width="6.5546875" style="189" customWidth="1"/>
    <col min="11531" max="11531" width="7.88671875" style="189" customWidth="1"/>
    <col min="11532" max="11532" width="7.109375" style="189" customWidth="1"/>
    <col min="11533" max="11534" width="8" style="189" customWidth="1"/>
    <col min="11535" max="11536" width="7.88671875" style="189" customWidth="1"/>
    <col min="11537" max="11538" width="7" style="189" customWidth="1"/>
    <col min="11539" max="11539" width="8.6640625" style="189" customWidth="1"/>
    <col min="11540" max="11540" width="7.88671875" style="189" customWidth="1"/>
    <col min="11541" max="11542" width="8.88671875" style="189" customWidth="1"/>
    <col min="11543" max="11543" width="7.109375" style="189" customWidth="1"/>
    <col min="11544" max="11544" width="9.44140625" style="189" customWidth="1"/>
    <col min="11545" max="11546" width="8.109375" style="189" customWidth="1"/>
    <col min="11547" max="11547" width="10.109375" style="189" customWidth="1"/>
    <col min="11548" max="11548" width="8.109375" style="189" customWidth="1"/>
    <col min="11549" max="11551" width="8.88671875" style="189" customWidth="1"/>
    <col min="11552" max="11552" width="9.33203125" style="189" customWidth="1"/>
    <col min="11553" max="11553" width="8.5546875" style="189" customWidth="1"/>
    <col min="11554" max="11554" width="10.109375" style="189" customWidth="1"/>
    <col min="11555" max="11555" width="7.109375" style="189" customWidth="1"/>
    <col min="11556" max="11556" width="8.6640625" style="189" customWidth="1"/>
    <col min="11557" max="11560" width="0" style="189" hidden="1" customWidth="1"/>
    <col min="11561" max="11561" width="10.88671875" style="189" customWidth="1"/>
    <col min="11562" max="11562" width="9.6640625" style="189" customWidth="1"/>
    <col min="11563" max="11563" width="8.5546875" style="189" customWidth="1"/>
    <col min="11564" max="11564" width="8" style="189" customWidth="1"/>
    <col min="11565" max="11566" width="10.6640625" style="189" customWidth="1"/>
    <col min="11567" max="11567" width="8" style="189" customWidth="1"/>
    <col min="11568" max="11568" width="10.109375" style="189" customWidth="1"/>
    <col min="11569" max="11569" width="10.44140625" style="189" customWidth="1"/>
    <col min="11570" max="11570" width="8.6640625" style="189" customWidth="1"/>
    <col min="11571" max="11571" width="7.33203125" style="189" customWidth="1"/>
    <col min="11572" max="11572" width="8.33203125" style="189" customWidth="1"/>
    <col min="11573" max="11573" width="8.44140625" style="189" customWidth="1"/>
    <col min="11574" max="11574" width="7.44140625" style="189" customWidth="1"/>
    <col min="11575" max="11575" width="6.44140625" style="189" customWidth="1"/>
    <col min="11576" max="11576" width="9.33203125" style="189" customWidth="1"/>
    <col min="11577" max="11578" width="8.5546875" style="189" customWidth="1"/>
    <col min="11579" max="11579" width="6.33203125" style="189" customWidth="1"/>
    <col min="11580" max="11580" width="7.109375" style="189" customWidth="1"/>
    <col min="11581" max="11581" width="8.33203125" style="189" customWidth="1"/>
    <col min="11582" max="11582" width="7.6640625" style="189" customWidth="1"/>
    <col min="11583" max="11583" width="6.44140625" style="189" customWidth="1"/>
    <col min="11584" max="11584" width="8.33203125" style="189" customWidth="1"/>
    <col min="11585" max="11586" width="6.44140625" style="189" customWidth="1"/>
    <col min="11587" max="11587" width="7.109375" style="189" customWidth="1"/>
    <col min="11588" max="11588" width="6.109375" style="189" customWidth="1"/>
    <col min="11589" max="11590" width="5.5546875" style="189" customWidth="1"/>
    <col min="11591" max="11591" width="4.88671875" style="189" customWidth="1"/>
    <col min="11592" max="11605" width="0" style="189" hidden="1" customWidth="1"/>
    <col min="11606" max="11606" width="9.109375" style="189"/>
    <col min="11607" max="11611" width="0" style="189" hidden="1" customWidth="1"/>
    <col min="11612" max="11767" width="9.109375" style="189"/>
    <col min="11768" max="11768" width="20.88671875" style="189" customWidth="1"/>
    <col min="11769" max="11769" width="10.5546875" style="189" customWidth="1"/>
    <col min="11770" max="11770" width="10" style="189" customWidth="1"/>
    <col min="11771" max="11771" width="7.5546875" style="189" customWidth="1"/>
    <col min="11772" max="11772" width="9" style="189" customWidth="1"/>
    <col min="11773" max="11774" width="10.5546875" style="189" customWidth="1"/>
    <col min="11775" max="11775" width="8.44140625" style="189" customWidth="1"/>
    <col min="11776" max="11776" width="9.109375" style="189" customWidth="1"/>
    <col min="11777" max="11778" width="10.5546875" style="189" customWidth="1"/>
    <col min="11779" max="11779" width="8.33203125" style="189" customWidth="1"/>
    <col min="11780" max="11780" width="9.44140625" style="189" bestFit="1" customWidth="1"/>
    <col min="11781" max="11782" width="9.6640625" style="189" customWidth="1"/>
    <col min="11783" max="11783" width="7.44140625" style="189" customWidth="1"/>
    <col min="11784" max="11784" width="8.33203125" style="189" customWidth="1"/>
    <col min="11785" max="11786" width="6.5546875" style="189" customWidth="1"/>
    <col min="11787" max="11787" width="7.88671875" style="189" customWidth="1"/>
    <col min="11788" max="11788" width="7.109375" style="189" customWidth="1"/>
    <col min="11789" max="11790" width="8" style="189" customWidth="1"/>
    <col min="11791" max="11792" width="7.88671875" style="189" customWidth="1"/>
    <col min="11793" max="11794" width="7" style="189" customWidth="1"/>
    <col min="11795" max="11795" width="8.6640625" style="189" customWidth="1"/>
    <col min="11796" max="11796" width="7.88671875" style="189" customWidth="1"/>
    <col min="11797" max="11798" width="8.88671875" style="189" customWidth="1"/>
    <col min="11799" max="11799" width="7.109375" style="189" customWidth="1"/>
    <col min="11800" max="11800" width="9.44140625" style="189" customWidth="1"/>
    <col min="11801" max="11802" width="8.109375" style="189" customWidth="1"/>
    <col min="11803" max="11803" width="10.109375" style="189" customWidth="1"/>
    <col min="11804" max="11804" width="8.109375" style="189" customWidth="1"/>
    <col min="11805" max="11807" width="8.88671875" style="189" customWidth="1"/>
    <col min="11808" max="11808" width="9.33203125" style="189" customWidth="1"/>
    <col min="11809" max="11809" width="8.5546875" style="189" customWidth="1"/>
    <col min="11810" max="11810" width="10.109375" style="189" customWidth="1"/>
    <col min="11811" max="11811" width="7.109375" style="189" customWidth="1"/>
    <col min="11812" max="11812" width="8.6640625" style="189" customWidth="1"/>
    <col min="11813" max="11816" width="0" style="189" hidden="1" customWidth="1"/>
    <col min="11817" max="11817" width="10.88671875" style="189" customWidth="1"/>
    <col min="11818" max="11818" width="9.6640625" style="189" customWidth="1"/>
    <col min="11819" max="11819" width="8.5546875" style="189" customWidth="1"/>
    <col min="11820" max="11820" width="8" style="189" customWidth="1"/>
    <col min="11821" max="11822" width="10.6640625" style="189" customWidth="1"/>
    <col min="11823" max="11823" width="8" style="189" customWidth="1"/>
    <col min="11824" max="11824" width="10.109375" style="189" customWidth="1"/>
    <col min="11825" max="11825" width="10.44140625" style="189" customWidth="1"/>
    <col min="11826" max="11826" width="8.6640625" style="189" customWidth="1"/>
    <col min="11827" max="11827" width="7.33203125" style="189" customWidth="1"/>
    <col min="11828" max="11828" width="8.33203125" style="189" customWidth="1"/>
    <col min="11829" max="11829" width="8.44140625" style="189" customWidth="1"/>
    <col min="11830" max="11830" width="7.44140625" style="189" customWidth="1"/>
    <col min="11831" max="11831" width="6.44140625" style="189" customWidth="1"/>
    <col min="11832" max="11832" width="9.33203125" style="189" customWidth="1"/>
    <col min="11833" max="11834" width="8.5546875" style="189" customWidth="1"/>
    <col min="11835" max="11835" width="6.33203125" style="189" customWidth="1"/>
    <col min="11836" max="11836" width="7.109375" style="189" customWidth="1"/>
    <col min="11837" max="11837" width="8.33203125" style="189" customWidth="1"/>
    <col min="11838" max="11838" width="7.6640625" style="189" customWidth="1"/>
    <col min="11839" max="11839" width="6.44140625" style="189" customWidth="1"/>
    <col min="11840" max="11840" width="8.33203125" style="189" customWidth="1"/>
    <col min="11841" max="11842" width="6.44140625" style="189" customWidth="1"/>
    <col min="11843" max="11843" width="7.109375" style="189" customWidth="1"/>
    <col min="11844" max="11844" width="6.109375" style="189" customWidth="1"/>
    <col min="11845" max="11846" width="5.5546875" style="189" customWidth="1"/>
    <col min="11847" max="11847" width="4.88671875" style="189" customWidth="1"/>
    <col min="11848" max="11861" width="0" style="189" hidden="1" customWidth="1"/>
    <col min="11862" max="11862" width="9.109375" style="189"/>
    <col min="11863" max="11867" width="0" style="189" hidden="1" customWidth="1"/>
    <col min="11868" max="12023" width="9.109375" style="189"/>
    <col min="12024" max="12024" width="20.88671875" style="189" customWidth="1"/>
    <col min="12025" max="12025" width="10.5546875" style="189" customWidth="1"/>
    <col min="12026" max="12026" width="10" style="189" customWidth="1"/>
    <col min="12027" max="12027" width="7.5546875" style="189" customWidth="1"/>
    <col min="12028" max="12028" width="9" style="189" customWidth="1"/>
    <col min="12029" max="12030" width="10.5546875" style="189" customWidth="1"/>
    <col min="12031" max="12031" width="8.44140625" style="189" customWidth="1"/>
    <col min="12032" max="12032" width="9.109375" style="189" customWidth="1"/>
    <col min="12033" max="12034" width="10.5546875" style="189" customWidth="1"/>
    <col min="12035" max="12035" width="8.33203125" style="189" customWidth="1"/>
    <col min="12036" max="12036" width="9.44140625" style="189" bestFit="1" customWidth="1"/>
    <col min="12037" max="12038" width="9.6640625" style="189" customWidth="1"/>
    <col min="12039" max="12039" width="7.44140625" style="189" customWidth="1"/>
    <col min="12040" max="12040" width="8.33203125" style="189" customWidth="1"/>
    <col min="12041" max="12042" width="6.5546875" style="189" customWidth="1"/>
    <col min="12043" max="12043" width="7.88671875" style="189" customWidth="1"/>
    <col min="12044" max="12044" width="7.109375" style="189" customWidth="1"/>
    <col min="12045" max="12046" width="8" style="189" customWidth="1"/>
    <col min="12047" max="12048" width="7.88671875" style="189" customWidth="1"/>
    <col min="12049" max="12050" width="7" style="189" customWidth="1"/>
    <col min="12051" max="12051" width="8.6640625" style="189" customWidth="1"/>
    <col min="12052" max="12052" width="7.88671875" style="189" customWidth="1"/>
    <col min="12053" max="12054" width="8.88671875" style="189" customWidth="1"/>
    <col min="12055" max="12055" width="7.109375" style="189" customWidth="1"/>
    <col min="12056" max="12056" width="9.44140625" style="189" customWidth="1"/>
    <col min="12057" max="12058" width="8.109375" style="189" customWidth="1"/>
    <col min="12059" max="12059" width="10.109375" style="189" customWidth="1"/>
    <col min="12060" max="12060" width="8.109375" style="189" customWidth="1"/>
    <col min="12061" max="12063" width="8.88671875" style="189" customWidth="1"/>
    <col min="12064" max="12064" width="9.33203125" style="189" customWidth="1"/>
    <col min="12065" max="12065" width="8.5546875" style="189" customWidth="1"/>
    <col min="12066" max="12066" width="10.109375" style="189" customWidth="1"/>
    <col min="12067" max="12067" width="7.109375" style="189" customWidth="1"/>
    <col min="12068" max="12068" width="8.6640625" style="189" customWidth="1"/>
    <col min="12069" max="12072" width="0" style="189" hidden="1" customWidth="1"/>
    <col min="12073" max="12073" width="10.88671875" style="189" customWidth="1"/>
    <col min="12074" max="12074" width="9.6640625" style="189" customWidth="1"/>
    <col min="12075" max="12075" width="8.5546875" style="189" customWidth="1"/>
    <col min="12076" max="12076" width="8" style="189" customWidth="1"/>
    <col min="12077" max="12078" width="10.6640625" style="189" customWidth="1"/>
    <col min="12079" max="12079" width="8" style="189" customWidth="1"/>
    <col min="12080" max="12080" width="10.109375" style="189" customWidth="1"/>
    <col min="12081" max="12081" width="10.44140625" style="189" customWidth="1"/>
    <col min="12082" max="12082" width="8.6640625" style="189" customWidth="1"/>
    <col min="12083" max="12083" width="7.33203125" style="189" customWidth="1"/>
    <col min="12084" max="12084" width="8.33203125" style="189" customWidth="1"/>
    <col min="12085" max="12085" width="8.44140625" style="189" customWidth="1"/>
    <col min="12086" max="12086" width="7.44140625" style="189" customWidth="1"/>
    <col min="12087" max="12087" width="6.44140625" style="189" customWidth="1"/>
    <col min="12088" max="12088" width="9.33203125" style="189" customWidth="1"/>
    <col min="12089" max="12090" width="8.5546875" style="189" customWidth="1"/>
    <col min="12091" max="12091" width="6.33203125" style="189" customWidth="1"/>
    <col min="12092" max="12092" width="7.109375" style="189" customWidth="1"/>
    <col min="12093" max="12093" width="8.33203125" style="189" customWidth="1"/>
    <col min="12094" max="12094" width="7.6640625" style="189" customWidth="1"/>
    <col min="12095" max="12095" width="6.44140625" style="189" customWidth="1"/>
    <col min="12096" max="12096" width="8.33203125" style="189" customWidth="1"/>
    <col min="12097" max="12098" width="6.44140625" style="189" customWidth="1"/>
    <col min="12099" max="12099" width="7.109375" style="189" customWidth="1"/>
    <col min="12100" max="12100" width="6.109375" style="189" customWidth="1"/>
    <col min="12101" max="12102" width="5.5546875" style="189" customWidth="1"/>
    <col min="12103" max="12103" width="4.88671875" style="189" customWidth="1"/>
    <col min="12104" max="12117" width="0" style="189" hidden="1" customWidth="1"/>
    <col min="12118" max="12118" width="9.109375" style="189"/>
    <col min="12119" max="12123" width="0" style="189" hidden="1" customWidth="1"/>
    <col min="12124" max="12279" width="9.109375" style="189"/>
    <col min="12280" max="12280" width="20.88671875" style="189" customWidth="1"/>
    <col min="12281" max="12281" width="10.5546875" style="189" customWidth="1"/>
    <col min="12282" max="12282" width="10" style="189" customWidth="1"/>
    <col min="12283" max="12283" width="7.5546875" style="189" customWidth="1"/>
    <col min="12284" max="12284" width="9" style="189" customWidth="1"/>
    <col min="12285" max="12286" width="10.5546875" style="189" customWidth="1"/>
    <col min="12287" max="12287" width="8.44140625" style="189" customWidth="1"/>
    <col min="12288" max="12288" width="9.109375" style="189" customWidth="1"/>
    <col min="12289" max="12290" width="10.5546875" style="189" customWidth="1"/>
    <col min="12291" max="12291" width="8.33203125" style="189" customWidth="1"/>
    <col min="12292" max="12292" width="9.44140625" style="189" bestFit="1" customWidth="1"/>
    <col min="12293" max="12294" width="9.6640625" style="189" customWidth="1"/>
    <col min="12295" max="12295" width="7.44140625" style="189" customWidth="1"/>
    <col min="12296" max="12296" width="8.33203125" style="189" customWidth="1"/>
    <col min="12297" max="12298" width="6.5546875" style="189" customWidth="1"/>
    <col min="12299" max="12299" width="7.88671875" style="189" customWidth="1"/>
    <col min="12300" max="12300" width="7.109375" style="189" customWidth="1"/>
    <col min="12301" max="12302" width="8" style="189" customWidth="1"/>
    <col min="12303" max="12304" width="7.88671875" style="189" customWidth="1"/>
    <col min="12305" max="12306" width="7" style="189" customWidth="1"/>
    <col min="12307" max="12307" width="8.6640625" style="189" customWidth="1"/>
    <col min="12308" max="12308" width="7.88671875" style="189" customWidth="1"/>
    <col min="12309" max="12310" width="8.88671875" style="189" customWidth="1"/>
    <col min="12311" max="12311" width="7.109375" style="189" customWidth="1"/>
    <col min="12312" max="12312" width="9.44140625" style="189" customWidth="1"/>
    <col min="12313" max="12314" width="8.109375" style="189" customWidth="1"/>
    <col min="12315" max="12315" width="10.109375" style="189" customWidth="1"/>
    <col min="12316" max="12316" width="8.109375" style="189" customWidth="1"/>
    <col min="12317" max="12319" width="8.88671875" style="189" customWidth="1"/>
    <col min="12320" max="12320" width="9.33203125" style="189" customWidth="1"/>
    <col min="12321" max="12321" width="8.5546875" style="189" customWidth="1"/>
    <col min="12322" max="12322" width="10.109375" style="189" customWidth="1"/>
    <col min="12323" max="12323" width="7.109375" style="189" customWidth="1"/>
    <col min="12324" max="12324" width="8.6640625" style="189" customWidth="1"/>
    <col min="12325" max="12328" width="0" style="189" hidden="1" customWidth="1"/>
    <col min="12329" max="12329" width="10.88671875" style="189" customWidth="1"/>
    <col min="12330" max="12330" width="9.6640625" style="189" customWidth="1"/>
    <col min="12331" max="12331" width="8.5546875" style="189" customWidth="1"/>
    <col min="12332" max="12332" width="8" style="189" customWidth="1"/>
    <col min="12333" max="12334" width="10.6640625" style="189" customWidth="1"/>
    <col min="12335" max="12335" width="8" style="189" customWidth="1"/>
    <col min="12336" max="12336" width="10.109375" style="189" customWidth="1"/>
    <col min="12337" max="12337" width="10.44140625" style="189" customWidth="1"/>
    <col min="12338" max="12338" width="8.6640625" style="189" customWidth="1"/>
    <col min="12339" max="12339" width="7.33203125" style="189" customWidth="1"/>
    <col min="12340" max="12340" width="8.33203125" style="189" customWidth="1"/>
    <col min="12341" max="12341" width="8.44140625" style="189" customWidth="1"/>
    <col min="12342" max="12342" width="7.44140625" style="189" customWidth="1"/>
    <col min="12343" max="12343" width="6.44140625" style="189" customWidth="1"/>
    <col min="12344" max="12344" width="9.33203125" style="189" customWidth="1"/>
    <col min="12345" max="12346" width="8.5546875" style="189" customWidth="1"/>
    <col min="12347" max="12347" width="6.33203125" style="189" customWidth="1"/>
    <col min="12348" max="12348" width="7.109375" style="189" customWidth="1"/>
    <col min="12349" max="12349" width="8.33203125" style="189" customWidth="1"/>
    <col min="12350" max="12350" width="7.6640625" style="189" customWidth="1"/>
    <col min="12351" max="12351" width="6.44140625" style="189" customWidth="1"/>
    <col min="12352" max="12352" width="8.33203125" style="189" customWidth="1"/>
    <col min="12353" max="12354" width="6.44140625" style="189" customWidth="1"/>
    <col min="12355" max="12355" width="7.109375" style="189" customWidth="1"/>
    <col min="12356" max="12356" width="6.109375" style="189" customWidth="1"/>
    <col min="12357" max="12358" width="5.5546875" style="189" customWidth="1"/>
    <col min="12359" max="12359" width="4.88671875" style="189" customWidth="1"/>
    <col min="12360" max="12373" width="0" style="189" hidden="1" customWidth="1"/>
    <col min="12374" max="12374" width="9.109375" style="189"/>
    <col min="12375" max="12379" width="0" style="189" hidden="1" customWidth="1"/>
    <col min="12380" max="12535" width="9.109375" style="189"/>
    <col min="12536" max="12536" width="20.88671875" style="189" customWidth="1"/>
    <col min="12537" max="12537" width="10.5546875" style="189" customWidth="1"/>
    <col min="12538" max="12538" width="10" style="189" customWidth="1"/>
    <col min="12539" max="12539" width="7.5546875" style="189" customWidth="1"/>
    <col min="12540" max="12540" width="9" style="189" customWidth="1"/>
    <col min="12541" max="12542" width="10.5546875" style="189" customWidth="1"/>
    <col min="12543" max="12543" width="8.44140625" style="189" customWidth="1"/>
    <col min="12544" max="12544" width="9.109375" style="189" customWidth="1"/>
    <col min="12545" max="12546" width="10.5546875" style="189" customWidth="1"/>
    <col min="12547" max="12547" width="8.33203125" style="189" customWidth="1"/>
    <col min="12548" max="12548" width="9.44140625" style="189" bestFit="1" customWidth="1"/>
    <col min="12549" max="12550" width="9.6640625" style="189" customWidth="1"/>
    <col min="12551" max="12551" width="7.44140625" style="189" customWidth="1"/>
    <col min="12552" max="12552" width="8.33203125" style="189" customWidth="1"/>
    <col min="12553" max="12554" width="6.5546875" style="189" customWidth="1"/>
    <col min="12555" max="12555" width="7.88671875" style="189" customWidth="1"/>
    <col min="12556" max="12556" width="7.109375" style="189" customWidth="1"/>
    <col min="12557" max="12558" width="8" style="189" customWidth="1"/>
    <col min="12559" max="12560" width="7.88671875" style="189" customWidth="1"/>
    <col min="12561" max="12562" width="7" style="189" customWidth="1"/>
    <col min="12563" max="12563" width="8.6640625" style="189" customWidth="1"/>
    <col min="12564" max="12564" width="7.88671875" style="189" customWidth="1"/>
    <col min="12565" max="12566" width="8.88671875" style="189" customWidth="1"/>
    <col min="12567" max="12567" width="7.109375" style="189" customWidth="1"/>
    <col min="12568" max="12568" width="9.44140625" style="189" customWidth="1"/>
    <col min="12569" max="12570" width="8.109375" style="189" customWidth="1"/>
    <col min="12571" max="12571" width="10.109375" style="189" customWidth="1"/>
    <col min="12572" max="12572" width="8.109375" style="189" customWidth="1"/>
    <col min="12573" max="12575" width="8.88671875" style="189" customWidth="1"/>
    <col min="12576" max="12576" width="9.33203125" style="189" customWidth="1"/>
    <col min="12577" max="12577" width="8.5546875" style="189" customWidth="1"/>
    <col min="12578" max="12578" width="10.109375" style="189" customWidth="1"/>
    <col min="12579" max="12579" width="7.109375" style="189" customWidth="1"/>
    <col min="12580" max="12580" width="8.6640625" style="189" customWidth="1"/>
    <col min="12581" max="12584" width="0" style="189" hidden="1" customWidth="1"/>
    <col min="12585" max="12585" width="10.88671875" style="189" customWidth="1"/>
    <col min="12586" max="12586" width="9.6640625" style="189" customWidth="1"/>
    <col min="12587" max="12587" width="8.5546875" style="189" customWidth="1"/>
    <col min="12588" max="12588" width="8" style="189" customWidth="1"/>
    <col min="12589" max="12590" width="10.6640625" style="189" customWidth="1"/>
    <col min="12591" max="12591" width="8" style="189" customWidth="1"/>
    <col min="12592" max="12592" width="10.109375" style="189" customWidth="1"/>
    <col min="12593" max="12593" width="10.44140625" style="189" customWidth="1"/>
    <col min="12594" max="12594" width="8.6640625" style="189" customWidth="1"/>
    <col min="12595" max="12595" width="7.33203125" style="189" customWidth="1"/>
    <col min="12596" max="12596" width="8.33203125" style="189" customWidth="1"/>
    <col min="12597" max="12597" width="8.44140625" style="189" customWidth="1"/>
    <col min="12598" max="12598" width="7.44140625" style="189" customWidth="1"/>
    <col min="12599" max="12599" width="6.44140625" style="189" customWidth="1"/>
    <col min="12600" max="12600" width="9.33203125" style="189" customWidth="1"/>
    <col min="12601" max="12602" width="8.5546875" style="189" customWidth="1"/>
    <col min="12603" max="12603" width="6.33203125" style="189" customWidth="1"/>
    <col min="12604" max="12604" width="7.109375" style="189" customWidth="1"/>
    <col min="12605" max="12605" width="8.33203125" style="189" customWidth="1"/>
    <col min="12606" max="12606" width="7.6640625" style="189" customWidth="1"/>
    <col min="12607" max="12607" width="6.44140625" style="189" customWidth="1"/>
    <col min="12608" max="12608" width="8.33203125" style="189" customWidth="1"/>
    <col min="12609" max="12610" width="6.44140625" style="189" customWidth="1"/>
    <col min="12611" max="12611" width="7.109375" style="189" customWidth="1"/>
    <col min="12612" max="12612" width="6.109375" style="189" customWidth="1"/>
    <col min="12613" max="12614" width="5.5546875" style="189" customWidth="1"/>
    <col min="12615" max="12615" width="4.88671875" style="189" customWidth="1"/>
    <col min="12616" max="12629" width="0" style="189" hidden="1" customWidth="1"/>
    <col min="12630" max="12630" width="9.109375" style="189"/>
    <col min="12631" max="12635" width="0" style="189" hidden="1" customWidth="1"/>
    <col min="12636" max="12791" width="9.109375" style="189"/>
    <col min="12792" max="12792" width="20.88671875" style="189" customWidth="1"/>
    <col min="12793" max="12793" width="10.5546875" style="189" customWidth="1"/>
    <col min="12794" max="12794" width="10" style="189" customWidth="1"/>
    <col min="12795" max="12795" width="7.5546875" style="189" customWidth="1"/>
    <col min="12796" max="12796" width="9" style="189" customWidth="1"/>
    <col min="12797" max="12798" width="10.5546875" style="189" customWidth="1"/>
    <col min="12799" max="12799" width="8.44140625" style="189" customWidth="1"/>
    <col min="12800" max="12800" width="9.109375" style="189" customWidth="1"/>
    <col min="12801" max="12802" width="10.5546875" style="189" customWidth="1"/>
    <col min="12803" max="12803" width="8.33203125" style="189" customWidth="1"/>
    <col min="12804" max="12804" width="9.44140625" style="189" bestFit="1" customWidth="1"/>
    <col min="12805" max="12806" width="9.6640625" style="189" customWidth="1"/>
    <col min="12807" max="12807" width="7.44140625" style="189" customWidth="1"/>
    <col min="12808" max="12808" width="8.33203125" style="189" customWidth="1"/>
    <col min="12809" max="12810" width="6.5546875" style="189" customWidth="1"/>
    <col min="12811" max="12811" width="7.88671875" style="189" customWidth="1"/>
    <col min="12812" max="12812" width="7.109375" style="189" customWidth="1"/>
    <col min="12813" max="12814" width="8" style="189" customWidth="1"/>
    <col min="12815" max="12816" width="7.88671875" style="189" customWidth="1"/>
    <col min="12817" max="12818" width="7" style="189" customWidth="1"/>
    <col min="12819" max="12819" width="8.6640625" style="189" customWidth="1"/>
    <col min="12820" max="12820" width="7.88671875" style="189" customWidth="1"/>
    <col min="12821" max="12822" width="8.88671875" style="189" customWidth="1"/>
    <col min="12823" max="12823" width="7.109375" style="189" customWidth="1"/>
    <col min="12824" max="12824" width="9.44140625" style="189" customWidth="1"/>
    <col min="12825" max="12826" width="8.109375" style="189" customWidth="1"/>
    <col min="12827" max="12827" width="10.109375" style="189" customWidth="1"/>
    <col min="12828" max="12828" width="8.109375" style="189" customWidth="1"/>
    <col min="12829" max="12831" width="8.88671875" style="189" customWidth="1"/>
    <col min="12832" max="12832" width="9.33203125" style="189" customWidth="1"/>
    <col min="12833" max="12833" width="8.5546875" style="189" customWidth="1"/>
    <col min="12834" max="12834" width="10.109375" style="189" customWidth="1"/>
    <col min="12835" max="12835" width="7.109375" style="189" customWidth="1"/>
    <col min="12836" max="12836" width="8.6640625" style="189" customWidth="1"/>
    <col min="12837" max="12840" width="0" style="189" hidden="1" customWidth="1"/>
    <col min="12841" max="12841" width="10.88671875" style="189" customWidth="1"/>
    <col min="12842" max="12842" width="9.6640625" style="189" customWidth="1"/>
    <col min="12843" max="12843" width="8.5546875" style="189" customWidth="1"/>
    <col min="12844" max="12844" width="8" style="189" customWidth="1"/>
    <col min="12845" max="12846" width="10.6640625" style="189" customWidth="1"/>
    <col min="12847" max="12847" width="8" style="189" customWidth="1"/>
    <col min="12848" max="12848" width="10.109375" style="189" customWidth="1"/>
    <col min="12849" max="12849" width="10.44140625" style="189" customWidth="1"/>
    <col min="12850" max="12850" width="8.6640625" style="189" customWidth="1"/>
    <col min="12851" max="12851" width="7.33203125" style="189" customWidth="1"/>
    <col min="12852" max="12852" width="8.33203125" style="189" customWidth="1"/>
    <col min="12853" max="12853" width="8.44140625" style="189" customWidth="1"/>
    <col min="12854" max="12854" width="7.44140625" style="189" customWidth="1"/>
    <col min="12855" max="12855" width="6.44140625" style="189" customWidth="1"/>
    <col min="12856" max="12856" width="9.33203125" style="189" customWidth="1"/>
    <col min="12857" max="12858" width="8.5546875" style="189" customWidth="1"/>
    <col min="12859" max="12859" width="6.33203125" style="189" customWidth="1"/>
    <col min="12860" max="12860" width="7.109375" style="189" customWidth="1"/>
    <col min="12861" max="12861" width="8.33203125" style="189" customWidth="1"/>
    <col min="12862" max="12862" width="7.6640625" style="189" customWidth="1"/>
    <col min="12863" max="12863" width="6.44140625" style="189" customWidth="1"/>
    <col min="12864" max="12864" width="8.33203125" style="189" customWidth="1"/>
    <col min="12865" max="12866" width="6.44140625" style="189" customWidth="1"/>
    <col min="12867" max="12867" width="7.109375" style="189" customWidth="1"/>
    <col min="12868" max="12868" width="6.109375" style="189" customWidth="1"/>
    <col min="12869" max="12870" width="5.5546875" style="189" customWidth="1"/>
    <col min="12871" max="12871" width="4.88671875" style="189" customWidth="1"/>
    <col min="12872" max="12885" width="0" style="189" hidden="1" customWidth="1"/>
    <col min="12886" max="12886" width="9.109375" style="189"/>
    <col min="12887" max="12891" width="0" style="189" hidden="1" customWidth="1"/>
    <col min="12892" max="13047" width="9.109375" style="189"/>
    <col min="13048" max="13048" width="20.88671875" style="189" customWidth="1"/>
    <col min="13049" max="13049" width="10.5546875" style="189" customWidth="1"/>
    <col min="13050" max="13050" width="10" style="189" customWidth="1"/>
    <col min="13051" max="13051" width="7.5546875" style="189" customWidth="1"/>
    <col min="13052" max="13052" width="9" style="189" customWidth="1"/>
    <col min="13053" max="13054" width="10.5546875" style="189" customWidth="1"/>
    <col min="13055" max="13055" width="8.44140625" style="189" customWidth="1"/>
    <col min="13056" max="13056" width="9.109375" style="189" customWidth="1"/>
    <col min="13057" max="13058" width="10.5546875" style="189" customWidth="1"/>
    <col min="13059" max="13059" width="8.33203125" style="189" customWidth="1"/>
    <col min="13060" max="13060" width="9.44140625" style="189" bestFit="1" customWidth="1"/>
    <col min="13061" max="13062" width="9.6640625" style="189" customWidth="1"/>
    <col min="13063" max="13063" width="7.44140625" style="189" customWidth="1"/>
    <col min="13064" max="13064" width="8.33203125" style="189" customWidth="1"/>
    <col min="13065" max="13066" width="6.5546875" style="189" customWidth="1"/>
    <col min="13067" max="13067" width="7.88671875" style="189" customWidth="1"/>
    <col min="13068" max="13068" width="7.109375" style="189" customWidth="1"/>
    <col min="13069" max="13070" width="8" style="189" customWidth="1"/>
    <col min="13071" max="13072" width="7.88671875" style="189" customWidth="1"/>
    <col min="13073" max="13074" width="7" style="189" customWidth="1"/>
    <col min="13075" max="13075" width="8.6640625" style="189" customWidth="1"/>
    <col min="13076" max="13076" width="7.88671875" style="189" customWidth="1"/>
    <col min="13077" max="13078" width="8.88671875" style="189" customWidth="1"/>
    <col min="13079" max="13079" width="7.109375" style="189" customWidth="1"/>
    <col min="13080" max="13080" width="9.44140625" style="189" customWidth="1"/>
    <col min="13081" max="13082" width="8.109375" style="189" customWidth="1"/>
    <col min="13083" max="13083" width="10.109375" style="189" customWidth="1"/>
    <col min="13084" max="13084" width="8.109375" style="189" customWidth="1"/>
    <col min="13085" max="13087" width="8.88671875" style="189" customWidth="1"/>
    <col min="13088" max="13088" width="9.33203125" style="189" customWidth="1"/>
    <col min="13089" max="13089" width="8.5546875" style="189" customWidth="1"/>
    <col min="13090" max="13090" width="10.109375" style="189" customWidth="1"/>
    <col min="13091" max="13091" width="7.109375" style="189" customWidth="1"/>
    <col min="13092" max="13092" width="8.6640625" style="189" customWidth="1"/>
    <col min="13093" max="13096" width="0" style="189" hidden="1" customWidth="1"/>
    <col min="13097" max="13097" width="10.88671875" style="189" customWidth="1"/>
    <col min="13098" max="13098" width="9.6640625" style="189" customWidth="1"/>
    <col min="13099" max="13099" width="8.5546875" style="189" customWidth="1"/>
    <col min="13100" max="13100" width="8" style="189" customWidth="1"/>
    <col min="13101" max="13102" width="10.6640625" style="189" customWidth="1"/>
    <col min="13103" max="13103" width="8" style="189" customWidth="1"/>
    <col min="13104" max="13104" width="10.109375" style="189" customWidth="1"/>
    <col min="13105" max="13105" width="10.44140625" style="189" customWidth="1"/>
    <col min="13106" max="13106" width="8.6640625" style="189" customWidth="1"/>
    <col min="13107" max="13107" width="7.33203125" style="189" customWidth="1"/>
    <col min="13108" max="13108" width="8.33203125" style="189" customWidth="1"/>
    <col min="13109" max="13109" width="8.44140625" style="189" customWidth="1"/>
    <col min="13110" max="13110" width="7.44140625" style="189" customWidth="1"/>
    <col min="13111" max="13111" width="6.44140625" style="189" customWidth="1"/>
    <col min="13112" max="13112" width="9.33203125" style="189" customWidth="1"/>
    <col min="13113" max="13114" width="8.5546875" style="189" customWidth="1"/>
    <col min="13115" max="13115" width="6.33203125" style="189" customWidth="1"/>
    <col min="13116" max="13116" width="7.109375" style="189" customWidth="1"/>
    <col min="13117" max="13117" width="8.33203125" style="189" customWidth="1"/>
    <col min="13118" max="13118" width="7.6640625" style="189" customWidth="1"/>
    <col min="13119" max="13119" width="6.44140625" style="189" customWidth="1"/>
    <col min="13120" max="13120" width="8.33203125" style="189" customWidth="1"/>
    <col min="13121" max="13122" width="6.44140625" style="189" customWidth="1"/>
    <col min="13123" max="13123" width="7.109375" style="189" customWidth="1"/>
    <col min="13124" max="13124" width="6.109375" style="189" customWidth="1"/>
    <col min="13125" max="13126" width="5.5546875" style="189" customWidth="1"/>
    <col min="13127" max="13127" width="4.88671875" style="189" customWidth="1"/>
    <col min="13128" max="13141" width="0" style="189" hidden="1" customWidth="1"/>
    <col min="13142" max="13142" width="9.109375" style="189"/>
    <col min="13143" max="13147" width="0" style="189" hidden="1" customWidth="1"/>
    <col min="13148" max="13303" width="9.109375" style="189"/>
    <col min="13304" max="13304" width="20.88671875" style="189" customWidth="1"/>
    <col min="13305" max="13305" width="10.5546875" style="189" customWidth="1"/>
    <col min="13306" max="13306" width="10" style="189" customWidth="1"/>
    <col min="13307" max="13307" width="7.5546875" style="189" customWidth="1"/>
    <col min="13308" max="13308" width="9" style="189" customWidth="1"/>
    <col min="13309" max="13310" width="10.5546875" style="189" customWidth="1"/>
    <col min="13311" max="13311" width="8.44140625" style="189" customWidth="1"/>
    <col min="13312" max="13312" width="9.109375" style="189" customWidth="1"/>
    <col min="13313" max="13314" width="10.5546875" style="189" customWidth="1"/>
    <col min="13315" max="13315" width="8.33203125" style="189" customWidth="1"/>
    <col min="13316" max="13316" width="9.44140625" style="189" bestFit="1" customWidth="1"/>
    <col min="13317" max="13318" width="9.6640625" style="189" customWidth="1"/>
    <col min="13319" max="13319" width="7.44140625" style="189" customWidth="1"/>
    <col min="13320" max="13320" width="8.33203125" style="189" customWidth="1"/>
    <col min="13321" max="13322" width="6.5546875" style="189" customWidth="1"/>
    <col min="13323" max="13323" width="7.88671875" style="189" customWidth="1"/>
    <col min="13324" max="13324" width="7.109375" style="189" customWidth="1"/>
    <col min="13325" max="13326" width="8" style="189" customWidth="1"/>
    <col min="13327" max="13328" width="7.88671875" style="189" customWidth="1"/>
    <col min="13329" max="13330" width="7" style="189" customWidth="1"/>
    <col min="13331" max="13331" width="8.6640625" style="189" customWidth="1"/>
    <col min="13332" max="13332" width="7.88671875" style="189" customWidth="1"/>
    <col min="13333" max="13334" width="8.88671875" style="189" customWidth="1"/>
    <col min="13335" max="13335" width="7.109375" style="189" customWidth="1"/>
    <col min="13336" max="13336" width="9.44140625" style="189" customWidth="1"/>
    <col min="13337" max="13338" width="8.109375" style="189" customWidth="1"/>
    <col min="13339" max="13339" width="10.109375" style="189" customWidth="1"/>
    <col min="13340" max="13340" width="8.109375" style="189" customWidth="1"/>
    <col min="13341" max="13343" width="8.88671875" style="189" customWidth="1"/>
    <col min="13344" max="13344" width="9.33203125" style="189" customWidth="1"/>
    <col min="13345" max="13345" width="8.5546875" style="189" customWidth="1"/>
    <col min="13346" max="13346" width="10.109375" style="189" customWidth="1"/>
    <col min="13347" max="13347" width="7.109375" style="189" customWidth="1"/>
    <col min="13348" max="13348" width="8.6640625" style="189" customWidth="1"/>
    <col min="13349" max="13352" width="0" style="189" hidden="1" customWidth="1"/>
    <col min="13353" max="13353" width="10.88671875" style="189" customWidth="1"/>
    <col min="13354" max="13354" width="9.6640625" style="189" customWidth="1"/>
    <col min="13355" max="13355" width="8.5546875" style="189" customWidth="1"/>
    <col min="13356" max="13356" width="8" style="189" customWidth="1"/>
    <col min="13357" max="13358" width="10.6640625" style="189" customWidth="1"/>
    <col min="13359" max="13359" width="8" style="189" customWidth="1"/>
    <col min="13360" max="13360" width="10.109375" style="189" customWidth="1"/>
    <col min="13361" max="13361" width="10.44140625" style="189" customWidth="1"/>
    <col min="13362" max="13362" width="8.6640625" style="189" customWidth="1"/>
    <col min="13363" max="13363" width="7.33203125" style="189" customWidth="1"/>
    <col min="13364" max="13364" width="8.33203125" style="189" customWidth="1"/>
    <col min="13365" max="13365" width="8.44140625" style="189" customWidth="1"/>
    <col min="13366" max="13366" width="7.44140625" style="189" customWidth="1"/>
    <col min="13367" max="13367" width="6.44140625" style="189" customWidth="1"/>
    <col min="13368" max="13368" width="9.33203125" style="189" customWidth="1"/>
    <col min="13369" max="13370" width="8.5546875" style="189" customWidth="1"/>
    <col min="13371" max="13371" width="6.33203125" style="189" customWidth="1"/>
    <col min="13372" max="13372" width="7.109375" style="189" customWidth="1"/>
    <col min="13373" max="13373" width="8.33203125" style="189" customWidth="1"/>
    <col min="13374" max="13374" width="7.6640625" style="189" customWidth="1"/>
    <col min="13375" max="13375" width="6.44140625" style="189" customWidth="1"/>
    <col min="13376" max="13376" width="8.33203125" style="189" customWidth="1"/>
    <col min="13377" max="13378" width="6.44140625" style="189" customWidth="1"/>
    <col min="13379" max="13379" width="7.109375" style="189" customWidth="1"/>
    <col min="13380" max="13380" width="6.109375" style="189" customWidth="1"/>
    <col min="13381" max="13382" width="5.5546875" style="189" customWidth="1"/>
    <col min="13383" max="13383" width="4.88671875" style="189" customWidth="1"/>
    <col min="13384" max="13397" width="0" style="189" hidden="1" customWidth="1"/>
    <col min="13398" max="13398" width="9.109375" style="189"/>
    <col min="13399" max="13403" width="0" style="189" hidden="1" customWidth="1"/>
    <col min="13404" max="13559" width="9.109375" style="189"/>
    <col min="13560" max="13560" width="20.88671875" style="189" customWidth="1"/>
    <col min="13561" max="13561" width="10.5546875" style="189" customWidth="1"/>
    <col min="13562" max="13562" width="10" style="189" customWidth="1"/>
    <col min="13563" max="13563" width="7.5546875" style="189" customWidth="1"/>
    <col min="13564" max="13564" width="9" style="189" customWidth="1"/>
    <col min="13565" max="13566" width="10.5546875" style="189" customWidth="1"/>
    <col min="13567" max="13567" width="8.44140625" style="189" customWidth="1"/>
    <col min="13568" max="13568" width="9.109375" style="189" customWidth="1"/>
    <col min="13569" max="13570" width="10.5546875" style="189" customWidth="1"/>
    <col min="13571" max="13571" width="8.33203125" style="189" customWidth="1"/>
    <col min="13572" max="13572" width="9.44140625" style="189" bestFit="1" customWidth="1"/>
    <col min="13573" max="13574" width="9.6640625" style="189" customWidth="1"/>
    <col min="13575" max="13575" width="7.44140625" style="189" customWidth="1"/>
    <col min="13576" max="13576" width="8.33203125" style="189" customWidth="1"/>
    <col min="13577" max="13578" width="6.5546875" style="189" customWidth="1"/>
    <col min="13579" max="13579" width="7.88671875" style="189" customWidth="1"/>
    <col min="13580" max="13580" width="7.109375" style="189" customWidth="1"/>
    <col min="13581" max="13582" width="8" style="189" customWidth="1"/>
    <col min="13583" max="13584" width="7.88671875" style="189" customWidth="1"/>
    <col min="13585" max="13586" width="7" style="189" customWidth="1"/>
    <col min="13587" max="13587" width="8.6640625" style="189" customWidth="1"/>
    <col min="13588" max="13588" width="7.88671875" style="189" customWidth="1"/>
    <col min="13589" max="13590" width="8.88671875" style="189" customWidth="1"/>
    <col min="13591" max="13591" width="7.109375" style="189" customWidth="1"/>
    <col min="13592" max="13592" width="9.44140625" style="189" customWidth="1"/>
    <col min="13593" max="13594" width="8.109375" style="189" customWidth="1"/>
    <col min="13595" max="13595" width="10.109375" style="189" customWidth="1"/>
    <col min="13596" max="13596" width="8.109375" style="189" customWidth="1"/>
    <col min="13597" max="13599" width="8.88671875" style="189" customWidth="1"/>
    <col min="13600" max="13600" width="9.33203125" style="189" customWidth="1"/>
    <col min="13601" max="13601" width="8.5546875" style="189" customWidth="1"/>
    <col min="13602" max="13602" width="10.109375" style="189" customWidth="1"/>
    <col min="13603" max="13603" width="7.109375" style="189" customWidth="1"/>
    <col min="13604" max="13604" width="8.6640625" style="189" customWidth="1"/>
    <col min="13605" max="13608" width="0" style="189" hidden="1" customWidth="1"/>
    <col min="13609" max="13609" width="10.88671875" style="189" customWidth="1"/>
    <col min="13610" max="13610" width="9.6640625" style="189" customWidth="1"/>
    <col min="13611" max="13611" width="8.5546875" style="189" customWidth="1"/>
    <col min="13612" max="13612" width="8" style="189" customWidth="1"/>
    <col min="13613" max="13614" width="10.6640625" style="189" customWidth="1"/>
    <col min="13615" max="13615" width="8" style="189" customWidth="1"/>
    <col min="13616" max="13616" width="10.109375" style="189" customWidth="1"/>
    <col min="13617" max="13617" width="10.44140625" style="189" customWidth="1"/>
    <col min="13618" max="13618" width="8.6640625" style="189" customWidth="1"/>
    <col min="13619" max="13619" width="7.33203125" style="189" customWidth="1"/>
    <col min="13620" max="13620" width="8.33203125" style="189" customWidth="1"/>
    <col min="13621" max="13621" width="8.44140625" style="189" customWidth="1"/>
    <col min="13622" max="13622" width="7.44140625" style="189" customWidth="1"/>
    <col min="13623" max="13623" width="6.44140625" style="189" customWidth="1"/>
    <col min="13624" max="13624" width="9.33203125" style="189" customWidth="1"/>
    <col min="13625" max="13626" width="8.5546875" style="189" customWidth="1"/>
    <col min="13627" max="13627" width="6.33203125" style="189" customWidth="1"/>
    <col min="13628" max="13628" width="7.109375" style="189" customWidth="1"/>
    <col min="13629" max="13629" width="8.33203125" style="189" customWidth="1"/>
    <col min="13630" max="13630" width="7.6640625" style="189" customWidth="1"/>
    <col min="13631" max="13631" width="6.44140625" style="189" customWidth="1"/>
    <col min="13632" max="13632" width="8.33203125" style="189" customWidth="1"/>
    <col min="13633" max="13634" width="6.44140625" style="189" customWidth="1"/>
    <col min="13635" max="13635" width="7.109375" style="189" customWidth="1"/>
    <col min="13636" max="13636" width="6.109375" style="189" customWidth="1"/>
    <col min="13637" max="13638" width="5.5546875" style="189" customWidth="1"/>
    <col min="13639" max="13639" width="4.88671875" style="189" customWidth="1"/>
    <col min="13640" max="13653" width="0" style="189" hidden="1" customWidth="1"/>
    <col min="13654" max="13654" width="9.109375" style="189"/>
    <col min="13655" max="13659" width="0" style="189" hidden="1" customWidth="1"/>
    <col min="13660" max="13815" width="9.109375" style="189"/>
    <col min="13816" max="13816" width="20.88671875" style="189" customWidth="1"/>
    <col min="13817" max="13817" width="10.5546875" style="189" customWidth="1"/>
    <col min="13818" max="13818" width="10" style="189" customWidth="1"/>
    <col min="13819" max="13819" width="7.5546875" style="189" customWidth="1"/>
    <col min="13820" max="13820" width="9" style="189" customWidth="1"/>
    <col min="13821" max="13822" width="10.5546875" style="189" customWidth="1"/>
    <col min="13823" max="13823" width="8.44140625" style="189" customWidth="1"/>
    <col min="13824" max="13824" width="9.109375" style="189" customWidth="1"/>
    <col min="13825" max="13826" width="10.5546875" style="189" customWidth="1"/>
    <col min="13827" max="13827" width="8.33203125" style="189" customWidth="1"/>
    <col min="13828" max="13828" width="9.44140625" style="189" bestFit="1" customWidth="1"/>
    <col min="13829" max="13830" width="9.6640625" style="189" customWidth="1"/>
    <col min="13831" max="13831" width="7.44140625" style="189" customWidth="1"/>
    <col min="13832" max="13832" width="8.33203125" style="189" customWidth="1"/>
    <col min="13833" max="13834" width="6.5546875" style="189" customWidth="1"/>
    <col min="13835" max="13835" width="7.88671875" style="189" customWidth="1"/>
    <col min="13836" max="13836" width="7.109375" style="189" customWidth="1"/>
    <col min="13837" max="13838" width="8" style="189" customWidth="1"/>
    <col min="13839" max="13840" width="7.88671875" style="189" customWidth="1"/>
    <col min="13841" max="13842" width="7" style="189" customWidth="1"/>
    <col min="13843" max="13843" width="8.6640625" style="189" customWidth="1"/>
    <col min="13844" max="13844" width="7.88671875" style="189" customWidth="1"/>
    <col min="13845" max="13846" width="8.88671875" style="189" customWidth="1"/>
    <col min="13847" max="13847" width="7.109375" style="189" customWidth="1"/>
    <col min="13848" max="13848" width="9.44140625" style="189" customWidth="1"/>
    <col min="13849" max="13850" width="8.109375" style="189" customWidth="1"/>
    <col min="13851" max="13851" width="10.109375" style="189" customWidth="1"/>
    <col min="13852" max="13852" width="8.109375" style="189" customWidth="1"/>
    <col min="13853" max="13855" width="8.88671875" style="189" customWidth="1"/>
    <col min="13856" max="13856" width="9.33203125" style="189" customWidth="1"/>
    <col min="13857" max="13857" width="8.5546875" style="189" customWidth="1"/>
    <col min="13858" max="13858" width="10.109375" style="189" customWidth="1"/>
    <col min="13859" max="13859" width="7.109375" style="189" customWidth="1"/>
    <col min="13860" max="13860" width="8.6640625" style="189" customWidth="1"/>
    <col min="13861" max="13864" width="0" style="189" hidden="1" customWidth="1"/>
    <col min="13865" max="13865" width="10.88671875" style="189" customWidth="1"/>
    <col min="13866" max="13866" width="9.6640625" style="189" customWidth="1"/>
    <col min="13867" max="13867" width="8.5546875" style="189" customWidth="1"/>
    <col min="13868" max="13868" width="8" style="189" customWidth="1"/>
    <col min="13869" max="13870" width="10.6640625" style="189" customWidth="1"/>
    <col min="13871" max="13871" width="8" style="189" customWidth="1"/>
    <col min="13872" max="13872" width="10.109375" style="189" customWidth="1"/>
    <col min="13873" max="13873" width="10.44140625" style="189" customWidth="1"/>
    <col min="13874" max="13874" width="8.6640625" style="189" customWidth="1"/>
    <col min="13875" max="13875" width="7.33203125" style="189" customWidth="1"/>
    <col min="13876" max="13876" width="8.33203125" style="189" customWidth="1"/>
    <col min="13877" max="13877" width="8.44140625" style="189" customWidth="1"/>
    <col min="13878" max="13878" width="7.44140625" style="189" customWidth="1"/>
    <col min="13879" max="13879" width="6.44140625" style="189" customWidth="1"/>
    <col min="13880" max="13880" width="9.33203125" style="189" customWidth="1"/>
    <col min="13881" max="13882" width="8.5546875" style="189" customWidth="1"/>
    <col min="13883" max="13883" width="6.33203125" style="189" customWidth="1"/>
    <col min="13884" max="13884" width="7.109375" style="189" customWidth="1"/>
    <col min="13885" max="13885" width="8.33203125" style="189" customWidth="1"/>
    <col min="13886" max="13886" width="7.6640625" style="189" customWidth="1"/>
    <col min="13887" max="13887" width="6.44140625" style="189" customWidth="1"/>
    <col min="13888" max="13888" width="8.33203125" style="189" customWidth="1"/>
    <col min="13889" max="13890" width="6.44140625" style="189" customWidth="1"/>
    <col min="13891" max="13891" width="7.109375" style="189" customWidth="1"/>
    <col min="13892" max="13892" width="6.109375" style="189" customWidth="1"/>
    <col min="13893" max="13894" width="5.5546875" style="189" customWidth="1"/>
    <col min="13895" max="13895" width="4.88671875" style="189" customWidth="1"/>
    <col min="13896" max="13909" width="0" style="189" hidden="1" customWidth="1"/>
    <col min="13910" max="13910" width="9.109375" style="189"/>
    <col min="13911" max="13915" width="0" style="189" hidden="1" customWidth="1"/>
    <col min="13916" max="14071" width="9.109375" style="189"/>
    <col min="14072" max="14072" width="20.88671875" style="189" customWidth="1"/>
    <col min="14073" max="14073" width="10.5546875" style="189" customWidth="1"/>
    <col min="14074" max="14074" width="10" style="189" customWidth="1"/>
    <col min="14075" max="14075" width="7.5546875" style="189" customWidth="1"/>
    <col min="14076" max="14076" width="9" style="189" customWidth="1"/>
    <col min="14077" max="14078" width="10.5546875" style="189" customWidth="1"/>
    <col min="14079" max="14079" width="8.44140625" style="189" customWidth="1"/>
    <col min="14080" max="14080" width="9.109375" style="189" customWidth="1"/>
    <col min="14081" max="14082" width="10.5546875" style="189" customWidth="1"/>
    <col min="14083" max="14083" width="8.33203125" style="189" customWidth="1"/>
    <col min="14084" max="14084" width="9.44140625" style="189" bestFit="1" customWidth="1"/>
    <col min="14085" max="14086" width="9.6640625" style="189" customWidth="1"/>
    <col min="14087" max="14087" width="7.44140625" style="189" customWidth="1"/>
    <col min="14088" max="14088" width="8.33203125" style="189" customWidth="1"/>
    <col min="14089" max="14090" width="6.5546875" style="189" customWidth="1"/>
    <col min="14091" max="14091" width="7.88671875" style="189" customWidth="1"/>
    <col min="14092" max="14092" width="7.109375" style="189" customWidth="1"/>
    <col min="14093" max="14094" width="8" style="189" customWidth="1"/>
    <col min="14095" max="14096" width="7.88671875" style="189" customWidth="1"/>
    <col min="14097" max="14098" width="7" style="189" customWidth="1"/>
    <col min="14099" max="14099" width="8.6640625" style="189" customWidth="1"/>
    <col min="14100" max="14100" width="7.88671875" style="189" customWidth="1"/>
    <col min="14101" max="14102" width="8.88671875" style="189" customWidth="1"/>
    <col min="14103" max="14103" width="7.109375" style="189" customWidth="1"/>
    <col min="14104" max="14104" width="9.44140625" style="189" customWidth="1"/>
    <col min="14105" max="14106" width="8.109375" style="189" customWidth="1"/>
    <col min="14107" max="14107" width="10.109375" style="189" customWidth="1"/>
    <col min="14108" max="14108" width="8.109375" style="189" customWidth="1"/>
    <col min="14109" max="14111" width="8.88671875" style="189" customWidth="1"/>
    <col min="14112" max="14112" width="9.33203125" style="189" customWidth="1"/>
    <col min="14113" max="14113" width="8.5546875" style="189" customWidth="1"/>
    <col min="14114" max="14114" width="10.109375" style="189" customWidth="1"/>
    <col min="14115" max="14115" width="7.109375" style="189" customWidth="1"/>
    <col min="14116" max="14116" width="8.6640625" style="189" customWidth="1"/>
    <col min="14117" max="14120" width="0" style="189" hidden="1" customWidth="1"/>
    <col min="14121" max="14121" width="10.88671875" style="189" customWidth="1"/>
    <col min="14122" max="14122" width="9.6640625" style="189" customWidth="1"/>
    <col min="14123" max="14123" width="8.5546875" style="189" customWidth="1"/>
    <col min="14124" max="14124" width="8" style="189" customWidth="1"/>
    <col min="14125" max="14126" width="10.6640625" style="189" customWidth="1"/>
    <col min="14127" max="14127" width="8" style="189" customWidth="1"/>
    <col min="14128" max="14128" width="10.109375" style="189" customWidth="1"/>
    <col min="14129" max="14129" width="10.44140625" style="189" customWidth="1"/>
    <col min="14130" max="14130" width="8.6640625" style="189" customWidth="1"/>
    <col min="14131" max="14131" width="7.33203125" style="189" customWidth="1"/>
    <col min="14132" max="14132" width="8.33203125" style="189" customWidth="1"/>
    <col min="14133" max="14133" width="8.44140625" style="189" customWidth="1"/>
    <col min="14134" max="14134" width="7.44140625" style="189" customWidth="1"/>
    <col min="14135" max="14135" width="6.44140625" style="189" customWidth="1"/>
    <col min="14136" max="14136" width="9.33203125" style="189" customWidth="1"/>
    <col min="14137" max="14138" width="8.5546875" style="189" customWidth="1"/>
    <col min="14139" max="14139" width="6.33203125" style="189" customWidth="1"/>
    <col min="14140" max="14140" width="7.109375" style="189" customWidth="1"/>
    <col min="14141" max="14141" width="8.33203125" style="189" customWidth="1"/>
    <col min="14142" max="14142" width="7.6640625" style="189" customWidth="1"/>
    <col min="14143" max="14143" width="6.44140625" style="189" customWidth="1"/>
    <col min="14144" max="14144" width="8.33203125" style="189" customWidth="1"/>
    <col min="14145" max="14146" width="6.44140625" style="189" customWidth="1"/>
    <col min="14147" max="14147" width="7.109375" style="189" customWidth="1"/>
    <col min="14148" max="14148" width="6.109375" style="189" customWidth="1"/>
    <col min="14149" max="14150" width="5.5546875" style="189" customWidth="1"/>
    <col min="14151" max="14151" width="4.88671875" style="189" customWidth="1"/>
    <col min="14152" max="14165" width="0" style="189" hidden="1" customWidth="1"/>
    <col min="14166" max="14166" width="9.109375" style="189"/>
    <col min="14167" max="14171" width="0" style="189" hidden="1" customWidth="1"/>
    <col min="14172" max="14327" width="9.109375" style="189"/>
    <col min="14328" max="14328" width="20.88671875" style="189" customWidth="1"/>
    <col min="14329" max="14329" width="10.5546875" style="189" customWidth="1"/>
    <col min="14330" max="14330" width="10" style="189" customWidth="1"/>
    <col min="14331" max="14331" width="7.5546875" style="189" customWidth="1"/>
    <col min="14332" max="14332" width="9" style="189" customWidth="1"/>
    <col min="14333" max="14334" width="10.5546875" style="189" customWidth="1"/>
    <col min="14335" max="14335" width="8.44140625" style="189" customWidth="1"/>
    <col min="14336" max="14336" width="9.109375" style="189" customWidth="1"/>
    <col min="14337" max="14338" width="10.5546875" style="189" customWidth="1"/>
    <col min="14339" max="14339" width="8.33203125" style="189" customWidth="1"/>
    <col min="14340" max="14340" width="9.44140625" style="189" bestFit="1" customWidth="1"/>
    <col min="14341" max="14342" width="9.6640625" style="189" customWidth="1"/>
    <col min="14343" max="14343" width="7.44140625" style="189" customWidth="1"/>
    <col min="14344" max="14344" width="8.33203125" style="189" customWidth="1"/>
    <col min="14345" max="14346" width="6.5546875" style="189" customWidth="1"/>
    <col min="14347" max="14347" width="7.88671875" style="189" customWidth="1"/>
    <col min="14348" max="14348" width="7.109375" style="189" customWidth="1"/>
    <col min="14349" max="14350" width="8" style="189" customWidth="1"/>
    <col min="14351" max="14352" width="7.88671875" style="189" customWidth="1"/>
    <col min="14353" max="14354" width="7" style="189" customWidth="1"/>
    <col min="14355" max="14355" width="8.6640625" style="189" customWidth="1"/>
    <col min="14356" max="14356" width="7.88671875" style="189" customWidth="1"/>
    <col min="14357" max="14358" width="8.88671875" style="189" customWidth="1"/>
    <col min="14359" max="14359" width="7.109375" style="189" customWidth="1"/>
    <col min="14360" max="14360" width="9.44140625" style="189" customWidth="1"/>
    <col min="14361" max="14362" width="8.109375" style="189" customWidth="1"/>
    <col min="14363" max="14363" width="10.109375" style="189" customWidth="1"/>
    <col min="14364" max="14364" width="8.109375" style="189" customWidth="1"/>
    <col min="14365" max="14367" width="8.88671875" style="189" customWidth="1"/>
    <col min="14368" max="14368" width="9.33203125" style="189" customWidth="1"/>
    <col min="14369" max="14369" width="8.5546875" style="189" customWidth="1"/>
    <col min="14370" max="14370" width="10.109375" style="189" customWidth="1"/>
    <col min="14371" max="14371" width="7.109375" style="189" customWidth="1"/>
    <col min="14372" max="14372" width="8.6640625" style="189" customWidth="1"/>
    <col min="14373" max="14376" width="0" style="189" hidden="1" customWidth="1"/>
    <col min="14377" max="14377" width="10.88671875" style="189" customWidth="1"/>
    <col min="14378" max="14378" width="9.6640625" style="189" customWidth="1"/>
    <col min="14379" max="14379" width="8.5546875" style="189" customWidth="1"/>
    <col min="14380" max="14380" width="8" style="189" customWidth="1"/>
    <col min="14381" max="14382" width="10.6640625" style="189" customWidth="1"/>
    <col min="14383" max="14383" width="8" style="189" customWidth="1"/>
    <col min="14384" max="14384" width="10.109375" style="189" customWidth="1"/>
    <col min="14385" max="14385" width="10.44140625" style="189" customWidth="1"/>
    <col min="14386" max="14386" width="8.6640625" style="189" customWidth="1"/>
    <col min="14387" max="14387" width="7.33203125" style="189" customWidth="1"/>
    <col min="14388" max="14388" width="8.33203125" style="189" customWidth="1"/>
    <col min="14389" max="14389" width="8.44140625" style="189" customWidth="1"/>
    <col min="14390" max="14390" width="7.44140625" style="189" customWidth="1"/>
    <col min="14391" max="14391" width="6.44140625" style="189" customWidth="1"/>
    <col min="14392" max="14392" width="9.33203125" style="189" customWidth="1"/>
    <col min="14393" max="14394" width="8.5546875" style="189" customWidth="1"/>
    <col min="14395" max="14395" width="6.33203125" style="189" customWidth="1"/>
    <col min="14396" max="14396" width="7.109375" style="189" customWidth="1"/>
    <col min="14397" max="14397" width="8.33203125" style="189" customWidth="1"/>
    <col min="14398" max="14398" width="7.6640625" style="189" customWidth="1"/>
    <col min="14399" max="14399" width="6.44140625" style="189" customWidth="1"/>
    <col min="14400" max="14400" width="8.33203125" style="189" customWidth="1"/>
    <col min="14401" max="14402" width="6.44140625" style="189" customWidth="1"/>
    <col min="14403" max="14403" width="7.109375" style="189" customWidth="1"/>
    <col min="14404" max="14404" width="6.109375" style="189" customWidth="1"/>
    <col min="14405" max="14406" width="5.5546875" style="189" customWidth="1"/>
    <col min="14407" max="14407" width="4.88671875" style="189" customWidth="1"/>
    <col min="14408" max="14421" width="0" style="189" hidden="1" customWidth="1"/>
    <col min="14422" max="14422" width="9.109375" style="189"/>
    <col min="14423" max="14427" width="0" style="189" hidden="1" customWidth="1"/>
    <col min="14428" max="14583" width="9.109375" style="189"/>
    <col min="14584" max="14584" width="20.88671875" style="189" customWidth="1"/>
    <col min="14585" max="14585" width="10.5546875" style="189" customWidth="1"/>
    <col min="14586" max="14586" width="10" style="189" customWidth="1"/>
    <col min="14587" max="14587" width="7.5546875" style="189" customWidth="1"/>
    <col min="14588" max="14588" width="9" style="189" customWidth="1"/>
    <col min="14589" max="14590" width="10.5546875" style="189" customWidth="1"/>
    <col min="14591" max="14591" width="8.44140625" style="189" customWidth="1"/>
    <col min="14592" max="14592" width="9.109375" style="189" customWidth="1"/>
    <col min="14593" max="14594" width="10.5546875" style="189" customWidth="1"/>
    <col min="14595" max="14595" width="8.33203125" style="189" customWidth="1"/>
    <col min="14596" max="14596" width="9.44140625" style="189" bestFit="1" customWidth="1"/>
    <col min="14597" max="14598" width="9.6640625" style="189" customWidth="1"/>
    <col min="14599" max="14599" width="7.44140625" style="189" customWidth="1"/>
    <col min="14600" max="14600" width="8.33203125" style="189" customWidth="1"/>
    <col min="14601" max="14602" width="6.5546875" style="189" customWidth="1"/>
    <col min="14603" max="14603" width="7.88671875" style="189" customWidth="1"/>
    <col min="14604" max="14604" width="7.109375" style="189" customWidth="1"/>
    <col min="14605" max="14606" width="8" style="189" customWidth="1"/>
    <col min="14607" max="14608" width="7.88671875" style="189" customWidth="1"/>
    <col min="14609" max="14610" width="7" style="189" customWidth="1"/>
    <col min="14611" max="14611" width="8.6640625" style="189" customWidth="1"/>
    <col min="14612" max="14612" width="7.88671875" style="189" customWidth="1"/>
    <col min="14613" max="14614" width="8.88671875" style="189" customWidth="1"/>
    <col min="14615" max="14615" width="7.109375" style="189" customWidth="1"/>
    <col min="14616" max="14616" width="9.44140625" style="189" customWidth="1"/>
    <col min="14617" max="14618" width="8.109375" style="189" customWidth="1"/>
    <col min="14619" max="14619" width="10.109375" style="189" customWidth="1"/>
    <col min="14620" max="14620" width="8.109375" style="189" customWidth="1"/>
    <col min="14621" max="14623" width="8.88671875" style="189" customWidth="1"/>
    <col min="14624" max="14624" width="9.33203125" style="189" customWidth="1"/>
    <col min="14625" max="14625" width="8.5546875" style="189" customWidth="1"/>
    <col min="14626" max="14626" width="10.109375" style="189" customWidth="1"/>
    <col min="14627" max="14627" width="7.109375" style="189" customWidth="1"/>
    <col min="14628" max="14628" width="8.6640625" style="189" customWidth="1"/>
    <col min="14629" max="14632" width="0" style="189" hidden="1" customWidth="1"/>
    <col min="14633" max="14633" width="10.88671875" style="189" customWidth="1"/>
    <col min="14634" max="14634" width="9.6640625" style="189" customWidth="1"/>
    <col min="14635" max="14635" width="8.5546875" style="189" customWidth="1"/>
    <col min="14636" max="14636" width="8" style="189" customWidth="1"/>
    <col min="14637" max="14638" width="10.6640625" style="189" customWidth="1"/>
    <col min="14639" max="14639" width="8" style="189" customWidth="1"/>
    <col min="14640" max="14640" width="10.109375" style="189" customWidth="1"/>
    <col min="14641" max="14641" width="10.44140625" style="189" customWidth="1"/>
    <col min="14642" max="14642" width="8.6640625" style="189" customWidth="1"/>
    <col min="14643" max="14643" width="7.33203125" style="189" customWidth="1"/>
    <col min="14644" max="14644" width="8.33203125" style="189" customWidth="1"/>
    <col min="14645" max="14645" width="8.44140625" style="189" customWidth="1"/>
    <col min="14646" max="14646" width="7.44140625" style="189" customWidth="1"/>
    <col min="14647" max="14647" width="6.44140625" style="189" customWidth="1"/>
    <col min="14648" max="14648" width="9.33203125" style="189" customWidth="1"/>
    <col min="14649" max="14650" width="8.5546875" style="189" customWidth="1"/>
    <col min="14651" max="14651" width="6.33203125" style="189" customWidth="1"/>
    <col min="14652" max="14652" width="7.109375" style="189" customWidth="1"/>
    <col min="14653" max="14653" width="8.33203125" style="189" customWidth="1"/>
    <col min="14654" max="14654" width="7.6640625" style="189" customWidth="1"/>
    <col min="14655" max="14655" width="6.44140625" style="189" customWidth="1"/>
    <col min="14656" max="14656" width="8.33203125" style="189" customWidth="1"/>
    <col min="14657" max="14658" width="6.44140625" style="189" customWidth="1"/>
    <col min="14659" max="14659" width="7.109375" style="189" customWidth="1"/>
    <col min="14660" max="14660" width="6.109375" style="189" customWidth="1"/>
    <col min="14661" max="14662" width="5.5546875" style="189" customWidth="1"/>
    <col min="14663" max="14663" width="4.88671875" style="189" customWidth="1"/>
    <col min="14664" max="14677" width="0" style="189" hidden="1" customWidth="1"/>
    <col min="14678" max="14678" width="9.109375" style="189"/>
    <col min="14679" max="14683" width="0" style="189" hidden="1" customWidth="1"/>
    <col min="14684" max="14839" width="9.109375" style="189"/>
    <col min="14840" max="14840" width="20.88671875" style="189" customWidth="1"/>
    <col min="14841" max="14841" width="10.5546875" style="189" customWidth="1"/>
    <col min="14842" max="14842" width="10" style="189" customWidth="1"/>
    <col min="14843" max="14843" width="7.5546875" style="189" customWidth="1"/>
    <col min="14844" max="14844" width="9" style="189" customWidth="1"/>
    <col min="14845" max="14846" width="10.5546875" style="189" customWidth="1"/>
    <col min="14847" max="14847" width="8.44140625" style="189" customWidth="1"/>
    <col min="14848" max="14848" width="9.109375" style="189" customWidth="1"/>
    <col min="14849" max="14850" width="10.5546875" style="189" customWidth="1"/>
    <col min="14851" max="14851" width="8.33203125" style="189" customWidth="1"/>
    <col min="14852" max="14852" width="9.44140625" style="189" bestFit="1" customWidth="1"/>
    <col min="14853" max="14854" width="9.6640625" style="189" customWidth="1"/>
    <col min="14855" max="14855" width="7.44140625" style="189" customWidth="1"/>
    <col min="14856" max="14856" width="8.33203125" style="189" customWidth="1"/>
    <col min="14857" max="14858" width="6.5546875" style="189" customWidth="1"/>
    <col min="14859" max="14859" width="7.88671875" style="189" customWidth="1"/>
    <col min="14860" max="14860" width="7.109375" style="189" customWidth="1"/>
    <col min="14861" max="14862" width="8" style="189" customWidth="1"/>
    <col min="14863" max="14864" width="7.88671875" style="189" customWidth="1"/>
    <col min="14865" max="14866" width="7" style="189" customWidth="1"/>
    <col min="14867" max="14867" width="8.6640625" style="189" customWidth="1"/>
    <col min="14868" max="14868" width="7.88671875" style="189" customWidth="1"/>
    <col min="14869" max="14870" width="8.88671875" style="189" customWidth="1"/>
    <col min="14871" max="14871" width="7.109375" style="189" customWidth="1"/>
    <col min="14872" max="14872" width="9.44140625" style="189" customWidth="1"/>
    <col min="14873" max="14874" width="8.109375" style="189" customWidth="1"/>
    <col min="14875" max="14875" width="10.109375" style="189" customWidth="1"/>
    <col min="14876" max="14876" width="8.109375" style="189" customWidth="1"/>
    <col min="14877" max="14879" width="8.88671875" style="189" customWidth="1"/>
    <col min="14880" max="14880" width="9.33203125" style="189" customWidth="1"/>
    <col min="14881" max="14881" width="8.5546875" style="189" customWidth="1"/>
    <col min="14882" max="14882" width="10.109375" style="189" customWidth="1"/>
    <col min="14883" max="14883" width="7.109375" style="189" customWidth="1"/>
    <col min="14884" max="14884" width="8.6640625" style="189" customWidth="1"/>
    <col min="14885" max="14888" width="0" style="189" hidden="1" customWidth="1"/>
    <col min="14889" max="14889" width="10.88671875" style="189" customWidth="1"/>
    <col min="14890" max="14890" width="9.6640625" style="189" customWidth="1"/>
    <col min="14891" max="14891" width="8.5546875" style="189" customWidth="1"/>
    <col min="14892" max="14892" width="8" style="189" customWidth="1"/>
    <col min="14893" max="14894" width="10.6640625" style="189" customWidth="1"/>
    <col min="14895" max="14895" width="8" style="189" customWidth="1"/>
    <col min="14896" max="14896" width="10.109375" style="189" customWidth="1"/>
    <col min="14897" max="14897" width="10.44140625" style="189" customWidth="1"/>
    <col min="14898" max="14898" width="8.6640625" style="189" customWidth="1"/>
    <col min="14899" max="14899" width="7.33203125" style="189" customWidth="1"/>
    <col min="14900" max="14900" width="8.33203125" style="189" customWidth="1"/>
    <col min="14901" max="14901" width="8.44140625" style="189" customWidth="1"/>
    <col min="14902" max="14902" width="7.44140625" style="189" customWidth="1"/>
    <col min="14903" max="14903" width="6.44140625" style="189" customWidth="1"/>
    <col min="14904" max="14904" width="9.33203125" style="189" customWidth="1"/>
    <col min="14905" max="14906" width="8.5546875" style="189" customWidth="1"/>
    <col min="14907" max="14907" width="6.33203125" style="189" customWidth="1"/>
    <col min="14908" max="14908" width="7.109375" style="189" customWidth="1"/>
    <col min="14909" max="14909" width="8.33203125" style="189" customWidth="1"/>
    <col min="14910" max="14910" width="7.6640625" style="189" customWidth="1"/>
    <col min="14911" max="14911" width="6.44140625" style="189" customWidth="1"/>
    <col min="14912" max="14912" width="8.33203125" style="189" customWidth="1"/>
    <col min="14913" max="14914" width="6.44140625" style="189" customWidth="1"/>
    <col min="14915" max="14915" width="7.109375" style="189" customWidth="1"/>
    <col min="14916" max="14916" width="6.109375" style="189" customWidth="1"/>
    <col min="14917" max="14918" width="5.5546875" style="189" customWidth="1"/>
    <col min="14919" max="14919" width="4.88671875" style="189" customWidth="1"/>
    <col min="14920" max="14933" width="0" style="189" hidden="1" customWidth="1"/>
    <col min="14934" max="14934" width="9.109375" style="189"/>
    <col min="14935" max="14939" width="0" style="189" hidden="1" customWidth="1"/>
    <col min="14940" max="15095" width="9.109375" style="189"/>
    <col min="15096" max="15096" width="20.88671875" style="189" customWidth="1"/>
    <col min="15097" max="15097" width="10.5546875" style="189" customWidth="1"/>
    <col min="15098" max="15098" width="10" style="189" customWidth="1"/>
    <col min="15099" max="15099" width="7.5546875" style="189" customWidth="1"/>
    <col min="15100" max="15100" width="9" style="189" customWidth="1"/>
    <col min="15101" max="15102" width="10.5546875" style="189" customWidth="1"/>
    <col min="15103" max="15103" width="8.44140625" style="189" customWidth="1"/>
    <col min="15104" max="15104" width="9.109375" style="189" customWidth="1"/>
    <col min="15105" max="15106" width="10.5546875" style="189" customWidth="1"/>
    <col min="15107" max="15107" width="8.33203125" style="189" customWidth="1"/>
    <col min="15108" max="15108" width="9.44140625" style="189" bestFit="1" customWidth="1"/>
    <col min="15109" max="15110" width="9.6640625" style="189" customWidth="1"/>
    <col min="15111" max="15111" width="7.44140625" style="189" customWidth="1"/>
    <col min="15112" max="15112" width="8.33203125" style="189" customWidth="1"/>
    <col min="15113" max="15114" width="6.5546875" style="189" customWidth="1"/>
    <col min="15115" max="15115" width="7.88671875" style="189" customWidth="1"/>
    <col min="15116" max="15116" width="7.109375" style="189" customWidth="1"/>
    <col min="15117" max="15118" width="8" style="189" customWidth="1"/>
    <col min="15119" max="15120" width="7.88671875" style="189" customWidth="1"/>
    <col min="15121" max="15122" width="7" style="189" customWidth="1"/>
    <col min="15123" max="15123" width="8.6640625" style="189" customWidth="1"/>
    <col min="15124" max="15124" width="7.88671875" style="189" customWidth="1"/>
    <col min="15125" max="15126" width="8.88671875" style="189" customWidth="1"/>
    <col min="15127" max="15127" width="7.109375" style="189" customWidth="1"/>
    <col min="15128" max="15128" width="9.44140625" style="189" customWidth="1"/>
    <col min="15129" max="15130" width="8.109375" style="189" customWidth="1"/>
    <col min="15131" max="15131" width="10.109375" style="189" customWidth="1"/>
    <col min="15132" max="15132" width="8.109375" style="189" customWidth="1"/>
    <col min="15133" max="15135" width="8.88671875" style="189" customWidth="1"/>
    <col min="15136" max="15136" width="9.33203125" style="189" customWidth="1"/>
    <col min="15137" max="15137" width="8.5546875" style="189" customWidth="1"/>
    <col min="15138" max="15138" width="10.109375" style="189" customWidth="1"/>
    <col min="15139" max="15139" width="7.109375" style="189" customWidth="1"/>
    <col min="15140" max="15140" width="8.6640625" style="189" customWidth="1"/>
    <col min="15141" max="15144" width="0" style="189" hidden="1" customWidth="1"/>
    <col min="15145" max="15145" width="10.88671875" style="189" customWidth="1"/>
    <col min="15146" max="15146" width="9.6640625" style="189" customWidth="1"/>
    <col min="15147" max="15147" width="8.5546875" style="189" customWidth="1"/>
    <col min="15148" max="15148" width="8" style="189" customWidth="1"/>
    <col min="15149" max="15150" width="10.6640625" style="189" customWidth="1"/>
    <col min="15151" max="15151" width="8" style="189" customWidth="1"/>
    <col min="15152" max="15152" width="10.109375" style="189" customWidth="1"/>
    <col min="15153" max="15153" width="10.44140625" style="189" customWidth="1"/>
    <col min="15154" max="15154" width="8.6640625" style="189" customWidth="1"/>
    <col min="15155" max="15155" width="7.33203125" style="189" customWidth="1"/>
    <col min="15156" max="15156" width="8.33203125" style="189" customWidth="1"/>
    <col min="15157" max="15157" width="8.44140625" style="189" customWidth="1"/>
    <col min="15158" max="15158" width="7.44140625" style="189" customWidth="1"/>
    <col min="15159" max="15159" width="6.44140625" style="189" customWidth="1"/>
    <col min="15160" max="15160" width="9.33203125" style="189" customWidth="1"/>
    <col min="15161" max="15162" width="8.5546875" style="189" customWidth="1"/>
    <col min="15163" max="15163" width="6.33203125" style="189" customWidth="1"/>
    <col min="15164" max="15164" width="7.109375" style="189" customWidth="1"/>
    <col min="15165" max="15165" width="8.33203125" style="189" customWidth="1"/>
    <col min="15166" max="15166" width="7.6640625" style="189" customWidth="1"/>
    <col min="15167" max="15167" width="6.44140625" style="189" customWidth="1"/>
    <col min="15168" max="15168" width="8.33203125" style="189" customWidth="1"/>
    <col min="15169" max="15170" width="6.44140625" style="189" customWidth="1"/>
    <col min="15171" max="15171" width="7.109375" style="189" customWidth="1"/>
    <col min="15172" max="15172" width="6.109375" style="189" customWidth="1"/>
    <col min="15173" max="15174" width="5.5546875" style="189" customWidth="1"/>
    <col min="15175" max="15175" width="4.88671875" style="189" customWidth="1"/>
    <col min="15176" max="15189" width="0" style="189" hidden="1" customWidth="1"/>
    <col min="15190" max="15190" width="9.109375" style="189"/>
    <col min="15191" max="15195" width="0" style="189" hidden="1" customWidth="1"/>
    <col min="15196" max="15351" width="9.109375" style="189"/>
    <col min="15352" max="15352" width="20.88671875" style="189" customWidth="1"/>
    <col min="15353" max="15353" width="10.5546875" style="189" customWidth="1"/>
    <col min="15354" max="15354" width="10" style="189" customWidth="1"/>
    <col min="15355" max="15355" width="7.5546875" style="189" customWidth="1"/>
    <col min="15356" max="15356" width="9" style="189" customWidth="1"/>
    <col min="15357" max="15358" width="10.5546875" style="189" customWidth="1"/>
    <col min="15359" max="15359" width="8.44140625" style="189" customWidth="1"/>
    <col min="15360" max="15360" width="9.109375" style="189" customWidth="1"/>
    <col min="15361" max="15362" width="10.5546875" style="189" customWidth="1"/>
    <col min="15363" max="15363" width="8.33203125" style="189" customWidth="1"/>
    <col min="15364" max="15364" width="9.44140625" style="189" bestFit="1" customWidth="1"/>
    <col min="15365" max="15366" width="9.6640625" style="189" customWidth="1"/>
    <col min="15367" max="15367" width="7.44140625" style="189" customWidth="1"/>
    <col min="15368" max="15368" width="8.33203125" style="189" customWidth="1"/>
    <col min="15369" max="15370" width="6.5546875" style="189" customWidth="1"/>
    <col min="15371" max="15371" width="7.88671875" style="189" customWidth="1"/>
    <col min="15372" max="15372" width="7.109375" style="189" customWidth="1"/>
    <col min="15373" max="15374" width="8" style="189" customWidth="1"/>
    <col min="15375" max="15376" width="7.88671875" style="189" customWidth="1"/>
    <col min="15377" max="15378" width="7" style="189" customWidth="1"/>
    <col min="15379" max="15379" width="8.6640625" style="189" customWidth="1"/>
    <col min="15380" max="15380" width="7.88671875" style="189" customWidth="1"/>
    <col min="15381" max="15382" width="8.88671875" style="189" customWidth="1"/>
    <col min="15383" max="15383" width="7.109375" style="189" customWidth="1"/>
    <col min="15384" max="15384" width="9.44140625" style="189" customWidth="1"/>
    <col min="15385" max="15386" width="8.109375" style="189" customWidth="1"/>
    <col min="15387" max="15387" width="10.109375" style="189" customWidth="1"/>
    <col min="15388" max="15388" width="8.109375" style="189" customWidth="1"/>
    <col min="15389" max="15391" width="8.88671875" style="189" customWidth="1"/>
    <col min="15392" max="15392" width="9.33203125" style="189" customWidth="1"/>
    <col min="15393" max="15393" width="8.5546875" style="189" customWidth="1"/>
    <col min="15394" max="15394" width="10.109375" style="189" customWidth="1"/>
    <col min="15395" max="15395" width="7.109375" style="189" customWidth="1"/>
    <col min="15396" max="15396" width="8.6640625" style="189" customWidth="1"/>
    <col min="15397" max="15400" width="0" style="189" hidden="1" customWidth="1"/>
    <col min="15401" max="15401" width="10.88671875" style="189" customWidth="1"/>
    <col min="15402" max="15402" width="9.6640625" style="189" customWidth="1"/>
    <col min="15403" max="15403" width="8.5546875" style="189" customWidth="1"/>
    <col min="15404" max="15404" width="8" style="189" customWidth="1"/>
    <col min="15405" max="15406" width="10.6640625" style="189" customWidth="1"/>
    <col min="15407" max="15407" width="8" style="189" customWidth="1"/>
    <col min="15408" max="15408" width="10.109375" style="189" customWidth="1"/>
    <col min="15409" max="15409" width="10.44140625" style="189" customWidth="1"/>
    <col min="15410" max="15410" width="8.6640625" style="189" customWidth="1"/>
    <col min="15411" max="15411" width="7.33203125" style="189" customWidth="1"/>
    <col min="15412" max="15412" width="8.33203125" style="189" customWidth="1"/>
    <col min="15413" max="15413" width="8.44140625" style="189" customWidth="1"/>
    <col min="15414" max="15414" width="7.44140625" style="189" customWidth="1"/>
    <col min="15415" max="15415" width="6.44140625" style="189" customWidth="1"/>
    <col min="15416" max="15416" width="9.33203125" style="189" customWidth="1"/>
    <col min="15417" max="15418" width="8.5546875" style="189" customWidth="1"/>
    <col min="15419" max="15419" width="6.33203125" style="189" customWidth="1"/>
    <col min="15420" max="15420" width="7.109375" style="189" customWidth="1"/>
    <col min="15421" max="15421" width="8.33203125" style="189" customWidth="1"/>
    <col min="15422" max="15422" width="7.6640625" style="189" customWidth="1"/>
    <col min="15423" max="15423" width="6.44140625" style="189" customWidth="1"/>
    <col min="15424" max="15424" width="8.33203125" style="189" customWidth="1"/>
    <col min="15425" max="15426" width="6.44140625" style="189" customWidth="1"/>
    <col min="15427" max="15427" width="7.109375" style="189" customWidth="1"/>
    <col min="15428" max="15428" width="6.109375" style="189" customWidth="1"/>
    <col min="15429" max="15430" width="5.5546875" style="189" customWidth="1"/>
    <col min="15431" max="15431" width="4.88671875" style="189" customWidth="1"/>
    <col min="15432" max="15445" width="0" style="189" hidden="1" customWidth="1"/>
    <col min="15446" max="15446" width="9.109375" style="189"/>
    <col min="15447" max="15451" width="0" style="189" hidden="1" customWidth="1"/>
    <col min="15452" max="15607" width="9.109375" style="189"/>
    <col min="15608" max="15608" width="20.88671875" style="189" customWidth="1"/>
    <col min="15609" max="15609" width="10.5546875" style="189" customWidth="1"/>
    <col min="15610" max="15610" width="10" style="189" customWidth="1"/>
    <col min="15611" max="15611" width="7.5546875" style="189" customWidth="1"/>
    <col min="15612" max="15612" width="9" style="189" customWidth="1"/>
    <col min="15613" max="15614" width="10.5546875" style="189" customWidth="1"/>
    <col min="15615" max="15615" width="8.44140625" style="189" customWidth="1"/>
    <col min="15616" max="15616" width="9.109375" style="189" customWidth="1"/>
    <col min="15617" max="15618" width="10.5546875" style="189" customWidth="1"/>
    <col min="15619" max="15619" width="8.33203125" style="189" customWidth="1"/>
    <col min="15620" max="15620" width="9.44140625" style="189" bestFit="1" customWidth="1"/>
    <col min="15621" max="15622" width="9.6640625" style="189" customWidth="1"/>
    <col min="15623" max="15623" width="7.44140625" style="189" customWidth="1"/>
    <col min="15624" max="15624" width="8.33203125" style="189" customWidth="1"/>
    <col min="15625" max="15626" width="6.5546875" style="189" customWidth="1"/>
    <col min="15627" max="15627" width="7.88671875" style="189" customWidth="1"/>
    <col min="15628" max="15628" width="7.109375" style="189" customWidth="1"/>
    <col min="15629" max="15630" width="8" style="189" customWidth="1"/>
    <col min="15631" max="15632" width="7.88671875" style="189" customWidth="1"/>
    <col min="15633" max="15634" width="7" style="189" customWidth="1"/>
    <col min="15635" max="15635" width="8.6640625" style="189" customWidth="1"/>
    <col min="15636" max="15636" width="7.88671875" style="189" customWidth="1"/>
    <col min="15637" max="15638" width="8.88671875" style="189" customWidth="1"/>
    <col min="15639" max="15639" width="7.109375" style="189" customWidth="1"/>
    <col min="15640" max="15640" width="9.44140625" style="189" customWidth="1"/>
    <col min="15641" max="15642" width="8.109375" style="189" customWidth="1"/>
    <col min="15643" max="15643" width="10.109375" style="189" customWidth="1"/>
    <col min="15644" max="15644" width="8.109375" style="189" customWidth="1"/>
    <col min="15645" max="15647" width="8.88671875" style="189" customWidth="1"/>
    <col min="15648" max="15648" width="9.33203125" style="189" customWidth="1"/>
    <col min="15649" max="15649" width="8.5546875" style="189" customWidth="1"/>
    <col min="15650" max="15650" width="10.109375" style="189" customWidth="1"/>
    <col min="15651" max="15651" width="7.109375" style="189" customWidth="1"/>
    <col min="15652" max="15652" width="8.6640625" style="189" customWidth="1"/>
    <col min="15653" max="15656" width="0" style="189" hidden="1" customWidth="1"/>
    <col min="15657" max="15657" width="10.88671875" style="189" customWidth="1"/>
    <col min="15658" max="15658" width="9.6640625" style="189" customWidth="1"/>
    <col min="15659" max="15659" width="8.5546875" style="189" customWidth="1"/>
    <col min="15660" max="15660" width="8" style="189" customWidth="1"/>
    <col min="15661" max="15662" width="10.6640625" style="189" customWidth="1"/>
    <col min="15663" max="15663" width="8" style="189" customWidth="1"/>
    <col min="15664" max="15664" width="10.109375" style="189" customWidth="1"/>
    <col min="15665" max="15665" width="10.44140625" style="189" customWidth="1"/>
    <col min="15666" max="15666" width="8.6640625" style="189" customWidth="1"/>
    <col min="15667" max="15667" width="7.33203125" style="189" customWidth="1"/>
    <col min="15668" max="15668" width="8.33203125" style="189" customWidth="1"/>
    <col min="15669" max="15669" width="8.44140625" style="189" customWidth="1"/>
    <col min="15670" max="15670" width="7.44140625" style="189" customWidth="1"/>
    <col min="15671" max="15671" width="6.44140625" style="189" customWidth="1"/>
    <col min="15672" max="15672" width="9.33203125" style="189" customWidth="1"/>
    <col min="15673" max="15674" width="8.5546875" style="189" customWidth="1"/>
    <col min="15675" max="15675" width="6.33203125" style="189" customWidth="1"/>
    <col min="15676" max="15676" width="7.109375" style="189" customWidth="1"/>
    <col min="15677" max="15677" width="8.33203125" style="189" customWidth="1"/>
    <col min="15678" max="15678" width="7.6640625" style="189" customWidth="1"/>
    <col min="15679" max="15679" width="6.44140625" style="189" customWidth="1"/>
    <col min="15680" max="15680" width="8.33203125" style="189" customWidth="1"/>
    <col min="15681" max="15682" width="6.44140625" style="189" customWidth="1"/>
    <col min="15683" max="15683" width="7.109375" style="189" customWidth="1"/>
    <col min="15684" max="15684" width="6.109375" style="189" customWidth="1"/>
    <col min="15685" max="15686" width="5.5546875" style="189" customWidth="1"/>
    <col min="15687" max="15687" width="4.88671875" style="189" customWidth="1"/>
    <col min="15688" max="15701" width="0" style="189" hidden="1" customWidth="1"/>
    <col min="15702" max="15702" width="9.109375" style="189"/>
    <col min="15703" max="15707" width="0" style="189" hidden="1" customWidth="1"/>
    <col min="15708" max="15863" width="9.109375" style="189"/>
    <col min="15864" max="15864" width="20.88671875" style="189" customWidth="1"/>
    <col min="15865" max="15865" width="10.5546875" style="189" customWidth="1"/>
    <col min="15866" max="15866" width="10" style="189" customWidth="1"/>
    <col min="15867" max="15867" width="7.5546875" style="189" customWidth="1"/>
    <col min="15868" max="15868" width="9" style="189" customWidth="1"/>
    <col min="15869" max="15870" width="10.5546875" style="189" customWidth="1"/>
    <col min="15871" max="15871" width="8.44140625" style="189" customWidth="1"/>
    <col min="15872" max="15872" width="9.109375" style="189" customWidth="1"/>
    <col min="15873" max="15874" width="10.5546875" style="189" customWidth="1"/>
    <col min="15875" max="15875" width="8.33203125" style="189" customWidth="1"/>
    <col min="15876" max="15876" width="9.44140625" style="189" bestFit="1" customWidth="1"/>
    <col min="15877" max="15878" width="9.6640625" style="189" customWidth="1"/>
    <col min="15879" max="15879" width="7.44140625" style="189" customWidth="1"/>
    <col min="15880" max="15880" width="8.33203125" style="189" customWidth="1"/>
    <col min="15881" max="15882" width="6.5546875" style="189" customWidth="1"/>
    <col min="15883" max="15883" width="7.88671875" style="189" customWidth="1"/>
    <col min="15884" max="15884" width="7.109375" style="189" customWidth="1"/>
    <col min="15885" max="15886" width="8" style="189" customWidth="1"/>
    <col min="15887" max="15888" width="7.88671875" style="189" customWidth="1"/>
    <col min="15889" max="15890" width="7" style="189" customWidth="1"/>
    <col min="15891" max="15891" width="8.6640625" style="189" customWidth="1"/>
    <col min="15892" max="15892" width="7.88671875" style="189" customWidth="1"/>
    <col min="15893" max="15894" width="8.88671875" style="189" customWidth="1"/>
    <col min="15895" max="15895" width="7.109375" style="189" customWidth="1"/>
    <col min="15896" max="15896" width="9.44140625" style="189" customWidth="1"/>
    <col min="15897" max="15898" width="8.109375" style="189" customWidth="1"/>
    <col min="15899" max="15899" width="10.109375" style="189" customWidth="1"/>
    <col min="15900" max="15900" width="8.109375" style="189" customWidth="1"/>
    <col min="15901" max="15903" width="8.88671875" style="189" customWidth="1"/>
    <col min="15904" max="15904" width="9.33203125" style="189" customWidth="1"/>
    <col min="15905" max="15905" width="8.5546875" style="189" customWidth="1"/>
    <col min="15906" max="15906" width="10.109375" style="189" customWidth="1"/>
    <col min="15907" max="15907" width="7.109375" style="189" customWidth="1"/>
    <col min="15908" max="15908" width="8.6640625" style="189" customWidth="1"/>
    <col min="15909" max="15912" width="0" style="189" hidden="1" customWidth="1"/>
    <col min="15913" max="15913" width="10.88671875" style="189" customWidth="1"/>
    <col min="15914" max="15914" width="9.6640625" style="189" customWidth="1"/>
    <col min="15915" max="15915" width="8.5546875" style="189" customWidth="1"/>
    <col min="15916" max="15916" width="8" style="189" customWidth="1"/>
    <col min="15917" max="15918" width="10.6640625" style="189" customWidth="1"/>
    <col min="15919" max="15919" width="8" style="189" customWidth="1"/>
    <col min="15920" max="15920" width="10.109375" style="189" customWidth="1"/>
    <col min="15921" max="15921" width="10.44140625" style="189" customWidth="1"/>
    <col min="15922" max="15922" width="8.6640625" style="189" customWidth="1"/>
    <col min="15923" max="15923" width="7.33203125" style="189" customWidth="1"/>
    <col min="15924" max="15924" width="8.33203125" style="189" customWidth="1"/>
    <col min="15925" max="15925" width="8.44140625" style="189" customWidth="1"/>
    <col min="15926" max="15926" width="7.44140625" style="189" customWidth="1"/>
    <col min="15927" max="15927" width="6.44140625" style="189" customWidth="1"/>
    <col min="15928" max="15928" width="9.33203125" style="189" customWidth="1"/>
    <col min="15929" max="15930" width="8.5546875" style="189" customWidth="1"/>
    <col min="15931" max="15931" width="6.33203125" style="189" customWidth="1"/>
    <col min="15932" max="15932" width="7.109375" style="189" customWidth="1"/>
    <col min="15933" max="15933" width="8.33203125" style="189" customWidth="1"/>
    <col min="15934" max="15934" width="7.6640625" style="189" customWidth="1"/>
    <col min="15935" max="15935" width="6.44140625" style="189" customWidth="1"/>
    <col min="15936" max="15936" width="8.33203125" style="189" customWidth="1"/>
    <col min="15937" max="15938" width="6.44140625" style="189" customWidth="1"/>
    <col min="15939" max="15939" width="7.109375" style="189" customWidth="1"/>
    <col min="15940" max="15940" width="6.109375" style="189" customWidth="1"/>
    <col min="15941" max="15942" width="5.5546875" style="189" customWidth="1"/>
    <col min="15943" max="15943" width="4.88671875" style="189" customWidth="1"/>
    <col min="15944" max="15957" width="0" style="189" hidden="1" customWidth="1"/>
    <col min="15958" max="15958" width="9.109375" style="189"/>
    <col min="15959" max="15963" width="0" style="189" hidden="1" customWidth="1"/>
    <col min="15964" max="16119" width="9.109375" style="189"/>
    <col min="16120" max="16120" width="20.88671875" style="189" customWidth="1"/>
    <col min="16121" max="16121" width="10.5546875" style="189" customWidth="1"/>
    <col min="16122" max="16122" width="10" style="189" customWidth="1"/>
    <col min="16123" max="16123" width="7.5546875" style="189" customWidth="1"/>
    <col min="16124" max="16124" width="9" style="189" customWidth="1"/>
    <col min="16125" max="16126" width="10.5546875" style="189" customWidth="1"/>
    <col min="16127" max="16127" width="8.44140625" style="189" customWidth="1"/>
    <col min="16128" max="16128" width="9.109375" style="189" customWidth="1"/>
    <col min="16129" max="16130" width="10.5546875" style="189" customWidth="1"/>
    <col min="16131" max="16131" width="8.33203125" style="189" customWidth="1"/>
    <col min="16132" max="16132" width="9.44140625" style="189" bestFit="1" customWidth="1"/>
    <col min="16133" max="16134" width="9.6640625" style="189" customWidth="1"/>
    <col min="16135" max="16135" width="7.44140625" style="189" customWidth="1"/>
    <col min="16136" max="16136" width="8.33203125" style="189" customWidth="1"/>
    <col min="16137" max="16138" width="6.5546875" style="189" customWidth="1"/>
    <col min="16139" max="16139" width="7.88671875" style="189" customWidth="1"/>
    <col min="16140" max="16140" width="7.109375" style="189" customWidth="1"/>
    <col min="16141" max="16142" width="8" style="189" customWidth="1"/>
    <col min="16143" max="16144" width="7.88671875" style="189" customWidth="1"/>
    <col min="16145" max="16146" width="7" style="189" customWidth="1"/>
    <col min="16147" max="16147" width="8.6640625" style="189" customWidth="1"/>
    <col min="16148" max="16148" width="7.88671875" style="189" customWidth="1"/>
    <col min="16149" max="16150" width="8.88671875" style="189" customWidth="1"/>
    <col min="16151" max="16151" width="7.109375" style="189" customWidth="1"/>
    <col min="16152" max="16152" width="9.44140625" style="189" customWidth="1"/>
    <col min="16153" max="16154" width="8.109375" style="189" customWidth="1"/>
    <col min="16155" max="16155" width="10.109375" style="189" customWidth="1"/>
    <col min="16156" max="16156" width="8.109375" style="189" customWidth="1"/>
    <col min="16157" max="16159" width="8.88671875" style="189" customWidth="1"/>
    <col min="16160" max="16160" width="9.33203125" style="189" customWidth="1"/>
    <col min="16161" max="16161" width="8.5546875" style="189" customWidth="1"/>
    <col min="16162" max="16162" width="10.109375" style="189" customWidth="1"/>
    <col min="16163" max="16163" width="7.109375" style="189" customWidth="1"/>
    <col min="16164" max="16164" width="8.6640625" style="189" customWidth="1"/>
    <col min="16165" max="16168" width="0" style="189" hidden="1" customWidth="1"/>
    <col min="16169" max="16169" width="10.88671875" style="189" customWidth="1"/>
    <col min="16170" max="16170" width="9.6640625" style="189" customWidth="1"/>
    <col min="16171" max="16171" width="8.5546875" style="189" customWidth="1"/>
    <col min="16172" max="16172" width="8" style="189" customWidth="1"/>
    <col min="16173" max="16174" width="10.6640625" style="189" customWidth="1"/>
    <col min="16175" max="16175" width="8" style="189" customWidth="1"/>
    <col min="16176" max="16176" width="10.109375" style="189" customWidth="1"/>
    <col min="16177" max="16177" width="10.44140625" style="189" customWidth="1"/>
    <col min="16178" max="16178" width="8.6640625" style="189" customWidth="1"/>
    <col min="16179" max="16179" width="7.33203125" style="189" customWidth="1"/>
    <col min="16180" max="16180" width="8.33203125" style="189" customWidth="1"/>
    <col min="16181" max="16181" width="8.44140625" style="189" customWidth="1"/>
    <col min="16182" max="16182" width="7.44140625" style="189" customWidth="1"/>
    <col min="16183" max="16183" width="6.44140625" style="189" customWidth="1"/>
    <col min="16184" max="16184" width="9.33203125" style="189" customWidth="1"/>
    <col min="16185" max="16186" width="8.5546875" style="189" customWidth="1"/>
    <col min="16187" max="16187" width="6.33203125" style="189" customWidth="1"/>
    <col min="16188" max="16188" width="7.109375" style="189" customWidth="1"/>
    <col min="16189" max="16189" width="8.33203125" style="189" customWidth="1"/>
    <col min="16190" max="16190" width="7.6640625" style="189" customWidth="1"/>
    <col min="16191" max="16191" width="6.44140625" style="189" customWidth="1"/>
    <col min="16192" max="16192" width="8.33203125" style="189" customWidth="1"/>
    <col min="16193" max="16194" width="6.44140625" style="189" customWidth="1"/>
    <col min="16195" max="16195" width="7.109375" style="189" customWidth="1"/>
    <col min="16196" max="16196" width="6.109375" style="189" customWidth="1"/>
    <col min="16197" max="16198" width="5.5546875" style="189" customWidth="1"/>
    <col min="16199" max="16199" width="4.88671875" style="189" customWidth="1"/>
    <col min="16200" max="16213" width="0" style="189" hidden="1" customWidth="1"/>
    <col min="16214" max="16214" width="9.109375" style="189"/>
    <col min="16215" max="16219" width="0" style="189" hidden="1" customWidth="1"/>
    <col min="16220" max="16384" width="9.109375" style="189"/>
  </cols>
  <sheetData>
    <row r="1" spans="1:90" ht="24.75" customHeight="1">
      <c r="A1" s="187"/>
      <c r="B1" s="510" t="s">
        <v>223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336"/>
      <c r="O1" s="336"/>
      <c r="P1" s="336"/>
      <c r="Q1" s="336"/>
      <c r="R1" s="306"/>
      <c r="S1" s="306"/>
      <c r="T1" s="306"/>
      <c r="U1" s="306"/>
      <c r="V1" s="306"/>
      <c r="W1" s="306"/>
      <c r="X1" s="306"/>
      <c r="Y1" s="306"/>
      <c r="Z1" s="391"/>
      <c r="AA1" s="391"/>
      <c r="AB1" s="306"/>
      <c r="AC1" s="306"/>
      <c r="AD1" s="306"/>
      <c r="AE1" s="306"/>
      <c r="AG1" s="188"/>
      <c r="AH1" s="188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Z1" s="306"/>
      <c r="BA1" s="190"/>
      <c r="BC1" s="190"/>
      <c r="BD1" s="190"/>
      <c r="BF1" s="188"/>
      <c r="BI1" s="188"/>
      <c r="BJ1" s="188"/>
      <c r="BK1" s="188"/>
      <c r="BL1" s="188"/>
      <c r="BM1" s="547"/>
      <c r="BN1" s="547"/>
      <c r="BO1" s="547"/>
      <c r="BP1" s="547"/>
      <c r="BQ1" s="547"/>
      <c r="BR1" s="547"/>
      <c r="BS1" s="547"/>
    </row>
    <row r="2" spans="1:90" ht="24.75" customHeight="1" thickBot="1">
      <c r="A2" s="191"/>
      <c r="B2" s="509" t="s">
        <v>543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337"/>
      <c r="O2" s="337"/>
      <c r="P2" s="337"/>
      <c r="Q2" s="337"/>
      <c r="R2" s="192"/>
      <c r="S2" s="192"/>
      <c r="V2" s="193"/>
      <c r="W2" s="193"/>
      <c r="Z2" s="192"/>
      <c r="AA2" s="192"/>
      <c r="AB2" s="193"/>
      <c r="AC2" s="193"/>
      <c r="AD2" s="193"/>
      <c r="AE2" s="188"/>
      <c r="AF2" s="188" t="s">
        <v>105</v>
      </c>
      <c r="AG2" s="193"/>
      <c r="AH2" s="193"/>
      <c r="AI2" s="193"/>
      <c r="AK2" s="193"/>
      <c r="AL2" s="193"/>
      <c r="AM2" s="193"/>
      <c r="AN2" s="193"/>
      <c r="AP2" s="193"/>
      <c r="AV2" s="193"/>
      <c r="AW2" s="193"/>
      <c r="AX2" s="193"/>
      <c r="AY2" s="193"/>
      <c r="AZ2" s="188" t="s">
        <v>105</v>
      </c>
      <c r="BA2" s="194"/>
      <c r="BE2" s="194"/>
      <c r="BF2" s="188"/>
      <c r="BH2" s="188"/>
      <c r="BS2" s="188" t="s">
        <v>105</v>
      </c>
    </row>
    <row r="3" spans="1:90" ht="16.5" customHeight="1">
      <c r="A3" s="548"/>
      <c r="B3" s="511" t="s">
        <v>259</v>
      </c>
      <c r="C3" s="511"/>
      <c r="D3" s="511"/>
      <c r="E3" s="511"/>
      <c r="F3" s="511" t="s">
        <v>106</v>
      </c>
      <c r="G3" s="511"/>
      <c r="H3" s="511"/>
      <c r="I3" s="511"/>
      <c r="J3" s="527" t="s">
        <v>107</v>
      </c>
      <c r="K3" s="528"/>
      <c r="L3" s="528"/>
      <c r="M3" s="529"/>
      <c r="N3" s="527" t="s">
        <v>108</v>
      </c>
      <c r="O3" s="528"/>
      <c r="P3" s="528"/>
      <c r="Q3" s="529"/>
      <c r="R3" s="527" t="s">
        <v>109</v>
      </c>
      <c r="S3" s="528"/>
      <c r="T3" s="528"/>
      <c r="U3" s="529"/>
      <c r="V3" s="527" t="s">
        <v>110</v>
      </c>
      <c r="W3" s="528"/>
      <c r="X3" s="528"/>
      <c r="Y3" s="529"/>
      <c r="Z3" s="527" t="s">
        <v>499</v>
      </c>
      <c r="AA3" s="529"/>
      <c r="AB3" s="527" t="s">
        <v>111</v>
      </c>
      <c r="AC3" s="528"/>
      <c r="AD3" s="528"/>
      <c r="AE3" s="529"/>
      <c r="AF3" s="552" t="s">
        <v>497</v>
      </c>
      <c r="AG3" s="527" t="s">
        <v>112</v>
      </c>
      <c r="AH3" s="528"/>
      <c r="AI3" s="528"/>
      <c r="AJ3" s="529"/>
      <c r="AK3" s="520" t="s">
        <v>224</v>
      </c>
      <c r="AL3" s="521"/>
      <c r="AM3" s="520" t="s">
        <v>225</v>
      </c>
      <c r="AN3" s="521"/>
      <c r="AO3" s="526" t="s">
        <v>113</v>
      </c>
      <c r="AP3" s="526"/>
      <c r="AQ3" s="526"/>
      <c r="AR3" s="526"/>
      <c r="AS3" s="511" t="s">
        <v>1</v>
      </c>
      <c r="AT3" s="511"/>
      <c r="AU3" s="511"/>
      <c r="AV3" s="511"/>
      <c r="AW3" s="527" t="s">
        <v>260</v>
      </c>
      <c r="AX3" s="528"/>
      <c r="AY3" s="528"/>
      <c r="AZ3" s="529"/>
      <c r="BA3" s="527" t="s">
        <v>114</v>
      </c>
      <c r="BB3" s="528"/>
      <c r="BC3" s="528"/>
      <c r="BD3" s="529"/>
      <c r="BE3" s="511" t="s">
        <v>115</v>
      </c>
      <c r="BF3" s="511"/>
      <c r="BG3" s="511"/>
      <c r="BH3" s="511"/>
      <c r="BI3" s="527" t="s">
        <v>116</v>
      </c>
      <c r="BJ3" s="528"/>
      <c r="BK3" s="528"/>
      <c r="BL3" s="528"/>
      <c r="BM3" s="527" t="s">
        <v>104</v>
      </c>
      <c r="BN3" s="528"/>
      <c r="BO3" s="528"/>
      <c r="BP3" s="529"/>
      <c r="BQ3" s="511" t="s">
        <v>117</v>
      </c>
      <c r="BR3" s="511"/>
      <c r="BS3" s="511"/>
    </row>
    <row r="4" spans="1:90" ht="59.25" customHeight="1">
      <c r="A4" s="549"/>
      <c r="B4" s="511"/>
      <c r="C4" s="511"/>
      <c r="D4" s="511"/>
      <c r="E4" s="511"/>
      <c r="F4" s="511"/>
      <c r="G4" s="511"/>
      <c r="H4" s="511"/>
      <c r="I4" s="511"/>
      <c r="J4" s="530"/>
      <c r="K4" s="531"/>
      <c r="L4" s="531"/>
      <c r="M4" s="532"/>
      <c r="N4" s="530"/>
      <c r="O4" s="531"/>
      <c r="P4" s="531"/>
      <c r="Q4" s="532"/>
      <c r="R4" s="530"/>
      <c r="S4" s="531"/>
      <c r="T4" s="531"/>
      <c r="U4" s="532"/>
      <c r="V4" s="530"/>
      <c r="W4" s="531"/>
      <c r="X4" s="531"/>
      <c r="Y4" s="532"/>
      <c r="Z4" s="530"/>
      <c r="AA4" s="532"/>
      <c r="AB4" s="530"/>
      <c r="AC4" s="531"/>
      <c r="AD4" s="531"/>
      <c r="AE4" s="532"/>
      <c r="AF4" s="553"/>
      <c r="AG4" s="530"/>
      <c r="AH4" s="531"/>
      <c r="AI4" s="531"/>
      <c r="AJ4" s="532"/>
      <c r="AK4" s="522"/>
      <c r="AL4" s="523"/>
      <c r="AM4" s="522"/>
      <c r="AN4" s="523"/>
      <c r="AO4" s="526"/>
      <c r="AP4" s="526"/>
      <c r="AQ4" s="526"/>
      <c r="AR4" s="526"/>
      <c r="AS4" s="511"/>
      <c r="AT4" s="511"/>
      <c r="AU4" s="511"/>
      <c r="AV4" s="511"/>
      <c r="AW4" s="530"/>
      <c r="AX4" s="531"/>
      <c r="AY4" s="531"/>
      <c r="AZ4" s="532"/>
      <c r="BA4" s="530"/>
      <c r="BB4" s="531"/>
      <c r="BC4" s="531"/>
      <c r="BD4" s="532"/>
      <c r="BE4" s="511"/>
      <c r="BF4" s="511"/>
      <c r="BG4" s="511"/>
      <c r="BH4" s="511"/>
      <c r="BI4" s="530"/>
      <c r="BJ4" s="531"/>
      <c r="BK4" s="531"/>
      <c r="BL4" s="531"/>
      <c r="BM4" s="530"/>
      <c r="BN4" s="531"/>
      <c r="BO4" s="531"/>
      <c r="BP4" s="532"/>
      <c r="BQ4" s="511"/>
      <c r="BR4" s="511"/>
      <c r="BS4" s="511"/>
    </row>
    <row r="5" spans="1:90" ht="46.5" customHeight="1">
      <c r="A5" s="549"/>
      <c r="B5" s="511"/>
      <c r="C5" s="511"/>
      <c r="D5" s="511"/>
      <c r="E5" s="511"/>
      <c r="F5" s="551"/>
      <c r="G5" s="551"/>
      <c r="H5" s="551"/>
      <c r="I5" s="551"/>
      <c r="J5" s="533"/>
      <c r="K5" s="534"/>
      <c r="L5" s="534"/>
      <c r="M5" s="535"/>
      <c r="N5" s="533"/>
      <c r="O5" s="534"/>
      <c r="P5" s="534"/>
      <c r="Q5" s="535"/>
      <c r="R5" s="533"/>
      <c r="S5" s="534"/>
      <c r="T5" s="534"/>
      <c r="U5" s="535"/>
      <c r="V5" s="533"/>
      <c r="W5" s="534"/>
      <c r="X5" s="534"/>
      <c r="Y5" s="535"/>
      <c r="Z5" s="533"/>
      <c r="AA5" s="535"/>
      <c r="AB5" s="533"/>
      <c r="AC5" s="534"/>
      <c r="AD5" s="534"/>
      <c r="AE5" s="535"/>
      <c r="AF5" s="554"/>
      <c r="AG5" s="533"/>
      <c r="AH5" s="534"/>
      <c r="AI5" s="534"/>
      <c r="AJ5" s="535"/>
      <c r="AK5" s="524"/>
      <c r="AL5" s="525"/>
      <c r="AM5" s="524"/>
      <c r="AN5" s="525"/>
      <c r="AO5" s="526"/>
      <c r="AP5" s="526"/>
      <c r="AQ5" s="526"/>
      <c r="AR5" s="526"/>
      <c r="AS5" s="511"/>
      <c r="AT5" s="511"/>
      <c r="AU5" s="511"/>
      <c r="AV5" s="511"/>
      <c r="AW5" s="533"/>
      <c r="AX5" s="534"/>
      <c r="AY5" s="534"/>
      <c r="AZ5" s="535"/>
      <c r="BA5" s="533"/>
      <c r="BB5" s="534"/>
      <c r="BC5" s="534"/>
      <c r="BD5" s="535"/>
      <c r="BE5" s="511"/>
      <c r="BF5" s="511"/>
      <c r="BG5" s="511"/>
      <c r="BH5" s="511"/>
      <c r="BI5" s="533"/>
      <c r="BJ5" s="534"/>
      <c r="BK5" s="534"/>
      <c r="BL5" s="534"/>
      <c r="BM5" s="533"/>
      <c r="BN5" s="534"/>
      <c r="BO5" s="534"/>
      <c r="BP5" s="535"/>
      <c r="BQ5" s="511"/>
      <c r="BR5" s="511"/>
      <c r="BS5" s="511"/>
    </row>
    <row r="6" spans="1:90" ht="35.25" customHeight="1">
      <c r="A6" s="549"/>
      <c r="B6" s="512">
        <v>2022</v>
      </c>
      <c r="C6" s="514">
        <v>2023</v>
      </c>
      <c r="D6" s="516" t="s">
        <v>118</v>
      </c>
      <c r="E6" s="516"/>
      <c r="F6" s="519">
        <v>2022</v>
      </c>
      <c r="G6" s="519">
        <v>2023</v>
      </c>
      <c r="H6" s="516" t="s">
        <v>118</v>
      </c>
      <c r="I6" s="516"/>
      <c r="J6" s="519">
        <v>2022</v>
      </c>
      <c r="K6" s="519">
        <v>2023</v>
      </c>
      <c r="L6" s="517" t="s">
        <v>118</v>
      </c>
      <c r="M6" s="518"/>
      <c r="N6" s="519">
        <v>2022</v>
      </c>
      <c r="O6" s="519">
        <v>2023</v>
      </c>
      <c r="P6" s="516" t="s">
        <v>118</v>
      </c>
      <c r="Q6" s="516"/>
      <c r="R6" s="519">
        <v>2022</v>
      </c>
      <c r="S6" s="519">
        <v>2023</v>
      </c>
      <c r="T6" s="516" t="s">
        <v>118</v>
      </c>
      <c r="U6" s="516"/>
      <c r="V6" s="519">
        <v>2022</v>
      </c>
      <c r="W6" s="519">
        <v>2023</v>
      </c>
      <c r="X6" s="516" t="s">
        <v>118</v>
      </c>
      <c r="Y6" s="516"/>
      <c r="Z6" s="555">
        <v>2022</v>
      </c>
      <c r="AA6" s="555">
        <v>2023</v>
      </c>
      <c r="AB6" s="519">
        <v>2022</v>
      </c>
      <c r="AC6" s="519">
        <v>2023</v>
      </c>
      <c r="AD6" s="516" t="s">
        <v>118</v>
      </c>
      <c r="AE6" s="516"/>
      <c r="AF6" s="519">
        <v>2023</v>
      </c>
      <c r="AG6" s="519">
        <v>2022</v>
      </c>
      <c r="AH6" s="519">
        <v>2023</v>
      </c>
      <c r="AI6" s="516" t="s">
        <v>118</v>
      </c>
      <c r="AJ6" s="516"/>
      <c r="AK6" s="269"/>
      <c r="AL6" s="270"/>
      <c r="AM6" s="270"/>
      <c r="AN6" s="270"/>
      <c r="AO6" s="519">
        <v>2022</v>
      </c>
      <c r="AP6" s="519">
        <v>2023</v>
      </c>
      <c r="AQ6" s="516" t="s">
        <v>118</v>
      </c>
      <c r="AR6" s="516"/>
      <c r="AS6" s="516" t="s">
        <v>2</v>
      </c>
      <c r="AT6" s="516"/>
      <c r="AU6" s="516" t="s">
        <v>118</v>
      </c>
      <c r="AV6" s="516"/>
      <c r="AW6" s="519">
        <v>2022</v>
      </c>
      <c r="AX6" s="519">
        <v>2023</v>
      </c>
      <c r="AY6" s="516" t="s">
        <v>118</v>
      </c>
      <c r="AZ6" s="516"/>
      <c r="BA6" s="519">
        <v>2022</v>
      </c>
      <c r="BB6" s="519">
        <v>2023</v>
      </c>
      <c r="BC6" s="516" t="s">
        <v>118</v>
      </c>
      <c r="BD6" s="516"/>
      <c r="BE6" s="519">
        <v>2022</v>
      </c>
      <c r="BF6" s="519">
        <v>2023</v>
      </c>
      <c r="BG6" s="516" t="s">
        <v>118</v>
      </c>
      <c r="BH6" s="516"/>
      <c r="BI6" s="519">
        <v>2022</v>
      </c>
      <c r="BJ6" s="519">
        <v>2023</v>
      </c>
      <c r="BK6" s="545" t="s">
        <v>118</v>
      </c>
      <c r="BL6" s="546"/>
      <c r="BM6" s="519">
        <v>2022</v>
      </c>
      <c r="BN6" s="519">
        <v>2023</v>
      </c>
      <c r="BO6" s="545" t="s">
        <v>118</v>
      </c>
      <c r="BP6" s="546"/>
      <c r="BQ6" s="519">
        <v>2022</v>
      </c>
      <c r="BR6" s="519">
        <v>2023</v>
      </c>
      <c r="BS6" s="543" t="s">
        <v>3</v>
      </c>
    </row>
    <row r="7" spans="1:90" s="195" customFormat="1" ht="17.399999999999999">
      <c r="A7" s="550"/>
      <c r="B7" s="513"/>
      <c r="C7" s="515"/>
      <c r="D7" s="319" t="s">
        <v>0</v>
      </c>
      <c r="E7" s="319" t="s">
        <v>3</v>
      </c>
      <c r="F7" s="513"/>
      <c r="G7" s="513"/>
      <c r="H7" s="307" t="s">
        <v>0</v>
      </c>
      <c r="I7" s="307" t="s">
        <v>3</v>
      </c>
      <c r="J7" s="513"/>
      <c r="K7" s="513"/>
      <c r="L7" s="307" t="s">
        <v>0</v>
      </c>
      <c r="M7" s="307" t="s">
        <v>3</v>
      </c>
      <c r="N7" s="513"/>
      <c r="O7" s="513"/>
      <c r="P7" s="307" t="s">
        <v>0</v>
      </c>
      <c r="Q7" s="307" t="s">
        <v>3</v>
      </c>
      <c r="R7" s="513"/>
      <c r="S7" s="513"/>
      <c r="T7" s="307" t="s">
        <v>0</v>
      </c>
      <c r="U7" s="307" t="s">
        <v>3</v>
      </c>
      <c r="V7" s="513"/>
      <c r="W7" s="513"/>
      <c r="X7" s="307" t="s">
        <v>0</v>
      </c>
      <c r="Y7" s="307" t="s">
        <v>3</v>
      </c>
      <c r="Z7" s="555"/>
      <c r="AA7" s="555"/>
      <c r="AB7" s="513"/>
      <c r="AC7" s="513"/>
      <c r="AD7" s="307" t="s">
        <v>0</v>
      </c>
      <c r="AE7" s="307" t="s">
        <v>3</v>
      </c>
      <c r="AF7" s="513"/>
      <c r="AG7" s="513"/>
      <c r="AH7" s="513"/>
      <c r="AI7" s="307" t="s">
        <v>0</v>
      </c>
      <c r="AJ7" s="307" t="s">
        <v>3</v>
      </c>
      <c r="AK7" s="271">
        <v>2019</v>
      </c>
      <c r="AL7" s="272">
        <v>2020</v>
      </c>
      <c r="AM7" s="273">
        <v>2019</v>
      </c>
      <c r="AN7" s="274">
        <v>2020</v>
      </c>
      <c r="AO7" s="513"/>
      <c r="AP7" s="513"/>
      <c r="AQ7" s="307" t="s">
        <v>0</v>
      </c>
      <c r="AR7" s="307" t="s">
        <v>3</v>
      </c>
      <c r="AS7" s="305">
        <v>2022</v>
      </c>
      <c r="AT7" s="305">
        <v>2023</v>
      </c>
      <c r="AU7" s="307" t="s">
        <v>0</v>
      </c>
      <c r="AV7" s="307" t="s">
        <v>3</v>
      </c>
      <c r="AW7" s="513"/>
      <c r="AX7" s="513"/>
      <c r="AY7" s="319" t="s">
        <v>0</v>
      </c>
      <c r="AZ7" s="319" t="s">
        <v>3</v>
      </c>
      <c r="BA7" s="513"/>
      <c r="BB7" s="513"/>
      <c r="BC7" s="307" t="s">
        <v>0</v>
      </c>
      <c r="BD7" s="307" t="s">
        <v>3</v>
      </c>
      <c r="BE7" s="513"/>
      <c r="BF7" s="513"/>
      <c r="BG7" s="307" t="s">
        <v>0</v>
      </c>
      <c r="BH7" s="307" t="s">
        <v>3</v>
      </c>
      <c r="BI7" s="513"/>
      <c r="BJ7" s="513"/>
      <c r="BK7" s="305" t="s">
        <v>0</v>
      </c>
      <c r="BL7" s="305" t="s">
        <v>3</v>
      </c>
      <c r="BM7" s="513"/>
      <c r="BN7" s="513"/>
      <c r="BO7" s="305" t="s">
        <v>0</v>
      </c>
      <c r="BP7" s="305" t="s">
        <v>3</v>
      </c>
      <c r="BQ7" s="513"/>
      <c r="BR7" s="513"/>
      <c r="BS7" s="544"/>
      <c r="BT7" s="540" t="s">
        <v>226</v>
      </c>
      <c r="BU7" s="540"/>
      <c r="BV7" s="540"/>
      <c r="BW7" s="541"/>
      <c r="BX7" s="542"/>
      <c r="BY7" s="275">
        <v>2020</v>
      </c>
      <c r="BZ7" s="276"/>
      <c r="CA7" s="540" t="s">
        <v>227</v>
      </c>
      <c r="CB7" s="540"/>
      <c r="CC7" s="540"/>
      <c r="CD7" s="541"/>
      <c r="CE7" s="542"/>
      <c r="CF7" s="536">
        <v>2019</v>
      </c>
      <c r="CG7" s="537"/>
      <c r="CI7" s="538" t="s">
        <v>228</v>
      </c>
      <c r="CJ7" s="538"/>
      <c r="CK7" s="538"/>
      <c r="CL7" s="538"/>
    </row>
    <row r="8" spans="1:90" ht="12.75" customHeight="1">
      <c r="A8" s="196" t="s">
        <v>4</v>
      </c>
      <c r="B8" s="196">
        <v>1</v>
      </c>
      <c r="C8" s="196">
        <v>2</v>
      </c>
      <c r="D8" s="196">
        <v>3</v>
      </c>
      <c r="E8" s="196">
        <v>4</v>
      </c>
      <c r="F8" s="196">
        <v>5</v>
      </c>
      <c r="G8" s="196">
        <v>6</v>
      </c>
      <c r="H8" s="196">
        <v>7</v>
      </c>
      <c r="I8" s="196">
        <v>8</v>
      </c>
      <c r="J8" s="196">
        <v>9</v>
      </c>
      <c r="K8" s="196">
        <v>10</v>
      </c>
      <c r="L8" s="196">
        <v>11</v>
      </c>
      <c r="M8" s="196">
        <v>12</v>
      </c>
      <c r="N8" s="196">
        <v>13</v>
      </c>
      <c r="O8" s="196">
        <v>14</v>
      </c>
      <c r="P8" s="196">
        <v>15</v>
      </c>
      <c r="Q8" s="196">
        <v>16</v>
      </c>
      <c r="R8" s="196">
        <v>17</v>
      </c>
      <c r="S8" s="196">
        <v>18</v>
      </c>
      <c r="T8" s="196">
        <v>19</v>
      </c>
      <c r="U8" s="196">
        <v>20</v>
      </c>
      <c r="V8" s="196">
        <v>21</v>
      </c>
      <c r="W8" s="196">
        <v>22</v>
      </c>
      <c r="X8" s="196">
        <v>23</v>
      </c>
      <c r="Y8" s="196">
        <v>24</v>
      </c>
      <c r="Z8" s="196">
        <v>25</v>
      </c>
      <c r="AA8" s="196">
        <v>26</v>
      </c>
      <c r="AB8" s="196">
        <v>27</v>
      </c>
      <c r="AC8" s="196">
        <v>28</v>
      </c>
      <c r="AD8" s="196">
        <v>29</v>
      </c>
      <c r="AE8" s="196">
        <v>30</v>
      </c>
      <c r="AF8" s="196">
        <v>31</v>
      </c>
      <c r="AG8" s="196">
        <v>32</v>
      </c>
      <c r="AH8" s="196">
        <v>33</v>
      </c>
      <c r="AI8" s="196">
        <v>34</v>
      </c>
      <c r="AJ8" s="196">
        <v>35</v>
      </c>
      <c r="AK8" s="196">
        <v>33</v>
      </c>
      <c r="AL8" s="196">
        <v>34</v>
      </c>
      <c r="AM8" s="196">
        <v>35</v>
      </c>
      <c r="AN8" s="196">
        <v>36</v>
      </c>
      <c r="AO8" s="196">
        <v>36</v>
      </c>
      <c r="AP8" s="196">
        <v>37</v>
      </c>
      <c r="AQ8" s="196">
        <v>38</v>
      </c>
      <c r="AR8" s="196">
        <v>39</v>
      </c>
      <c r="AS8" s="196">
        <v>40</v>
      </c>
      <c r="AT8" s="196">
        <v>41</v>
      </c>
      <c r="AU8" s="196">
        <v>42</v>
      </c>
      <c r="AV8" s="196">
        <v>43</v>
      </c>
      <c r="AW8" s="196">
        <v>44</v>
      </c>
      <c r="AX8" s="196">
        <v>45</v>
      </c>
      <c r="AY8" s="196">
        <v>46</v>
      </c>
      <c r="AZ8" s="196">
        <v>47</v>
      </c>
      <c r="BA8" s="196">
        <v>48</v>
      </c>
      <c r="BB8" s="196">
        <v>49</v>
      </c>
      <c r="BC8" s="196">
        <v>50</v>
      </c>
      <c r="BD8" s="196">
        <v>51</v>
      </c>
      <c r="BE8" s="196">
        <v>52</v>
      </c>
      <c r="BF8" s="196">
        <v>53</v>
      </c>
      <c r="BG8" s="196">
        <v>54</v>
      </c>
      <c r="BH8" s="196">
        <v>55</v>
      </c>
      <c r="BI8" s="196">
        <v>56</v>
      </c>
      <c r="BJ8" s="196">
        <v>57</v>
      </c>
      <c r="BK8" s="196">
        <v>58</v>
      </c>
      <c r="BL8" s="196">
        <v>59</v>
      </c>
      <c r="BM8" s="196">
        <v>60</v>
      </c>
      <c r="BN8" s="196">
        <v>61</v>
      </c>
      <c r="BO8" s="196">
        <v>62</v>
      </c>
      <c r="BP8" s="196">
        <v>63</v>
      </c>
      <c r="BQ8" s="196">
        <v>64</v>
      </c>
      <c r="BR8" s="196">
        <v>64</v>
      </c>
      <c r="BS8" s="196">
        <v>66</v>
      </c>
      <c r="BT8" s="196">
        <v>84</v>
      </c>
      <c r="BU8" s="196">
        <v>85</v>
      </c>
      <c r="BV8" s="196">
        <v>86</v>
      </c>
      <c r="BW8" s="196">
        <v>87</v>
      </c>
      <c r="BX8" s="196">
        <v>88</v>
      </c>
      <c r="BY8" s="196">
        <v>89</v>
      </c>
      <c r="BZ8" s="196">
        <v>90</v>
      </c>
      <c r="CA8" s="196">
        <v>91</v>
      </c>
      <c r="CB8" s="196">
        <v>92</v>
      </c>
      <c r="CC8" s="196">
        <v>93</v>
      </c>
      <c r="CD8" s="196">
        <v>94</v>
      </c>
      <c r="CE8" s="196">
        <v>95</v>
      </c>
      <c r="CF8" s="196">
        <v>96</v>
      </c>
      <c r="CG8" s="196">
        <v>97</v>
      </c>
      <c r="CI8" s="539"/>
      <c r="CJ8" s="539"/>
      <c r="CK8" s="539"/>
      <c r="CL8" s="539"/>
    </row>
    <row r="9" spans="1:90" s="201" customFormat="1" ht="27.6" customHeight="1">
      <c r="A9" s="197" t="s">
        <v>191</v>
      </c>
      <c r="B9" s="198">
        <f>SUM(B10:B19)</f>
        <v>33321</v>
      </c>
      <c r="C9" s="198">
        <f>SUM(C10:C19)</f>
        <v>20262</v>
      </c>
      <c r="D9" s="199">
        <f>ROUND(C9/B9*100,1)</f>
        <v>60.8</v>
      </c>
      <c r="E9" s="198">
        <f>C9-B9</f>
        <v>-13059</v>
      </c>
      <c r="F9" s="198">
        <f>SUM(F10:F19)</f>
        <v>29863</v>
      </c>
      <c r="G9" s="198">
        <f>SUM(G10:G19)</f>
        <v>17593</v>
      </c>
      <c r="H9" s="199">
        <f>ROUND(G9/F9*100,1)</f>
        <v>58.9</v>
      </c>
      <c r="I9" s="198">
        <f>G9-F9</f>
        <v>-12270</v>
      </c>
      <c r="J9" s="198">
        <f>SUM(J10:J19)</f>
        <v>5146</v>
      </c>
      <c r="K9" s="198">
        <f>SUM(K10:K19)</f>
        <v>1726</v>
      </c>
      <c r="L9" s="199">
        <f>ROUND(K9/J9*100,1)</f>
        <v>33.5</v>
      </c>
      <c r="M9" s="198">
        <f>K9-J9</f>
        <v>-3420</v>
      </c>
      <c r="N9" s="198">
        <f>SUM(N10:N19)</f>
        <v>4527</v>
      </c>
      <c r="O9" s="198">
        <f>SUM(O10:O19)</f>
        <v>1468</v>
      </c>
      <c r="P9" s="199">
        <f>ROUND(O9/N9*100,1)</f>
        <v>32.4</v>
      </c>
      <c r="Q9" s="198">
        <f>O9-N9</f>
        <v>-3059</v>
      </c>
      <c r="R9" s="198">
        <f>SUM(R10:R19)</f>
        <v>229</v>
      </c>
      <c r="S9" s="198">
        <f>SUM(S10:S19)</f>
        <v>84</v>
      </c>
      <c r="T9" s="199">
        <f>ROUND(S9/R9*100,1)</f>
        <v>36.700000000000003</v>
      </c>
      <c r="U9" s="198">
        <f>S9-R9</f>
        <v>-145</v>
      </c>
      <c r="V9" s="198">
        <f>SUM(V10:V19)</f>
        <v>1</v>
      </c>
      <c r="W9" s="198">
        <f>SUM(W10:W19)</f>
        <v>9</v>
      </c>
      <c r="X9" s="199">
        <f>ROUND(W9/V9*100,1)</f>
        <v>900</v>
      </c>
      <c r="Y9" s="198">
        <f>W9-V9</f>
        <v>8</v>
      </c>
      <c r="Z9" s="198">
        <f>SUM(Z10:Z18)</f>
        <v>0</v>
      </c>
      <c r="AA9" s="198">
        <f>SUM(AA10:AA18)</f>
        <v>167</v>
      </c>
      <c r="AB9" s="198">
        <f>SUM(AB10:AB19)</f>
        <v>677</v>
      </c>
      <c r="AC9" s="198">
        <f>SUM(AC10:AC19)</f>
        <v>51</v>
      </c>
      <c r="AD9" s="199">
        <f>ROUND(AC9/AB9*100,1)</f>
        <v>7.5</v>
      </c>
      <c r="AE9" s="198">
        <f>AC9-AB9</f>
        <v>-626</v>
      </c>
      <c r="AF9" s="198">
        <f>SUM(AF10:AF19)</f>
        <v>781</v>
      </c>
      <c r="AG9" s="198">
        <f>SUM(AG10:AG19)</f>
        <v>26602</v>
      </c>
      <c r="AH9" s="198">
        <f>SUM(AH10:AH19)</f>
        <v>7512</v>
      </c>
      <c r="AI9" s="199">
        <f>ROUND(AH9/AG9*100,1)</f>
        <v>28.2</v>
      </c>
      <c r="AJ9" s="198">
        <f>AH9-AG9</f>
        <v>-19090</v>
      </c>
      <c r="AK9" s="278"/>
      <c r="AL9" s="278"/>
      <c r="AM9" s="279"/>
      <c r="AN9" s="279"/>
      <c r="AO9" s="198">
        <f>SUM(AO10:AO19)</f>
        <v>2110</v>
      </c>
      <c r="AP9" s="198">
        <f>SUM(AP10:AP19)</f>
        <v>741</v>
      </c>
      <c r="AQ9" s="199">
        <f>ROUND(AP9/AO9*100,1)</f>
        <v>35.1</v>
      </c>
      <c r="AR9" s="198">
        <f>AP9-AO9</f>
        <v>-1369</v>
      </c>
      <c r="AS9" s="198">
        <f>SUM(AS10:AS19)</f>
        <v>6230</v>
      </c>
      <c r="AT9" s="198">
        <f>SUM(AT10:AT19)</f>
        <v>2421</v>
      </c>
      <c r="AU9" s="199">
        <f>ROUND(AT9/AS9*100,1)</f>
        <v>38.9</v>
      </c>
      <c r="AV9" s="198">
        <f>AT9-AS9</f>
        <v>-3809</v>
      </c>
      <c r="AW9" s="198">
        <f>SUM(AW10:AW19)</f>
        <v>19551</v>
      </c>
      <c r="AX9" s="198">
        <f>SUM(AX10:AX19)</f>
        <v>10692</v>
      </c>
      <c r="AY9" s="199">
        <f>ROUND(AX9/AW9*100,1)</f>
        <v>54.7</v>
      </c>
      <c r="AZ9" s="198">
        <f>AX9-AW9</f>
        <v>-8859</v>
      </c>
      <c r="BA9" s="198">
        <f>SUM(BA10:BA19)</f>
        <v>17675</v>
      </c>
      <c r="BB9" s="198">
        <f>SUM(BB10:BB19)</f>
        <v>9807</v>
      </c>
      <c r="BC9" s="199">
        <f t="shared" ref="BC9:BC19" si="0">ROUND(BB9/BA9*100,1)</f>
        <v>55.5</v>
      </c>
      <c r="BD9" s="198">
        <f t="shared" ref="BD9:BD19" si="1">BB9-BA9</f>
        <v>-7868</v>
      </c>
      <c r="BE9" s="198">
        <f>SUM(BE10:BE19)</f>
        <v>14263</v>
      </c>
      <c r="BF9" s="198">
        <f>SUM(BF10:BF19)</f>
        <v>1132</v>
      </c>
      <c r="BG9" s="199">
        <f>ROUND(BF9/BE9*100,1)</f>
        <v>7.9</v>
      </c>
      <c r="BH9" s="198">
        <f>BF9-BE9</f>
        <v>-13131</v>
      </c>
      <c r="BI9" s="198">
        <f>SUM(BI10:BI19)</f>
        <v>715</v>
      </c>
      <c r="BJ9" s="198">
        <f>SUM(BJ10:BJ19)</f>
        <v>800</v>
      </c>
      <c r="BK9" s="199">
        <f>ROUND(BJ9/BI9*100,1)</f>
        <v>111.9</v>
      </c>
      <c r="BL9" s="198">
        <f>BJ9-BI9</f>
        <v>85</v>
      </c>
      <c r="BM9" s="198">
        <v>8812.3700000000008</v>
      </c>
      <c r="BN9" s="198">
        <v>10322.44</v>
      </c>
      <c r="BO9" s="199">
        <f>ROUND(BN9/BM9*100,1)</f>
        <v>117.1</v>
      </c>
      <c r="BP9" s="198">
        <f>BN9-BM9</f>
        <v>1510.0699999999997</v>
      </c>
      <c r="BQ9" s="280">
        <f t="shared" ref="BQ9:BQ19" si="2">ROUND(BA9/BI9,0)</f>
        <v>25</v>
      </c>
      <c r="BR9" s="280">
        <f t="shared" ref="BR9:BR19" si="3">ROUND(BB9/BJ9,0)</f>
        <v>12</v>
      </c>
      <c r="BS9" s="200">
        <f>BR9-BQ9</f>
        <v>-13</v>
      </c>
      <c r="BT9" s="281"/>
      <c r="BU9" s="281"/>
      <c r="BV9" s="281"/>
      <c r="BW9" s="282"/>
      <c r="BX9" s="283"/>
      <c r="BY9" s="284"/>
      <c r="BZ9" s="284"/>
      <c r="CA9" s="281"/>
      <c r="CB9" s="281">
        <v>10396</v>
      </c>
      <c r="CC9" s="281">
        <v>165</v>
      </c>
      <c r="CD9" s="282">
        <v>280776</v>
      </c>
      <c r="CE9" s="283">
        <v>58441</v>
      </c>
      <c r="CF9" s="284">
        <v>810263</v>
      </c>
      <c r="CG9" s="284">
        <v>660444</v>
      </c>
      <c r="CI9" s="285">
        <f>SUM(CI10:CI19)</f>
        <v>16326</v>
      </c>
      <c r="CJ9" s="285">
        <f>SUM(CJ10:CJ19)</f>
        <v>15354</v>
      </c>
      <c r="CK9" s="285">
        <f>SUM(CK10:CK19)</f>
        <v>14636</v>
      </c>
      <c r="CL9" s="285">
        <f>SUM(CL10:CL19)</f>
        <v>15106</v>
      </c>
    </row>
    <row r="10" spans="1:90" s="206" customFormat="1" ht="27.6" customHeight="1">
      <c r="A10" s="202" t="s">
        <v>196</v>
      </c>
      <c r="B10" s="203">
        <v>16836</v>
      </c>
      <c r="C10" s="321">
        <v>13751</v>
      </c>
      <c r="D10" s="199">
        <f t="shared" ref="D10:D19" si="4">ROUND(C10/B10*100,1)</f>
        <v>81.7</v>
      </c>
      <c r="E10" s="198">
        <v>2967</v>
      </c>
      <c r="F10" s="204">
        <v>14883</v>
      </c>
      <c r="G10" s="204">
        <v>11780</v>
      </c>
      <c r="H10" s="199">
        <f t="shared" ref="H10:H19" si="5">ROUND(G10/F10*100,1)</f>
        <v>79.2</v>
      </c>
      <c r="I10" s="198">
        <f t="shared" ref="I10:I19" si="6">G10-F10</f>
        <v>-3103</v>
      </c>
      <c r="J10" s="203">
        <v>2104</v>
      </c>
      <c r="K10" s="203">
        <v>1371</v>
      </c>
      <c r="L10" s="199">
        <f t="shared" ref="L10:L19" si="7">ROUND(K10/J10*100,1)</f>
        <v>65.2</v>
      </c>
      <c r="M10" s="198">
        <f t="shared" ref="M10:M19" si="8">K10-J10</f>
        <v>-733</v>
      </c>
      <c r="N10" s="203">
        <v>1777</v>
      </c>
      <c r="O10" s="203">
        <v>1163</v>
      </c>
      <c r="P10" s="199">
        <f t="shared" ref="P10:P19" si="9">ROUND(O10/N10*100,1)</f>
        <v>65.400000000000006</v>
      </c>
      <c r="Q10" s="198">
        <f t="shared" ref="Q10:Q19" si="10">O10-N10</f>
        <v>-614</v>
      </c>
      <c r="R10" s="203">
        <v>98</v>
      </c>
      <c r="S10" s="203">
        <v>69</v>
      </c>
      <c r="T10" s="199">
        <f t="shared" ref="T10:T19" si="11">ROUND(S10/R10*100,1)</f>
        <v>70.400000000000006</v>
      </c>
      <c r="U10" s="198">
        <f t="shared" ref="U10:U19" si="12">S10-R10</f>
        <v>-29</v>
      </c>
      <c r="V10" s="286">
        <v>1</v>
      </c>
      <c r="W10" s="203">
        <v>9</v>
      </c>
      <c r="X10" s="199">
        <f t="shared" ref="X10:X19" si="13">ROUND(W10/V10*100,1)</f>
        <v>900</v>
      </c>
      <c r="Y10" s="198">
        <f t="shared" ref="Y10:Y19" si="14">W10-V10</f>
        <v>8</v>
      </c>
      <c r="Z10" s="394">
        <v>0</v>
      </c>
      <c r="AA10" s="394">
        <v>88</v>
      </c>
      <c r="AB10" s="203">
        <v>174</v>
      </c>
      <c r="AC10" s="203">
        <v>15</v>
      </c>
      <c r="AD10" s="199">
        <f t="shared" ref="AD10:AD19" si="15">ROUND(AC10/AB10*100,1)</f>
        <v>8.6</v>
      </c>
      <c r="AE10" s="198">
        <f t="shared" ref="AE10:AE19" si="16">AC10-AB10</f>
        <v>-159</v>
      </c>
      <c r="AF10" s="203">
        <v>762</v>
      </c>
      <c r="AG10" s="203">
        <v>13329</v>
      </c>
      <c r="AH10" s="203">
        <v>6550</v>
      </c>
      <c r="AI10" s="199">
        <f t="shared" ref="AI10:AI19" si="17">ROUND(AH10/AG10*100,1)</f>
        <v>49.1</v>
      </c>
      <c r="AJ10" s="198">
        <f t="shared" ref="AJ10:AJ19" si="18">AH10-AG10</f>
        <v>-6779</v>
      </c>
      <c r="AK10" s="287"/>
      <c r="AL10" s="287"/>
      <c r="AM10" s="279"/>
      <c r="AN10" s="279"/>
      <c r="AO10" s="205">
        <v>987</v>
      </c>
      <c r="AP10" s="205">
        <v>641</v>
      </c>
      <c r="AQ10" s="199">
        <f t="shared" ref="AQ10:AQ19" si="19">ROUND(AP10/AO10*100,1)</f>
        <v>64.900000000000006</v>
      </c>
      <c r="AR10" s="198">
        <f t="shared" ref="AR10:AR19" si="20">AP10-AO10</f>
        <v>-346</v>
      </c>
      <c r="AS10" s="203">
        <v>3144</v>
      </c>
      <c r="AT10" s="203">
        <v>2216</v>
      </c>
      <c r="AU10" s="199">
        <f t="shared" ref="AU10:AU19" si="21">ROUND(AT10/AS10*100,1)</f>
        <v>70.5</v>
      </c>
      <c r="AV10" s="198">
        <f t="shared" ref="AV10:AV19" si="22">AT10-AS10</f>
        <v>-928</v>
      </c>
      <c r="AW10" s="203">
        <v>10912</v>
      </c>
      <c r="AX10" s="203">
        <v>6257</v>
      </c>
      <c r="AY10" s="199">
        <f t="shared" ref="AY10:AY19" si="23">ROUND(AX10/AW10*100,1)</f>
        <v>57.3</v>
      </c>
      <c r="AZ10" s="198">
        <f t="shared" ref="AZ10:AZ19" si="24">AX10-AW10</f>
        <v>-4655</v>
      </c>
      <c r="BA10" s="203">
        <v>9713</v>
      </c>
      <c r="BB10" s="203">
        <v>5548</v>
      </c>
      <c r="BC10" s="199">
        <f t="shared" si="0"/>
        <v>57.1</v>
      </c>
      <c r="BD10" s="198">
        <f t="shared" si="1"/>
        <v>-4165</v>
      </c>
      <c r="BE10" s="203">
        <v>8445</v>
      </c>
      <c r="BF10" s="203">
        <v>1020</v>
      </c>
      <c r="BG10" s="199">
        <f t="shared" ref="BG10:BG19" si="25">ROUND(BF10/BE10*100,1)</f>
        <v>12.1</v>
      </c>
      <c r="BH10" s="198">
        <f t="shared" ref="BH10:BH19" si="26">BF10-BE10</f>
        <v>-7425</v>
      </c>
      <c r="BI10" s="203">
        <v>568</v>
      </c>
      <c r="BJ10" s="203">
        <v>790</v>
      </c>
      <c r="BK10" s="199">
        <f t="shared" ref="BK10:BK19" si="27">ROUND(BJ10/BI10*100,1)</f>
        <v>139.1</v>
      </c>
      <c r="BL10" s="198">
        <f t="shared" ref="BL10:BL19" si="28">BJ10-BI10</f>
        <v>222</v>
      </c>
      <c r="BM10" s="203">
        <v>7990.62</v>
      </c>
      <c r="BN10" s="203">
        <v>10355.26</v>
      </c>
      <c r="BO10" s="199">
        <f t="shared" ref="BO10:BO19" si="29">ROUND(BN10/BM10*100,1)</f>
        <v>129.6</v>
      </c>
      <c r="BP10" s="198">
        <f t="shared" ref="BP10:BP19" si="30">BN10-BM10</f>
        <v>2364.6400000000003</v>
      </c>
      <c r="BQ10" s="288">
        <f t="shared" si="2"/>
        <v>17</v>
      </c>
      <c r="BR10" s="288">
        <f t="shared" si="3"/>
        <v>7</v>
      </c>
      <c r="BS10" s="200">
        <f t="shared" ref="BS10:BS19" si="31">BR10-BQ10</f>
        <v>-10</v>
      </c>
      <c r="BT10" s="289"/>
      <c r="BU10" s="289"/>
      <c r="BV10" s="289"/>
      <c r="BW10" s="290"/>
      <c r="BX10" s="291"/>
      <c r="BY10" s="292"/>
      <c r="BZ10" s="292"/>
      <c r="CA10" s="289"/>
      <c r="CB10" s="289">
        <v>134</v>
      </c>
      <c r="CC10" s="289">
        <v>0</v>
      </c>
      <c r="CD10" s="290">
        <v>18303</v>
      </c>
      <c r="CE10" s="291">
        <v>856</v>
      </c>
      <c r="CF10" s="293">
        <v>29070</v>
      </c>
      <c r="CG10" s="292">
        <v>24553</v>
      </c>
      <c r="CI10" s="294">
        <v>9193</v>
      </c>
      <c r="CJ10" s="294">
        <v>8670</v>
      </c>
      <c r="CK10" s="294">
        <v>8457</v>
      </c>
      <c r="CL10" s="295">
        <v>8583</v>
      </c>
    </row>
    <row r="11" spans="1:90" s="206" customFormat="1" ht="27.6" customHeight="1">
      <c r="A11" s="202" t="s">
        <v>192</v>
      </c>
      <c r="B11" s="203">
        <v>1806</v>
      </c>
      <c r="C11" s="321">
        <v>760</v>
      </c>
      <c r="D11" s="199">
        <f t="shared" si="4"/>
        <v>42.1</v>
      </c>
      <c r="E11" s="198">
        <v>1606</v>
      </c>
      <c r="F11" s="204">
        <v>1608</v>
      </c>
      <c r="G11" s="204">
        <v>623</v>
      </c>
      <c r="H11" s="199">
        <f t="shared" si="5"/>
        <v>38.700000000000003</v>
      </c>
      <c r="I11" s="198">
        <f t="shared" si="6"/>
        <v>-985</v>
      </c>
      <c r="J11" s="203">
        <v>264</v>
      </c>
      <c r="K11" s="203">
        <v>10</v>
      </c>
      <c r="L11" s="199">
        <f t="shared" si="7"/>
        <v>3.8</v>
      </c>
      <c r="M11" s="198">
        <f t="shared" si="8"/>
        <v>-254</v>
      </c>
      <c r="N11" s="203">
        <v>243</v>
      </c>
      <c r="O11" s="203">
        <v>10</v>
      </c>
      <c r="P11" s="199">
        <f t="shared" si="9"/>
        <v>4.0999999999999996</v>
      </c>
      <c r="Q11" s="198">
        <f t="shared" si="10"/>
        <v>-233</v>
      </c>
      <c r="R11" s="203">
        <v>18</v>
      </c>
      <c r="S11" s="203">
        <v>0</v>
      </c>
      <c r="T11" s="199">
        <f t="shared" si="11"/>
        <v>0</v>
      </c>
      <c r="U11" s="198">
        <f t="shared" si="12"/>
        <v>-18</v>
      </c>
      <c r="V11" s="286">
        <v>0</v>
      </c>
      <c r="W11" s="203">
        <v>0</v>
      </c>
      <c r="X11" s="277" t="e">
        <f t="shared" si="13"/>
        <v>#DIV/0!</v>
      </c>
      <c r="Y11" s="198">
        <f t="shared" si="14"/>
        <v>0</v>
      </c>
      <c r="Z11" s="394">
        <v>0</v>
      </c>
      <c r="AA11" s="394">
        <v>0</v>
      </c>
      <c r="AB11" s="203">
        <v>10</v>
      </c>
      <c r="AC11" s="203">
        <v>0</v>
      </c>
      <c r="AD11" s="199">
        <f t="shared" si="15"/>
        <v>0</v>
      </c>
      <c r="AE11" s="198">
        <f t="shared" si="16"/>
        <v>-10</v>
      </c>
      <c r="AF11" s="203">
        <v>0</v>
      </c>
      <c r="AG11" s="203">
        <v>1482</v>
      </c>
      <c r="AH11" s="203">
        <v>69</v>
      </c>
      <c r="AI11" s="199">
        <f t="shared" si="17"/>
        <v>4.7</v>
      </c>
      <c r="AJ11" s="198">
        <f t="shared" si="18"/>
        <v>-1413</v>
      </c>
      <c r="AK11" s="287"/>
      <c r="AL11" s="287"/>
      <c r="AM11" s="279"/>
      <c r="AN11" s="279"/>
      <c r="AO11" s="205">
        <v>103</v>
      </c>
      <c r="AP11" s="205">
        <v>0</v>
      </c>
      <c r="AQ11" s="199">
        <f t="shared" si="19"/>
        <v>0</v>
      </c>
      <c r="AR11" s="198">
        <f t="shared" si="20"/>
        <v>-103</v>
      </c>
      <c r="AS11" s="203">
        <v>268</v>
      </c>
      <c r="AT11" s="203">
        <v>0</v>
      </c>
      <c r="AU11" s="199">
        <f t="shared" si="21"/>
        <v>0</v>
      </c>
      <c r="AV11" s="198">
        <f t="shared" si="22"/>
        <v>-268</v>
      </c>
      <c r="AW11" s="203">
        <v>1016</v>
      </c>
      <c r="AX11" s="203">
        <v>499</v>
      </c>
      <c r="AY11" s="199">
        <f t="shared" si="23"/>
        <v>49.1</v>
      </c>
      <c r="AZ11" s="198">
        <f t="shared" si="24"/>
        <v>-517</v>
      </c>
      <c r="BA11" s="203">
        <v>882</v>
      </c>
      <c r="BB11" s="203">
        <v>490</v>
      </c>
      <c r="BC11" s="199">
        <f t="shared" si="0"/>
        <v>55.6</v>
      </c>
      <c r="BD11" s="198">
        <f t="shared" si="1"/>
        <v>-392</v>
      </c>
      <c r="BE11" s="203">
        <v>612</v>
      </c>
      <c r="BF11" s="203">
        <v>8</v>
      </c>
      <c r="BG11" s="199">
        <f t="shared" si="25"/>
        <v>1.3</v>
      </c>
      <c r="BH11" s="198">
        <f t="shared" si="26"/>
        <v>-604</v>
      </c>
      <c r="BI11" s="203">
        <v>13</v>
      </c>
      <c r="BJ11" s="203">
        <v>0</v>
      </c>
      <c r="BK11" s="199">
        <f t="shared" si="27"/>
        <v>0</v>
      </c>
      <c r="BL11" s="198">
        <f t="shared" si="28"/>
        <v>-13</v>
      </c>
      <c r="BM11" s="203">
        <v>7886.92</v>
      </c>
      <c r="BN11" s="203">
        <v>0</v>
      </c>
      <c r="BO11" s="199">
        <f t="shared" si="29"/>
        <v>0</v>
      </c>
      <c r="BP11" s="198">
        <f t="shared" si="30"/>
        <v>-7886.92</v>
      </c>
      <c r="BQ11" s="288">
        <f t="shared" si="2"/>
        <v>68</v>
      </c>
      <c r="BR11" s="322" t="e">
        <f t="shared" si="3"/>
        <v>#DIV/0!</v>
      </c>
      <c r="BS11" s="323" t="e">
        <f t="shared" si="31"/>
        <v>#DIV/0!</v>
      </c>
      <c r="BT11" s="289"/>
      <c r="BU11" s="289"/>
      <c r="BV11" s="289"/>
      <c r="BW11" s="290"/>
      <c r="BX11" s="291"/>
      <c r="BY11" s="292"/>
      <c r="BZ11" s="292"/>
      <c r="CA11" s="289"/>
      <c r="CB11" s="289">
        <v>316</v>
      </c>
      <c r="CC11" s="289">
        <v>6</v>
      </c>
      <c r="CD11" s="290">
        <v>6357</v>
      </c>
      <c r="CE11" s="291">
        <v>2582</v>
      </c>
      <c r="CF11" s="293">
        <v>20788</v>
      </c>
      <c r="CG11" s="292">
        <v>14705</v>
      </c>
      <c r="CI11" s="294">
        <v>898</v>
      </c>
      <c r="CJ11" s="294">
        <v>1037</v>
      </c>
      <c r="CK11" s="294">
        <v>673</v>
      </c>
      <c r="CL11" s="295">
        <v>1020</v>
      </c>
    </row>
    <row r="12" spans="1:90" s="206" customFormat="1" ht="27.6" customHeight="1">
      <c r="A12" s="202" t="s">
        <v>193</v>
      </c>
      <c r="B12" s="203">
        <v>1593</v>
      </c>
      <c r="C12" s="321">
        <v>202</v>
      </c>
      <c r="D12" s="199">
        <f t="shared" si="4"/>
        <v>12.7</v>
      </c>
      <c r="E12" s="198">
        <v>1389</v>
      </c>
      <c r="F12" s="204">
        <v>1292</v>
      </c>
      <c r="G12" s="204">
        <v>193</v>
      </c>
      <c r="H12" s="199">
        <f t="shared" si="5"/>
        <v>14.9</v>
      </c>
      <c r="I12" s="198">
        <f t="shared" si="6"/>
        <v>-1099</v>
      </c>
      <c r="J12" s="203">
        <v>233</v>
      </c>
      <c r="K12" s="203">
        <v>1</v>
      </c>
      <c r="L12" s="199">
        <f t="shared" si="7"/>
        <v>0.4</v>
      </c>
      <c r="M12" s="198">
        <f t="shared" si="8"/>
        <v>-232</v>
      </c>
      <c r="N12" s="203">
        <v>204</v>
      </c>
      <c r="O12" s="203">
        <v>1</v>
      </c>
      <c r="P12" s="199">
        <f t="shared" si="9"/>
        <v>0.5</v>
      </c>
      <c r="Q12" s="198">
        <f t="shared" si="10"/>
        <v>-203</v>
      </c>
      <c r="R12" s="203">
        <v>16</v>
      </c>
      <c r="S12" s="203">
        <v>0</v>
      </c>
      <c r="T12" s="199">
        <f t="shared" si="11"/>
        <v>0</v>
      </c>
      <c r="U12" s="198">
        <f t="shared" si="12"/>
        <v>-16</v>
      </c>
      <c r="V12" s="286">
        <v>0</v>
      </c>
      <c r="W12" s="203">
        <v>0</v>
      </c>
      <c r="X12" s="277" t="e">
        <f t="shared" si="13"/>
        <v>#DIV/0!</v>
      </c>
      <c r="Y12" s="198">
        <f t="shared" si="14"/>
        <v>0</v>
      </c>
      <c r="Z12" s="394">
        <v>0</v>
      </c>
      <c r="AA12" s="394">
        <v>0</v>
      </c>
      <c r="AB12" s="203">
        <v>21</v>
      </c>
      <c r="AC12" s="203">
        <v>0</v>
      </c>
      <c r="AD12" s="199">
        <f t="shared" si="15"/>
        <v>0</v>
      </c>
      <c r="AE12" s="198">
        <f t="shared" si="16"/>
        <v>-21</v>
      </c>
      <c r="AF12" s="203">
        <v>0</v>
      </c>
      <c r="AG12" s="203">
        <v>1224</v>
      </c>
      <c r="AH12" s="203">
        <v>12</v>
      </c>
      <c r="AI12" s="199">
        <f t="shared" si="17"/>
        <v>1</v>
      </c>
      <c r="AJ12" s="198">
        <f t="shared" si="18"/>
        <v>-1212</v>
      </c>
      <c r="AK12" s="287"/>
      <c r="AL12" s="287"/>
      <c r="AM12" s="279"/>
      <c r="AN12" s="279"/>
      <c r="AO12" s="205">
        <v>113</v>
      </c>
      <c r="AP12" s="205">
        <v>0</v>
      </c>
      <c r="AQ12" s="199">
        <f t="shared" si="19"/>
        <v>0</v>
      </c>
      <c r="AR12" s="198">
        <f t="shared" si="20"/>
        <v>-113</v>
      </c>
      <c r="AS12" s="203">
        <v>274</v>
      </c>
      <c r="AT12" s="203">
        <v>0</v>
      </c>
      <c r="AU12" s="199">
        <f t="shared" si="21"/>
        <v>0</v>
      </c>
      <c r="AV12" s="198">
        <f t="shared" si="22"/>
        <v>-274</v>
      </c>
      <c r="AW12" s="203">
        <v>696</v>
      </c>
      <c r="AX12" s="203">
        <v>146</v>
      </c>
      <c r="AY12" s="199">
        <f t="shared" si="23"/>
        <v>21</v>
      </c>
      <c r="AZ12" s="198">
        <f t="shared" si="24"/>
        <v>-550</v>
      </c>
      <c r="BA12" s="203">
        <v>605</v>
      </c>
      <c r="BB12" s="203">
        <v>146</v>
      </c>
      <c r="BC12" s="199">
        <f t="shared" si="0"/>
        <v>24.1</v>
      </c>
      <c r="BD12" s="198">
        <f t="shared" si="1"/>
        <v>-459</v>
      </c>
      <c r="BE12" s="203">
        <v>508</v>
      </c>
      <c r="BF12" s="203">
        <v>2</v>
      </c>
      <c r="BG12" s="199">
        <f t="shared" si="25"/>
        <v>0.4</v>
      </c>
      <c r="BH12" s="198">
        <f t="shared" si="26"/>
        <v>-506</v>
      </c>
      <c r="BI12" s="203">
        <v>7</v>
      </c>
      <c r="BJ12" s="203">
        <v>0</v>
      </c>
      <c r="BK12" s="199">
        <f t="shared" si="27"/>
        <v>0</v>
      </c>
      <c r="BL12" s="198">
        <f t="shared" si="28"/>
        <v>-7</v>
      </c>
      <c r="BM12" s="203">
        <v>7566.29</v>
      </c>
      <c r="BN12" s="203">
        <v>0</v>
      </c>
      <c r="BO12" s="199">
        <f t="shared" si="29"/>
        <v>0</v>
      </c>
      <c r="BP12" s="198">
        <f t="shared" si="30"/>
        <v>-7566.29</v>
      </c>
      <c r="BQ12" s="288">
        <f t="shared" si="2"/>
        <v>86</v>
      </c>
      <c r="BR12" s="322" t="e">
        <f t="shared" si="3"/>
        <v>#DIV/0!</v>
      </c>
      <c r="BS12" s="323" t="e">
        <f t="shared" si="31"/>
        <v>#DIV/0!</v>
      </c>
      <c r="BT12" s="289"/>
      <c r="BU12" s="289"/>
      <c r="BV12" s="289"/>
      <c r="BW12" s="290"/>
      <c r="BX12" s="291"/>
      <c r="BY12" s="292"/>
      <c r="BZ12" s="292"/>
      <c r="CA12" s="289"/>
      <c r="CB12" s="289">
        <v>1202</v>
      </c>
      <c r="CC12" s="289">
        <v>2</v>
      </c>
      <c r="CD12" s="290">
        <v>21367</v>
      </c>
      <c r="CE12" s="291">
        <v>6372</v>
      </c>
      <c r="CF12" s="293">
        <v>27380</v>
      </c>
      <c r="CG12" s="292">
        <v>19475</v>
      </c>
      <c r="CI12" s="294">
        <v>1338</v>
      </c>
      <c r="CJ12" s="294">
        <v>1906</v>
      </c>
      <c r="CK12" s="294">
        <v>1169</v>
      </c>
      <c r="CL12" s="295">
        <v>1885</v>
      </c>
    </row>
    <row r="13" spans="1:90" s="206" customFormat="1" ht="27.6" customHeight="1">
      <c r="A13" s="202" t="s">
        <v>194</v>
      </c>
      <c r="B13" s="203">
        <v>3404</v>
      </c>
      <c r="C13" s="321">
        <v>1399</v>
      </c>
      <c r="D13" s="199">
        <f t="shared" si="4"/>
        <v>41.1</v>
      </c>
      <c r="E13" s="198">
        <v>1492</v>
      </c>
      <c r="F13" s="204">
        <v>3037</v>
      </c>
      <c r="G13" s="204">
        <v>1299</v>
      </c>
      <c r="H13" s="199">
        <f t="shared" si="5"/>
        <v>42.8</v>
      </c>
      <c r="I13" s="198">
        <f t="shared" si="6"/>
        <v>-1738</v>
      </c>
      <c r="J13" s="203">
        <v>732</v>
      </c>
      <c r="K13" s="203">
        <v>31</v>
      </c>
      <c r="L13" s="199">
        <f t="shared" si="7"/>
        <v>4.2</v>
      </c>
      <c r="M13" s="198">
        <f t="shared" si="8"/>
        <v>-701</v>
      </c>
      <c r="N13" s="203">
        <v>633</v>
      </c>
      <c r="O13" s="203">
        <v>28</v>
      </c>
      <c r="P13" s="199">
        <f t="shared" si="9"/>
        <v>4.4000000000000004</v>
      </c>
      <c r="Q13" s="198">
        <f t="shared" si="10"/>
        <v>-605</v>
      </c>
      <c r="R13" s="203">
        <v>33</v>
      </c>
      <c r="S13" s="203">
        <v>0</v>
      </c>
      <c r="T13" s="199">
        <f t="shared" si="11"/>
        <v>0</v>
      </c>
      <c r="U13" s="198">
        <f t="shared" si="12"/>
        <v>-33</v>
      </c>
      <c r="V13" s="286">
        <v>0</v>
      </c>
      <c r="W13" s="203">
        <v>0</v>
      </c>
      <c r="X13" s="277" t="e">
        <f t="shared" si="13"/>
        <v>#DIV/0!</v>
      </c>
      <c r="Y13" s="198">
        <f t="shared" si="14"/>
        <v>0</v>
      </c>
      <c r="Z13" s="394">
        <v>0</v>
      </c>
      <c r="AA13" s="394">
        <v>15</v>
      </c>
      <c r="AB13" s="203">
        <v>90</v>
      </c>
      <c r="AC13" s="203">
        <v>0</v>
      </c>
      <c r="AD13" s="199">
        <f t="shared" si="15"/>
        <v>0</v>
      </c>
      <c r="AE13" s="198">
        <f t="shared" si="16"/>
        <v>-90</v>
      </c>
      <c r="AF13" s="203">
        <v>8</v>
      </c>
      <c r="AG13" s="203">
        <v>2548</v>
      </c>
      <c r="AH13" s="203">
        <v>225</v>
      </c>
      <c r="AI13" s="199">
        <f t="shared" si="17"/>
        <v>8.8000000000000007</v>
      </c>
      <c r="AJ13" s="198">
        <f t="shared" si="18"/>
        <v>-2323</v>
      </c>
      <c r="AK13" s="287"/>
      <c r="AL13" s="287"/>
      <c r="AM13" s="279"/>
      <c r="AN13" s="279"/>
      <c r="AO13" s="205">
        <v>263</v>
      </c>
      <c r="AP13" s="205">
        <v>9</v>
      </c>
      <c r="AQ13" s="199">
        <f t="shared" si="19"/>
        <v>3.4</v>
      </c>
      <c r="AR13" s="198">
        <f t="shared" si="20"/>
        <v>-254</v>
      </c>
      <c r="AS13" s="203">
        <v>774</v>
      </c>
      <c r="AT13" s="203">
        <v>13</v>
      </c>
      <c r="AU13" s="199">
        <f t="shared" si="21"/>
        <v>1.7</v>
      </c>
      <c r="AV13" s="198">
        <f t="shared" si="22"/>
        <v>-761</v>
      </c>
      <c r="AW13" s="203">
        <v>1724</v>
      </c>
      <c r="AX13" s="203">
        <v>1081</v>
      </c>
      <c r="AY13" s="199">
        <f t="shared" si="23"/>
        <v>62.7</v>
      </c>
      <c r="AZ13" s="198">
        <f t="shared" si="24"/>
        <v>-643</v>
      </c>
      <c r="BA13" s="203">
        <v>1596</v>
      </c>
      <c r="BB13" s="203">
        <v>1036</v>
      </c>
      <c r="BC13" s="199">
        <f t="shared" si="0"/>
        <v>64.900000000000006</v>
      </c>
      <c r="BD13" s="198">
        <f t="shared" si="1"/>
        <v>-560</v>
      </c>
      <c r="BE13" s="203">
        <v>1165</v>
      </c>
      <c r="BF13" s="203">
        <v>20</v>
      </c>
      <c r="BG13" s="199">
        <f t="shared" si="25"/>
        <v>1.7</v>
      </c>
      <c r="BH13" s="198">
        <f t="shared" si="26"/>
        <v>-1145</v>
      </c>
      <c r="BI13" s="203">
        <v>43</v>
      </c>
      <c r="BJ13" s="203">
        <v>2</v>
      </c>
      <c r="BK13" s="199">
        <f t="shared" si="27"/>
        <v>4.7</v>
      </c>
      <c r="BL13" s="198">
        <f t="shared" si="28"/>
        <v>-41</v>
      </c>
      <c r="BM13" s="203">
        <v>5763.7425000000003</v>
      </c>
      <c r="BN13" s="203">
        <v>7100</v>
      </c>
      <c r="BO13" s="199">
        <f t="shared" si="29"/>
        <v>123.2</v>
      </c>
      <c r="BP13" s="198">
        <f t="shared" si="30"/>
        <v>1336.2574999999997</v>
      </c>
      <c r="BQ13" s="288">
        <f t="shared" si="2"/>
        <v>37</v>
      </c>
      <c r="BR13" s="322">
        <f t="shared" si="3"/>
        <v>518</v>
      </c>
      <c r="BS13" s="323">
        <f t="shared" si="31"/>
        <v>481</v>
      </c>
      <c r="BT13" s="289"/>
      <c r="BU13" s="289"/>
      <c r="BV13" s="289"/>
      <c r="BW13" s="290"/>
      <c r="BX13" s="291"/>
      <c r="BY13" s="292"/>
      <c r="BZ13" s="292"/>
      <c r="CA13" s="289"/>
      <c r="CB13" s="289">
        <v>807</v>
      </c>
      <c r="CC13" s="289">
        <v>8</v>
      </c>
      <c r="CD13" s="290">
        <v>8148</v>
      </c>
      <c r="CE13" s="291">
        <v>765</v>
      </c>
      <c r="CF13" s="293">
        <v>34284</v>
      </c>
      <c r="CG13" s="292">
        <v>29299</v>
      </c>
      <c r="CI13" s="294">
        <v>458</v>
      </c>
      <c r="CJ13" s="294">
        <v>387</v>
      </c>
      <c r="CK13" s="294">
        <v>382</v>
      </c>
      <c r="CL13" s="295">
        <v>381</v>
      </c>
    </row>
    <row r="14" spans="1:90" s="207" customFormat="1" ht="27.6" customHeight="1">
      <c r="A14" s="202" t="s">
        <v>195</v>
      </c>
      <c r="B14" s="203">
        <v>488</v>
      </c>
      <c r="C14" s="321">
        <v>199</v>
      </c>
      <c r="D14" s="199">
        <f t="shared" si="4"/>
        <v>40.799999999999997</v>
      </c>
      <c r="E14" s="198">
        <v>455</v>
      </c>
      <c r="F14" s="204">
        <v>474</v>
      </c>
      <c r="G14" s="204">
        <v>199</v>
      </c>
      <c r="H14" s="199">
        <f t="shared" si="5"/>
        <v>42</v>
      </c>
      <c r="I14" s="198">
        <f t="shared" si="6"/>
        <v>-275</v>
      </c>
      <c r="J14" s="203">
        <v>116</v>
      </c>
      <c r="K14" s="203">
        <v>0</v>
      </c>
      <c r="L14" s="199">
        <f t="shared" si="7"/>
        <v>0</v>
      </c>
      <c r="M14" s="198">
        <f t="shared" si="8"/>
        <v>-116</v>
      </c>
      <c r="N14" s="203">
        <v>106</v>
      </c>
      <c r="O14" s="203">
        <v>0</v>
      </c>
      <c r="P14" s="199">
        <f t="shared" si="9"/>
        <v>0</v>
      </c>
      <c r="Q14" s="198">
        <f t="shared" si="10"/>
        <v>-106</v>
      </c>
      <c r="R14" s="203">
        <v>2</v>
      </c>
      <c r="S14" s="203">
        <v>0</v>
      </c>
      <c r="T14" s="199">
        <f t="shared" si="11"/>
        <v>0</v>
      </c>
      <c r="U14" s="198">
        <f t="shared" si="12"/>
        <v>-2</v>
      </c>
      <c r="V14" s="286">
        <v>0</v>
      </c>
      <c r="W14" s="203">
        <v>0</v>
      </c>
      <c r="X14" s="277" t="e">
        <f t="shared" si="13"/>
        <v>#DIV/0!</v>
      </c>
      <c r="Y14" s="198">
        <f t="shared" si="14"/>
        <v>0</v>
      </c>
      <c r="Z14" s="394">
        <v>0</v>
      </c>
      <c r="AA14" s="394">
        <v>0</v>
      </c>
      <c r="AB14" s="203">
        <v>7</v>
      </c>
      <c r="AC14" s="203">
        <v>0</v>
      </c>
      <c r="AD14" s="199">
        <f t="shared" si="15"/>
        <v>0</v>
      </c>
      <c r="AE14" s="198">
        <f t="shared" si="16"/>
        <v>-7</v>
      </c>
      <c r="AF14" s="203">
        <v>0</v>
      </c>
      <c r="AG14" s="203">
        <v>447</v>
      </c>
      <c r="AH14" s="203">
        <v>11</v>
      </c>
      <c r="AI14" s="199">
        <f t="shared" si="17"/>
        <v>2.5</v>
      </c>
      <c r="AJ14" s="198">
        <f t="shared" si="18"/>
        <v>-436</v>
      </c>
      <c r="AK14" s="287"/>
      <c r="AL14" s="287"/>
      <c r="AM14" s="279"/>
      <c r="AN14" s="279"/>
      <c r="AO14" s="205">
        <v>50</v>
      </c>
      <c r="AP14" s="205">
        <v>0</v>
      </c>
      <c r="AQ14" s="199">
        <f t="shared" si="19"/>
        <v>0</v>
      </c>
      <c r="AR14" s="198">
        <f t="shared" si="20"/>
        <v>-50</v>
      </c>
      <c r="AS14" s="203">
        <v>116</v>
      </c>
      <c r="AT14" s="203">
        <v>0</v>
      </c>
      <c r="AU14" s="199">
        <f t="shared" si="21"/>
        <v>0</v>
      </c>
      <c r="AV14" s="198">
        <f t="shared" si="22"/>
        <v>-116</v>
      </c>
      <c r="AW14" s="203">
        <v>278</v>
      </c>
      <c r="AX14" s="203">
        <v>110</v>
      </c>
      <c r="AY14" s="199">
        <f t="shared" si="23"/>
        <v>39.6</v>
      </c>
      <c r="AZ14" s="198">
        <f t="shared" si="24"/>
        <v>-168</v>
      </c>
      <c r="BA14" s="203">
        <v>278</v>
      </c>
      <c r="BB14" s="203">
        <v>110</v>
      </c>
      <c r="BC14" s="199">
        <f t="shared" si="0"/>
        <v>39.6</v>
      </c>
      <c r="BD14" s="198">
        <f t="shared" si="1"/>
        <v>-168</v>
      </c>
      <c r="BE14" s="203">
        <v>237</v>
      </c>
      <c r="BF14" s="203">
        <v>3</v>
      </c>
      <c r="BG14" s="199">
        <f t="shared" si="25"/>
        <v>1.3</v>
      </c>
      <c r="BH14" s="198">
        <f t="shared" si="26"/>
        <v>-234</v>
      </c>
      <c r="BI14" s="203">
        <v>0</v>
      </c>
      <c r="BJ14" s="203">
        <v>0</v>
      </c>
      <c r="BK14" s="277" t="e">
        <f t="shared" si="27"/>
        <v>#DIV/0!</v>
      </c>
      <c r="BL14" s="198">
        <f t="shared" si="28"/>
        <v>0</v>
      </c>
      <c r="BM14" s="203">
        <v>0</v>
      </c>
      <c r="BN14" s="203">
        <v>0</v>
      </c>
      <c r="BO14" s="277" t="e">
        <f t="shared" si="29"/>
        <v>#DIV/0!</v>
      </c>
      <c r="BP14" s="198">
        <f t="shared" si="30"/>
        <v>0</v>
      </c>
      <c r="BQ14" s="322" t="e">
        <f t="shared" si="2"/>
        <v>#DIV/0!</v>
      </c>
      <c r="BR14" s="322" t="e">
        <f t="shared" si="3"/>
        <v>#DIV/0!</v>
      </c>
      <c r="BS14" s="323" t="e">
        <f t="shared" si="31"/>
        <v>#DIV/0!</v>
      </c>
      <c r="BT14" s="289"/>
      <c r="BU14" s="289"/>
      <c r="BV14" s="289"/>
      <c r="BW14" s="290"/>
      <c r="BX14" s="291"/>
      <c r="BY14" s="292"/>
      <c r="BZ14" s="292"/>
      <c r="CA14" s="289"/>
      <c r="CB14" s="289">
        <v>351</v>
      </c>
      <c r="CC14" s="289">
        <v>0</v>
      </c>
      <c r="CD14" s="290">
        <v>11339</v>
      </c>
      <c r="CE14" s="291">
        <v>2241</v>
      </c>
      <c r="CF14" s="293">
        <v>20831</v>
      </c>
      <c r="CG14" s="292">
        <v>13351</v>
      </c>
      <c r="CI14" s="294">
        <v>2946</v>
      </c>
      <c r="CJ14" s="294">
        <v>1763</v>
      </c>
      <c r="CK14" s="294">
        <v>2681</v>
      </c>
      <c r="CL14" s="295">
        <v>1719</v>
      </c>
    </row>
    <row r="15" spans="1:90" s="207" customFormat="1" ht="27.6" customHeight="1">
      <c r="A15" s="202" t="s">
        <v>197</v>
      </c>
      <c r="B15" s="203">
        <v>5745</v>
      </c>
      <c r="C15" s="321">
        <v>2840</v>
      </c>
      <c r="D15" s="199">
        <f t="shared" si="4"/>
        <v>49.4</v>
      </c>
      <c r="E15" s="198">
        <v>746</v>
      </c>
      <c r="F15" s="204">
        <v>5213</v>
      </c>
      <c r="G15" s="204">
        <v>2397</v>
      </c>
      <c r="H15" s="199">
        <f t="shared" si="5"/>
        <v>46</v>
      </c>
      <c r="I15" s="198">
        <f t="shared" si="6"/>
        <v>-2816</v>
      </c>
      <c r="J15" s="203">
        <v>844</v>
      </c>
      <c r="K15" s="203">
        <v>298</v>
      </c>
      <c r="L15" s="199">
        <f t="shared" si="7"/>
        <v>35.299999999999997</v>
      </c>
      <c r="M15" s="198">
        <f t="shared" si="8"/>
        <v>-546</v>
      </c>
      <c r="N15" s="203">
        <v>758</v>
      </c>
      <c r="O15" s="203">
        <v>252</v>
      </c>
      <c r="P15" s="199">
        <f t="shared" si="9"/>
        <v>33.200000000000003</v>
      </c>
      <c r="Q15" s="198">
        <f t="shared" si="10"/>
        <v>-506</v>
      </c>
      <c r="R15" s="203">
        <v>45</v>
      </c>
      <c r="S15" s="203">
        <v>15</v>
      </c>
      <c r="T15" s="199">
        <f t="shared" si="11"/>
        <v>33.299999999999997</v>
      </c>
      <c r="U15" s="198">
        <f t="shared" si="12"/>
        <v>-30</v>
      </c>
      <c r="V15" s="286">
        <v>0</v>
      </c>
      <c r="W15" s="203">
        <v>0</v>
      </c>
      <c r="X15" s="277" t="e">
        <f t="shared" si="13"/>
        <v>#DIV/0!</v>
      </c>
      <c r="Y15" s="198">
        <f t="shared" si="14"/>
        <v>0</v>
      </c>
      <c r="Z15" s="394">
        <v>0</v>
      </c>
      <c r="AA15" s="394">
        <v>64</v>
      </c>
      <c r="AB15" s="203">
        <v>146</v>
      </c>
      <c r="AC15" s="203">
        <v>36</v>
      </c>
      <c r="AD15" s="199">
        <f t="shared" si="15"/>
        <v>24.7</v>
      </c>
      <c r="AE15" s="198">
        <f t="shared" si="16"/>
        <v>-110</v>
      </c>
      <c r="AF15" s="393">
        <v>11</v>
      </c>
      <c r="AG15" s="203">
        <v>4495</v>
      </c>
      <c r="AH15" s="203">
        <v>522</v>
      </c>
      <c r="AI15" s="199">
        <f t="shared" si="17"/>
        <v>11.6</v>
      </c>
      <c r="AJ15" s="198">
        <f t="shared" si="18"/>
        <v>-3973</v>
      </c>
      <c r="AK15" s="287"/>
      <c r="AL15" s="287"/>
      <c r="AM15" s="279"/>
      <c r="AN15" s="279"/>
      <c r="AO15" s="205">
        <v>362</v>
      </c>
      <c r="AP15" s="205">
        <v>89</v>
      </c>
      <c r="AQ15" s="199">
        <f t="shared" si="19"/>
        <v>24.6</v>
      </c>
      <c r="AR15" s="198">
        <f t="shared" si="20"/>
        <v>-273</v>
      </c>
      <c r="AS15" s="203">
        <v>855</v>
      </c>
      <c r="AT15" s="203">
        <v>190</v>
      </c>
      <c r="AU15" s="199">
        <f t="shared" si="21"/>
        <v>22.2</v>
      </c>
      <c r="AV15" s="198">
        <f t="shared" si="22"/>
        <v>-665</v>
      </c>
      <c r="AW15" s="203">
        <v>3072</v>
      </c>
      <c r="AX15" s="203">
        <v>1676</v>
      </c>
      <c r="AY15" s="199">
        <f t="shared" si="23"/>
        <v>54.6</v>
      </c>
      <c r="AZ15" s="198">
        <f t="shared" si="24"/>
        <v>-1396</v>
      </c>
      <c r="BA15" s="203">
        <v>2763</v>
      </c>
      <c r="BB15" s="203">
        <v>1558</v>
      </c>
      <c r="BC15" s="199">
        <f t="shared" si="0"/>
        <v>56.4</v>
      </c>
      <c r="BD15" s="198">
        <f t="shared" si="1"/>
        <v>-1205</v>
      </c>
      <c r="BE15" s="203">
        <v>1890</v>
      </c>
      <c r="BF15" s="203">
        <v>71</v>
      </c>
      <c r="BG15" s="199">
        <f t="shared" si="25"/>
        <v>3.8</v>
      </c>
      <c r="BH15" s="198">
        <f t="shared" si="26"/>
        <v>-1819</v>
      </c>
      <c r="BI15" s="203">
        <v>42</v>
      </c>
      <c r="BJ15" s="203">
        <v>8</v>
      </c>
      <c r="BK15" s="199">
        <f t="shared" si="27"/>
        <v>19</v>
      </c>
      <c r="BL15" s="198">
        <f t="shared" si="28"/>
        <v>-34</v>
      </c>
      <c r="BM15" s="203">
        <v>7648.8619999999992</v>
      </c>
      <c r="BN15" s="203">
        <v>7887.5</v>
      </c>
      <c r="BO15" s="199">
        <f t="shared" si="29"/>
        <v>103.1</v>
      </c>
      <c r="BP15" s="198">
        <f t="shared" si="30"/>
        <v>238.63800000000083</v>
      </c>
      <c r="BQ15" s="288">
        <f t="shared" si="2"/>
        <v>66</v>
      </c>
      <c r="BR15" s="288">
        <f t="shared" si="3"/>
        <v>195</v>
      </c>
      <c r="BS15" s="200">
        <f t="shared" si="31"/>
        <v>129</v>
      </c>
      <c r="BT15" s="289">
        <v>4913</v>
      </c>
      <c r="BU15" s="289">
        <v>52</v>
      </c>
      <c r="BV15" s="289">
        <v>6</v>
      </c>
      <c r="BW15" s="290">
        <v>4152</v>
      </c>
      <c r="BX15" s="291">
        <v>1242</v>
      </c>
      <c r="BY15" s="292">
        <v>21640</v>
      </c>
      <c r="BZ15" s="292">
        <v>17802</v>
      </c>
      <c r="CA15" s="289">
        <v>4610</v>
      </c>
      <c r="CB15" s="289">
        <v>60</v>
      </c>
      <c r="CC15" s="289">
        <v>0</v>
      </c>
      <c r="CD15" s="290">
        <v>3755</v>
      </c>
      <c r="CE15" s="291">
        <v>1164</v>
      </c>
      <c r="CF15" s="293">
        <v>23785</v>
      </c>
      <c r="CG15" s="292">
        <v>17439</v>
      </c>
      <c r="CI15" s="294">
        <v>766</v>
      </c>
      <c r="CJ15" s="294">
        <v>770</v>
      </c>
      <c r="CK15" s="294">
        <v>693</v>
      </c>
      <c r="CL15" s="295">
        <v>763</v>
      </c>
    </row>
    <row r="16" spans="1:90" s="207" customFormat="1" ht="27.6" customHeight="1">
      <c r="A16" s="202" t="s">
        <v>198</v>
      </c>
      <c r="B16" s="203">
        <v>855</v>
      </c>
      <c r="C16" s="321">
        <v>356</v>
      </c>
      <c r="D16" s="199">
        <f t="shared" si="4"/>
        <v>41.6</v>
      </c>
      <c r="E16" s="198">
        <v>346</v>
      </c>
      <c r="F16" s="204">
        <v>840</v>
      </c>
      <c r="G16" s="204">
        <v>353</v>
      </c>
      <c r="H16" s="199">
        <f t="shared" si="5"/>
        <v>42</v>
      </c>
      <c r="I16" s="198">
        <f t="shared" si="6"/>
        <v>-487</v>
      </c>
      <c r="J16" s="203">
        <v>343</v>
      </c>
      <c r="K16" s="203">
        <v>9</v>
      </c>
      <c r="L16" s="199">
        <f t="shared" si="7"/>
        <v>2.6</v>
      </c>
      <c r="M16" s="198">
        <f t="shared" si="8"/>
        <v>-334</v>
      </c>
      <c r="N16" s="203">
        <v>334</v>
      </c>
      <c r="O16" s="203">
        <v>8</v>
      </c>
      <c r="P16" s="199">
        <f t="shared" si="9"/>
        <v>2.4</v>
      </c>
      <c r="Q16" s="198">
        <f t="shared" si="10"/>
        <v>-326</v>
      </c>
      <c r="R16" s="203">
        <v>3</v>
      </c>
      <c r="S16" s="203">
        <v>0</v>
      </c>
      <c r="T16" s="199">
        <f t="shared" si="11"/>
        <v>0</v>
      </c>
      <c r="U16" s="198">
        <f t="shared" si="12"/>
        <v>-3</v>
      </c>
      <c r="V16" s="286">
        <v>0</v>
      </c>
      <c r="W16" s="203">
        <v>0</v>
      </c>
      <c r="X16" s="277" t="e">
        <f t="shared" si="13"/>
        <v>#DIV/0!</v>
      </c>
      <c r="Y16" s="198">
        <f t="shared" si="14"/>
        <v>0</v>
      </c>
      <c r="Z16" s="394">
        <v>0</v>
      </c>
      <c r="AA16" s="394">
        <v>0</v>
      </c>
      <c r="AB16" s="203">
        <v>76</v>
      </c>
      <c r="AC16" s="203">
        <v>0</v>
      </c>
      <c r="AD16" s="199">
        <f t="shared" si="15"/>
        <v>0</v>
      </c>
      <c r="AE16" s="198">
        <f t="shared" si="16"/>
        <v>-76</v>
      </c>
      <c r="AF16" s="203">
        <v>0</v>
      </c>
      <c r="AG16" s="203">
        <v>821</v>
      </c>
      <c r="AH16" s="203">
        <v>61</v>
      </c>
      <c r="AI16" s="199">
        <f t="shared" si="17"/>
        <v>7.4</v>
      </c>
      <c r="AJ16" s="198">
        <f t="shared" si="18"/>
        <v>-760</v>
      </c>
      <c r="AK16" s="287"/>
      <c r="AL16" s="287"/>
      <c r="AM16" s="279"/>
      <c r="AN16" s="279"/>
      <c r="AO16" s="205">
        <v>68</v>
      </c>
      <c r="AP16" s="205">
        <v>2</v>
      </c>
      <c r="AQ16" s="199">
        <f t="shared" si="19"/>
        <v>2.9</v>
      </c>
      <c r="AR16" s="198">
        <f t="shared" si="20"/>
        <v>-66</v>
      </c>
      <c r="AS16" s="203">
        <v>382</v>
      </c>
      <c r="AT16" s="203">
        <v>2</v>
      </c>
      <c r="AU16" s="199">
        <f t="shared" si="21"/>
        <v>0.5</v>
      </c>
      <c r="AV16" s="198">
        <f t="shared" si="22"/>
        <v>-380</v>
      </c>
      <c r="AW16" s="203">
        <v>420</v>
      </c>
      <c r="AX16" s="203">
        <v>289</v>
      </c>
      <c r="AY16" s="199">
        <f t="shared" si="23"/>
        <v>68.8</v>
      </c>
      <c r="AZ16" s="198">
        <f t="shared" si="24"/>
        <v>-131</v>
      </c>
      <c r="BA16" s="203">
        <v>419</v>
      </c>
      <c r="BB16" s="203">
        <v>288</v>
      </c>
      <c r="BC16" s="199">
        <f t="shared" si="0"/>
        <v>68.7</v>
      </c>
      <c r="BD16" s="198">
        <f t="shared" si="1"/>
        <v>-131</v>
      </c>
      <c r="BE16" s="203">
        <v>321</v>
      </c>
      <c r="BF16" s="203">
        <v>4</v>
      </c>
      <c r="BG16" s="199">
        <f t="shared" si="25"/>
        <v>1.2</v>
      </c>
      <c r="BH16" s="198">
        <f t="shared" si="26"/>
        <v>-317</v>
      </c>
      <c r="BI16" s="203">
        <v>38</v>
      </c>
      <c r="BJ16" s="203">
        <v>0</v>
      </c>
      <c r="BK16" s="199">
        <f t="shared" si="27"/>
        <v>0</v>
      </c>
      <c r="BL16" s="198">
        <f t="shared" si="28"/>
        <v>-38</v>
      </c>
      <c r="BM16" s="203">
        <v>6627.89</v>
      </c>
      <c r="BN16" s="203">
        <v>0</v>
      </c>
      <c r="BO16" s="199">
        <f t="shared" si="29"/>
        <v>0</v>
      </c>
      <c r="BP16" s="198">
        <f t="shared" si="30"/>
        <v>-6627.89</v>
      </c>
      <c r="BQ16" s="288">
        <f t="shared" si="2"/>
        <v>11</v>
      </c>
      <c r="BR16" s="322" t="e">
        <f t="shared" si="3"/>
        <v>#DIV/0!</v>
      </c>
      <c r="BS16" s="323" t="e">
        <f t="shared" si="31"/>
        <v>#DIV/0!</v>
      </c>
      <c r="BT16" s="289">
        <v>19359</v>
      </c>
      <c r="BU16" s="289">
        <v>112</v>
      </c>
      <c r="BV16" s="289">
        <v>0</v>
      </c>
      <c r="BW16" s="290">
        <v>15496</v>
      </c>
      <c r="BX16" s="291">
        <v>1109</v>
      </c>
      <c r="BY16" s="292">
        <v>23558</v>
      </c>
      <c r="BZ16" s="292">
        <v>15145</v>
      </c>
      <c r="CA16" s="289">
        <v>22317</v>
      </c>
      <c r="CB16" s="289">
        <v>180</v>
      </c>
      <c r="CC16" s="289">
        <v>1</v>
      </c>
      <c r="CD16" s="290">
        <v>17102</v>
      </c>
      <c r="CE16" s="291">
        <v>848</v>
      </c>
      <c r="CF16" s="293">
        <v>26555</v>
      </c>
      <c r="CG16" s="292">
        <v>17319</v>
      </c>
      <c r="CI16" s="294">
        <v>179</v>
      </c>
      <c r="CJ16" s="294">
        <v>27</v>
      </c>
      <c r="CK16" s="294">
        <v>152</v>
      </c>
      <c r="CL16" s="295">
        <v>19</v>
      </c>
    </row>
    <row r="17" spans="1:90" s="207" customFormat="1" ht="27.6" customHeight="1">
      <c r="A17" s="202" t="s">
        <v>199</v>
      </c>
      <c r="B17" s="203">
        <v>1158</v>
      </c>
      <c r="C17" s="321">
        <v>251</v>
      </c>
      <c r="D17" s="199">
        <f t="shared" si="4"/>
        <v>21.7</v>
      </c>
      <c r="E17" s="198">
        <v>487</v>
      </c>
      <c r="F17" s="204">
        <v>1121</v>
      </c>
      <c r="G17" s="204">
        <v>248</v>
      </c>
      <c r="H17" s="199">
        <f t="shared" si="5"/>
        <v>22.1</v>
      </c>
      <c r="I17" s="198">
        <f t="shared" si="6"/>
        <v>-873</v>
      </c>
      <c r="J17" s="203">
        <v>178</v>
      </c>
      <c r="K17" s="203">
        <v>0</v>
      </c>
      <c r="L17" s="199">
        <f t="shared" si="7"/>
        <v>0</v>
      </c>
      <c r="M17" s="198">
        <f t="shared" si="8"/>
        <v>-178</v>
      </c>
      <c r="N17" s="203">
        <v>161</v>
      </c>
      <c r="O17" s="203">
        <v>0</v>
      </c>
      <c r="P17" s="199">
        <f t="shared" si="9"/>
        <v>0</v>
      </c>
      <c r="Q17" s="198">
        <f t="shared" si="10"/>
        <v>-161</v>
      </c>
      <c r="R17" s="203">
        <v>4</v>
      </c>
      <c r="S17" s="203">
        <v>0</v>
      </c>
      <c r="T17" s="199">
        <f t="shared" si="11"/>
        <v>0</v>
      </c>
      <c r="U17" s="198">
        <f t="shared" si="12"/>
        <v>-4</v>
      </c>
      <c r="V17" s="286">
        <v>0</v>
      </c>
      <c r="W17" s="203">
        <v>0</v>
      </c>
      <c r="X17" s="277" t="e">
        <f t="shared" si="13"/>
        <v>#DIV/0!</v>
      </c>
      <c r="Y17" s="198">
        <f t="shared" si="14"/>
        <v>0</v>
      </c>
      <c r="Z17" s="394">
        <v>0</v>
      </c>
      <c r="AA17" s="394">
        <v>0</v>
      </c>
      <c r="AB17" s="203">
        <v>104</v>
      </c>
      <c r="AC17" s="203">
        <v>0</v>
      </c>
      <c r="AD17" s="199">
        <f t="shared" si="15"/>
        <v>0</v>
      </c>
      <c r="AE17" s="198">
        <f t="shared" si="16"/>
        <v>-104</v>
      </c>
      <c r="AF17" s="203">
        <v>0</v>
      </c>
      <c r="AG17" s="203">
        <v>1014</v>
      </c>
      <c r="AH17" s="203">
        <v>14</v>
      </c>
      <c r="AI17" s="199">
        <f t="shared" si="17"/>
        <v>1.4</v>
      </c>
      <c r="AJ17" s="198">
        <f t="shared" si="18"/>
        <v>-1000</v>
      </c>
      <c r="AK17" s="287"/>
      <c r="AL17" s="287"/>
      <c r="AM17" s="279"/>
      <c r="AN17" s="279"/>
      <c r="AO17" s="205">
        <v>65</v>
      </c>
      <c r="AP17" s="205">
        <v>0</v>
      </c>
      <c r="AQ17" s="199">
        <f t="shared" si="19"/>
        <v>0</v>
      </c>
      <c r="AR17" s="198">
        <f t="shared" si="20"/>
        <v>-65</v>
      </c>
      <c r="AS17" s="203">
        <v>119</v>
      </c>
      <c r="AT17" s="203">
        <v>0</v>
      </c>
      <c r="AU17" s="199">
        <f t="shared" si="21"/>
        <v>0</v>
      </c>
      <c r="AV17" s="198">
        <f t="shared" si="22"/>
        <v>-119</v>
      </c>
      <c r="AW17" s="203">
        <v>670</v>
      </c>
      <c r="AX17" s="203">
        <v>203</v>
      </c>
      <c r="AY17" s="199">
        <f t="shared" si="23"/>
        <v>30.3</v>
      </c>
      <c r="AZ17" s="198">
        <f t="shared" si="24"/>
        <v>-467</v>
      </c>
      <c r="BA17" s="203">
        <v>659</v>
      </c>
      <c r="BB17" s="203">
        <v>200</v>
      </c>
      <c r="BC17" s="199">
        <f t="shared" si="0"/>
        <v>30.3</v>
      </c>
      <c r="BD17" s="198">
        <f t="shared" si="1"/>
        <v>-459</v>
      </c>
      <c r="BE17" s="203">
        <v>514</v>
      </c>
      <c r="BF17" s="203">
        <v>2</v>
      </c>
      <c r="BG17" s="199">
        <f t="shared" si="25"/>
        <v>0.4</v>
      </c>
      <c r="BH17" s="198">
        <f t="shared" si="26"/>
        <v>-512</v>
      </c>
      <c r="BI17" s="203">
        <v>0</v>
      </c>
      <c r="BJ17" s="203">
        <v>0</v>
      </c>
      <c r="BK17" s="277" t="e">
        <f t="shared" si="27"/>
        <v>#DIV/0!</v>
      </c>
      <c r="BL17" s="198">
        <f t="shared" si="28"/>
        <v>0</v>
      </c>
      <c r="BM17" s="203">
        <v>0</v>
      </c>
      <c r="BN17" s="203">
        <v>0</v>
      </c>
      <c r="BO17" s="277" t="e">
        <f t="shared" si="29"/>
        <v>#DIV/0!</v>
      </c>
      <c r="BP17" s="198">
        <f t="shared" si="30"/>
        <v>0</v>
      </c>
      <c r="BQ17" s="322" t="e">
        <f t="shared" si="2"/>
        <v>#DIV/0!</v>
      </c>
      <c r="BR17" s="322" t="e">
        <f t="shared" si="3"/>
        <v>#DIV/0!</v>
      </c>
      <c r="BS17" s="323" t="e">
        <f t="shared" si="31"/>
        <v>#DIV/0!</v>
      </c>
      <c r="BT17" s="289">
        <v>8564</v>
      </c>
      <c r="BU17" s="289">
        <v>584</v>
      </c>
      <c r="BV17" s="289">
        <v>1</v>
      </c>
      <c r="BW17" s="290">
        <v>7692</v>
      </c>
      <c r="BX17" s="291">
        <v>1205</v>
      </c>
      <c r="BY17" s="292">
        <v>104131</v>
      </c>
      <c r="BZ17" s="292">
        <v>93900</v>
      </c>
      <c r="CA17" s="289">
        <v>8134</v>
      </c>
      <c r="CB17" s="289">
        <v>600</v>
      </c>
      <c r="CC17" s="289">
        <v>1</v>
      </c>
      <c r="CD17" s="290">
        <v>7111</v>
      </c>
      <c r="CE17" s="291">
        <v>1401</v>
      </c>
      <c r="CF17" s="293">
        <v>98345</v>
      </c>
      <c r="CG17" s="292">
        <v>90466</v>
      </c>
      <c r="CI17" s="294">
        <v>198</v>
      </c>
      <c r="CJ17" s="294">
        <v>210</v>
      </c>
      <c r="CK17" s="294">
        <v>170</v>
      </c>
      <c r="CL17" s="295">
        <v>200</v>
      </c>
    </row>
    <row r="18" spans="1:90" s="207" customFormat="1" ht="27.6" customHeight="1">
      <c r="A18" s="202" t="s">
        <v>200</v>
      </c>
      <c r="B18" s="203">
        <v>533</v>
      </c>
      <c r="C18" s="321">
        <v>232</v>
      </c>
      <c r="D18" s="199">
        <f t="shared" si="4"/>
        <v>43.5</v>
      </c>
      <c r="E18" s="198">
        <v>863</v>
      </c>
      <c r="F18" s="204">
        <v>503</v>
      </c>
      <c r="G18" s="204">
        <v>231</v>
      </c>
      <c r="H18" s="199">
        <f t="shared" si="5"/>
        <v>45.9</v>
      </c>
      <c r="I18" s="198">
        <f t="shared" si="6"/>
        <v>-272</v>
      </c>
      <c r="J18" s="203">
        <v>153</v>
      </c>
      <c r="K18" s="203">
        <v>2</v>
      </c>
      <c r="L18" s="199">
        <f t="shared" si="7"/>
        <v>1.3</v>
      </c>
      <c r="M18" s="198">
        <f t="shared" si="8"/>
        <v>-151</v>
      </c>
      <c r="N18" s="203">
        <v>138</v>
      </c>
      <c r="O18" s="203">
        <v>2</v>
      </c>
      <c r="P18" s="199">
        <f t="shared" si="9"/>
        <v>1.4</v>
      </c>
      <c r="Q18" s="198">
        <f t="shared" si="10"/>
        <v>-136</v>
      </c>
      <c r="R18" s="203">
        <v>3</v>
      </c>
      <c r="S18" s="203">
        <v>0</v>
      </c>
      <c r="T18" s="199">
        <f t="shared" si="11"/>
        <v>0</v>
      </c>
      <c r="U18" s="198">
        <f t="shared" si="12"/>
        <v>-3</v>
      </c>
      <c r="V18" s="286">
        <v>0</v>
      </c>
      <c r="W18" s="203">
        <v>0</v>
      </c>
      <c r="X18" s="277" t="e">
        <f t="shared" si="13"/>
        <v>#DIV/0!</v>
      </c>
      <c r="Y18" s="198">
        <f t="shared" si="14"/>
        <v>0</v>
      </c>
      <c r="Z18" s="394">
        <v>0</v>
      </c>
      <c r="AA18" s="394">
        <v>0</v>
      </c>
      <c r="AB18" s="203">
        <v>31</v>
      </c>
      <c r="AC18" s="203">
        <v>0</v>
      </c>
      <c r="AD18" s="199">
        <f t="shared" si="15"/>
        <v>0</v>
      </c>
      <c r="AE18" s="198">
        <f t="shared" si="16"/>
        <v>-31</v>
      </c>
      <c r="AF18" s="203">
        <v>0</v>
      </c>
      <c r="AG18" s="203">
        <v>485</v>
      </c>
      <c r="AH18" s="203">
        <v>1</v>
      </c>
      <c r="AI18" s="199">
        <f t="shared" si="17"/>
        <v>0.2</v>
      </c>
      <c r="AJ18" s="198">
        <f t="shared" si="18"/>
        <v>-484</v>
      </c>
      <c r="AK18" s="287"/>
      <c r="AL18" s="287"/>
      <c r="AM18" s="279"/>
      <c r="AN18" s="279"/>
      <c r="AO18" s="205">
        <v>35</v>
      </c>
      <c r="AP18" s="205">
        <v>0</v>
      </c>
      <c r="AQ18" s="199">
        <f t="shared" si="19"/>
        <v>0</v>
      </c>
      <c r="AR18" s="198">
        <f t="shared" si="20"/>
        <v>-35</v>
      </c>
      <c r="AS18" s="203">
        <v>123</v>
      </c>
      <c r="AT18" s="203">
        <v>0</v>
      </c>
      <c r="AU18" s="199">
        <f t="shared" si="21"/>
        <v>0</v>
      </c>
      <c r="AV18" s="198">
        <f t="shared" si="22"/>
        <v>-123</v>
      </c>
      <c r="AW18" s="203">
        <v>286</v>
      </c>
      <c r="AX18" s="203">
        <v>170</v>
      </c>
      <c r="AY18" s="199">
        <f t="shared" si="23"/>
        <v>59.4</v>
      </c>
      <c r="AZ18" s="198">
        <f t="shared" si="24"/>
        <v>-116</v>
      </c>
      <c r="BA18" s="203">
        <v>285</v>
      </c>
      <c r="BB18" s="203">
        <v>170</v>
      </c>
      <c r="BC18" s="199">
        <f t="shared" si="0"/>
        <v>59.6</v>
      </c>
      <c r="BD18" s="198">
        <f t="shared" si="1"/>
        <v>-115</v>
      </c>
      <c r="BE18" s="203">
        <v>218</v>
      </c>
      <c r="BF18" s="203">
        <v>0</v>
      </c>
      <c r="BG18" s="199">
        <f t="shared" si="25"/>
        <v>0</v>
      </c>
      <c r="BH18" s="198">
        <f t="shared" si="26"/>
        <v>-218</v>
      </c>
      <c r="BI18" s="203">
        <v>2</v>
      </c>
      <c r="BJ18" s="203">
        <v>0</v>
      </c>
      <c r="BK18" s="199">
        <f t="shared" si="27"/>
        <v>0</v>
      </c>
      <c r="BL18" s="198">
        <f t="shared" si="28"/>
        <v>-2</v>
      </c>
      <c r="BM18" s="203">
        <v>7000</v>
      </c>
      <c r="BN18" s="203">
        <v>0</v>
      </c>
      <c r="BO18" s="199">
        <f t="shared" si="29"/>
        <v>0</v>
      </c>
      <c r="BP18" s="198">
        <f t="shared" si="30"/>
        <v>-7000</v>
      </c>
      <c r="BQ18" s="288">
        <f t="shared" si="2"/>
        <v>143</v>
      </c>
      <c r="BR18" s="322" t="e">
        <f t="shared" si="3"/>
        <v>#DIV/0!</v>
      </c>
      <c r="BS18" s="323" t="e">
        <f t="shared" si="31"/>
        <v>#DIV/0!</v>
      </c>
      <c r="BT18" s="289">
        <v>12609</v>
      </c>
      <c r="BU18" s="289">
        <v>372</v>
      </c>
      <c r="BV18" s="289">
        <v>2</v>
      </c>
      <c r="BW18" s="290">
        <v>10896</v>
      </c>
      <c r="BX18" s="291">
        <v>4478</v>
      </c>
      <c r="BY18" s="292">
        <v>21850</v>
      </c>
      <c r="BZ18" s="292">
        <v>17462</v>
      </c>
      <c r="CA18" s="289">
        <v>12299</v>
      </c>
      <c r="CB18" s="289">
        <v>356</v>
      </c>
      <c r="CC18" s="289">
        <v>14</v>
      </c>
      <c r="CD18" s="290">
        <v>10410</v>
      </c>
      <c r="CE18" s="291">
        <v>4956</v>
      </c>
      <c r="CF18" s="293">
        <v>18617</v>
      </c>
      <c r="CG18" s="292">
        <v>13793</v>
      </c>
      <c r="CI18" s="294">
        <v>96</v>
      </c>
      <c r="CJ18" s="294">
        <v>65</v>
      </c>
      <c r="CK18" s="294">
        <v>45</v>
      </c>
      <c r="CL18" s="295">
        <v>49</v>
      </c>
    </row>
    <row r="19" spans="1:90" s="207" customFormat="1" ht="27.6" customHeight="1">
      <c r="A19" s="202" t="s">
        <v>201</v>
      </c>
      <c r="B19" s="203">
        <v>903</v>
      </c>
      <c r="C19" s="321">
        <v>272</v>
      </c>
      <c r="D19" s="199">
        <f t="shared" si="4"/>
        <v>30.1</v>
      </c>
      <c r="E19" s="198">
        <v>1092</v>
      </c>
      <c r="F19" s="204">
        <v>892</v>
      </c>
      <c r="G19" s="204">
        <v>270</v>
      </c>
      <c r="H19" s="199">
        <f t="shared" si="5"/>
        <v>30.3</v>
      </c>
      <c r="I19" s="198">
        <f t="shared" si="6"/>
        <v>-622</v>
      </c>
      <c r="J19" s="203">
        <v>179</v>
      </c>
      <c r="K19" s="203">
        <v>4</v>
      </c>
      <c r="L19" s="199">
        <f t="shared" si="7"/>
        <v>2.2000000000000002</v>
      </c>
      <c r="M19" s="198">
        <f t="shared" si="8"/>
        <v>-175</v>
      </c>
      <c r="N19" s="203">
        <v>173</v>
      </c>
      <c r="O19" s="203">
        <v>4</v>
      </c>
      <c r="P19" s="199">
        <f t="shared" si="9"/>
        <v>2.2999999999999998</v>
      </c>
      <c r="Q19" s="198">
        <f t="shared" si="10"/>
        <v>-169</v>
      </c>
      <c r="R19" s="203">
        <v>7</v>
      </c>
      <c r="S19" s="203">
        <v>0</v>
      </c>
      <c r="T19" s="199">
        <f t="shared" si="11"/>
        <v>0</v>
      </c>
      <c r="U19" s="198">
        <f t="shared" si="12"/>
        <v>-7</v>
      </c>
      <c r="V19" s="286">
        <v>0</v>
      </c>
      <c r="W19" s="203">
        <v>0</v>
      </c>
      <c r="X19" s="277" t="e">
        <f t="shared" si="13"/>
        <v>#DIV/0!</v>
      </c>
      <c r="Y19" s="198">
        <f t="shared" si="14"/>
        <v>0</v>
      </c>
      <c r="Z19" s="394">
        <v>0</v>
      </c>
      <c r="AA19" s="394">
        <v>0</v>
      </c>
      <c r="AB19" s="203">
        <v>18</v>
      </c>
      <c r="AC19" s="203">
        <v>0</v>
      </c>
      <c r="AD19" s="199">
        <f t="shared" si="15"/>
        <v>0</v>
      </c>
      <c r="AE19" s="198">
        <f t="shared" si="16"/>
        <v>-18</v>
      </c>
      <c r="AF19" s="203">
        <v>0</v>
      </c>
      <c r="AG19" s="203">
        <v>757</v>
      </c>
      <c r="AH19" s="203">
        <v>47</v>
      </c>
      <c r="AI19" s="199">
        <f t="shared" si="17"/>
        <v>6.2</v>
      </c>
      <c r="AJ19" s="198">
        <f t="shared" si="18"/>
        <v>-710</v>
      </c>
      <c r="AK19" s="287"/>
      <c r="AL19" s="287"/>
      <c r="AM19" s="279"/>
      <c r="AN19" s="279"/>
      <c r="AO19" s="205">
        <v>64</v>
      </c>
      <c r="AP19" s="205">
        <v>0</v>
      </c>
      <c r="AQ19" s="199">
        <f t="shared" si="19"/>
        <v>0</v>
      </c>
      <c r="AR19" s="198">
        <f t="shared" si="20"/>
        <v>-64</v>
      </c>
      <c r="AS19" s="203">
        <v>175</v>
      </c>
      <c r="AT19" s="203">
        <v>0</v>
      </c>
      <c r="AU19" s="199">
        <f t="shared" si="21"/>
        <v>0</v>
      </c>
      <c r="AV19" s="198">
        <f t="shared" si="22"/>
        <v>-175</v>
      </c>
      <c r="AW19" s="203">
        <v>477</v>
      </c>
      <c r="AX19" s="203">
        <v>261</v>
      </c>
      <c r="AY19" s="199">
        <f t="shared" si="23"/>
        <v>54.7</v>
      </c>
      <c r="AZ19" s="198">
        <f t="shared" si="24"/>
        <v>-216</v>
      </c>
      <c r="BA19" s="203">
        <v>475</v>
      </c>
      <c r="BB19" s="203">
        <v>261</v>
      </c>
      <c r="BC19" s="199">
        <f t="shared" si="0"/>
        <v>54.9</v>
      </c>
      <c r="BD19" s="198">
        <f t="shared" si="1"/>
        <v>-214</v>
      </c>
      <c r="BE19" s="203">
        <v>353</v>
      </c>
      <c r="BF19" s="203">
        <v>2</v>
      </c>
      <c r="BG19" s="199">
        <f t="shared" si="25"/>
        <v>0.6</v>
      </c>
      <c r="BH19" s="198">
        <f t="shared" si="26"/>
        <v>-351</v>
      </c>
      <c r="BI19" s="203">
        <v>2</v>
      </c>
      <c r="BJ19" s="203">
        <v>0</v>
      </c>
      <c r="BK19" s="199">
        <f t="shared" si="27"/>
        <v>0</v>
      </c>
      <c r="BL19" s="198">
        <f t="shared" si="28"/>
        <v>-2</v>
      </c>
      <c r="BM19" s="203">
        <v>7500</v>
      </c>
      <c r="BN19" s="203">
        <v>0</v>
      </c>
      <c r="BO19" s="199">
        <f t="shared" si="29"/>
        <v>0</v>
      </c>
      <c r="BP19" s="198">
        <f t="shared" si="30"/>
        <v>-7500</v>
      </c>
      <c r="BQ19" s="288">
        <f t="shared" si="2"/>
        <v>238</v>
      </c>
      <c r="BR19" s="322" t="e">
        <f t="shared" si="3"/>
        <v>#DIV/0!</v>
      </c>
      <c r="BS19" s="323" t="e">
        <f t="shared" si="31"/>
        <v>#DIV/0!</v>
      </c>
      <c r="BT19" s="289">
        <v>15002</v>
      </c>
      <c r="BU19" s="289">
        <v>89</v>
      </c>
      <c r="BV19" s="289">
        <v>6</v>
      </c>
      <c r="BW19" s="290">
        <v>11841</v>
      </c>
      <c r="BX19" s="291">
        <v>2031</v>
      </c>
      <c r="BY19" s="292">
        <v>40011</v>
      </c>
      <c r="BZ19" s="292">
        <v>39274</v>
      </c>
      <c r="CA19" s="289">
        <v>15639</v>
      </c>
      <c r="CB19" s="289">
        <v>127</v>
      </c>
      <c r="CC19" s="289">
        <v>1</v>
      </c>
      <c r="CD19" s="290">
        <v>11822</v>
      </c>
      <c r="CE19" s="291">
        <v>1782</v>
      </c>
      <c r="CF19" s="293">
        <v>36352</v>
      </c>
      <c r="CG19" s="292">
        <v>35525</v>
      </c>
      <c r="CI19" s="294">
        <v>254</v>
      </c>
      <c r="CJ19" s="294">
        <v>519</v>
      </c>
      <c r="CK19" s="294">
        <v>214</v>
      </c>
      <c r="CL19" s="295">
        <v>487</v>
      </c>
    </row>
    <row r="20" spans="1:90" s="208" customFormat="1" ht="18">
      <c r="I20" s="209"/>
      <c r="J20" s="209"/>
      <c r="K20" s="209"/>
      <c r="L20" s="209"/>
      <c r="M20" s="209"/>
      <c r="N20" s="209"/>
      <c r="O20" s="209"/>
      <c r="P20" s="209"/>
      <c r="Q20" s="209"/>
      <c r="AF20" s="392"/>
      <c r="AG20" s="209"/>
      <c r="AH20" s="209"/>
      <c r="AI20" s="209"/>
      <c r="AJ20" s="209"/>
      <c r="AS20" s="210"/>
      <c r="AT20" s="210"/>
      <c r="AU20" s="210"/>
      <c r="AV20" s="211"/>
      <c r="AW20" s="211"/>
      <c r="AX20" s="211"/>
      <c r="AY20" s="211"/>
      <c r="BH20" s="212"/>
    </row>
    <row r="21" spans="1:90" s="208" customFormat="1">
      <c r="I21" s="209"/>
      <c r="J21" s="209"/>
      <c r="K21" s="209"/>
      <c r="L21" s="209"/>
      <c r="M21" s="209"/>
      <c r="N21" s="209"/>
      <c r="O21" s="209"/>
      <c r="P21" s="209"/>
      <c r="Q21" s="209"/>
      <c r="AG21" s="209"/>
      <c r="AH21" s="209"/>
      <c r="AI21" s="209"/>
      <c r="AJ21" s="209"/>
      <c r="AS21" s="210"/>
      <c r="AT21" s="210"/>
      <c r="AU21" s="210"/>
      <c r="AV21" s="211"/>
      <c r="AW21" s="211"/>
      <c r="AX21" s="211"/>
      <c r="AY21" s="211"/>
      <c r="BH21" s="212"/>
    </row>
    <row r="22" spans="1:90" s="208" customFormat="1" ht="20.25" customHeight="1">
      <c r="I22" s="209"/>
      <c r="J22" s="209"/>
      <c r="K22" s="209"/>
      <c r="L22" s="209"/>
      <c r="M22" s="209"/>
      <c r="N22" s="209"/>
      <c r="O22" s="209"/>
      <c r="P22" s="209"/>
      <c r="Q22" s="209"/>
      <c r="AG22" s="209"/>
      <c r="AH22" s="209"/>
      <c r="AI22" s="209"/>
      <c r="AJ22" s="209"/>
      <c r="AV22" s="212"/>
      <c r="AW22" s="212"/>
      <c r="AX22" s="212"/>
      <c r="AY22" s="212"/>
      <c r="BH22" s="212"/>
    </row>
    <row r="23" spans="1:90" s="208" customFormat="1" ht="20.25" customHeight="1">
      <c r="I23" s="209"/>
      <c r="J23" s="209"/>
      <c r="K23" s="209"/>
      <c r="L23" s="209"/>
      <c r="M23" s="209"/>
      <c r="N23" s="209"/>
      <c r="O23" s="209"/>
      <c r="P23" s="209"/>
      <c r="Q23" s="209"/>
      <c r="AG23" s="209"/>
      <c r="AH23" s="209"/>
      <c r="AI23" s="209"/>
      <c r="AJ23" s="209"/>
      <c r="BH23" s="212"/>
    </row>
    <row r="24" spans="1:90" s="208" customFormat="1">
      <c r="I24" s="209"/>
      <c r="J24" s="209"/>
      <c r="K24" s="209"/>
      <c r="L24" s="209"/>
      <c r="M24" s="209"/>
      <c r="N24" s="209"/>
      <c r="O24" s="209"/>
      <c r="P24" s="209"/>
      <c r="Q24" s="209"/>
      <c r="AG24" s="209"/>
      <c r="AH24" s="209"/>
      <c r="AI24" s="209"/>
      <c r="AJ24" s="209"/>
    </row>
    <row r="25" spans="1:90" s="208" customFormat="1">
      <c r="I25" s="209"/>
      <c r="J25" s="209"/>
      <c r="K25" s="209"/>
      <c r="L25" s="209"/>
      <c r="M25" s="209"/>
      <c r="N25" s="209"/>
      <c r="O25" s="209"/>
      <c r="P25" s="209"/>
      <c r="Q25" s="209"/>
    </row>
    <row r="26" spans="1:90" s="208" customFormat="1">
      <c r="I26" s="209"/>
      <c r="J26" s="209"/>
      <c r="K26" s="209"/>
      <c r="L26" s="209"/>
      <c r="M26" s="209"/>
      <c r="N26" s="209"/>
      <c r="O26" s="209"/>
      <c r="P26" s="209"/>
      <c r="Q26" s="209"/>
    </row>
    <row r="27" spans="1:90" s="208" customFormat="1"/>
    <row r="28" spans="1:90" s="208" customFormat="1"/>
    <row r="29" spans="1:90" s="208" customFormat="1"/>
    <row r="30" spans="1:90" s="208" customFormat="1"/>
    <row r="31" spans="1:90" s="208" customFormat="1"/>
    <row r="32" spans="1:90" s="208" customFormat="1"/>
    <row r="33" spans="26:32" s="208" customFormat="1">
      <c r="Z33" s="194"/>
      <c r="AA33" s="194"/>
      <c r="AF33" s="194"/>
    </row>
    <row r="34" spans="26:32" s="208" customFormat="1">
      <c r="Z34" s="194"/>
      <c r="AA34" s="194"/>
      <c r="AF34" s="194"/>
    </row>
    <row r="35" spans="26:32" s="208" customFormat="1">
      <c r="Z35" s="194"/>
      <c r="AA35" s="194"/>
      <c r="AF35" s="194"/>
    </row>
    <row r="36" spans="26:32" s="208" customFormat="1">
      <c r="Z36" s="194"/>
      <c r="AA36" s="194"/>
      <c r="AF36" s="194"/>
    </row>
    <row r="37" spans="26:32" s="208" customFormat="1">
      <c r="Z37" s="194"/>
      <c r="AA37" s="194"/>
      <c r="AF37" s="194"/>
    </row>
    <row r="38" spans="26:32" s="208" customFormat="1">
      <c r="Z38" s="194"/>
      <c r="AA38" s="194"/>
      <c r="AF38" s="194"/>
    </row>
    <row r="39" spans="26:32" s="208" customFormat="1">
      <c r="Z39" s="194"/>
      <c r="AA39" s="194"/>
      <c r="AF39" s="194"/>
    </row>
    <row r="40" spans="26:32" s="208" customFormat="1">
      <c r="Z40" s="194"/>
      <c r="AA40" s="194"/>
      <c r="AF40" s="194"/>
    </row>
    <row r="41" spans="26:32" s="208" customFormat="1">
      <c r="Z41" s="194"/>
      <c r="AA41" s="194"/>
      <c r="AF41" s="194"/>
    </row>
    <row r="42" spans="26:32" s="208" customFormat="1">
      <c r="Z42" s="194"/>
      <c r="AA42" s="194"/>
      <c r="AF42" s="194"/>
    </row>
    <row r="43" spans="26:32" s="208" customFormat="1">
      <c r="Z43" s="194"/>
      <c r="AA43" s="194"/>
      <c r="AF43" s="194"/>
    </row>
    <row r="44" spans="26:32" s="208" customFormat="1">
      <c r="Z44" s="194"/>
      <c r="AA44" s="194"/>
      <c r="AF44" s="194"/>
    </row>
    <row r="45" spans="26:32" s="208" customFormat="1">
      <c r="Z45" s="194"/>
      <c r="AA45" s="194"/>
      <c r="AF45" s="194"/>
    </row>
    <row r="46" spans="26:32" s="194" customFormat="1"/>
    <row r="47" spans="26:32" s="194" customFormat="1"/>
    <row r="48" spans="26:32" s="194" customFormat="1"/>
    <row r="49" s="194" customFormat="1"/>
    <row r="50" s="194" customFormat="1"/>
    <row r="51" s="194" customFormat="1"/>
    <row r="52" s="194" customFormat="1"/>
    <row r="53" s="194" customFormat="1"/>
    <row r="54" s="194" customFormat="1"/>
    <row r="55" s="194" customFormat="1"/>
    <row r="56" s="194" customFormat="1"/>
    <row r="57" s="194" customFormat="1"/>
    <row r="58" s="194" customFormat="1"/>
    <row r="59" s="194" customFormat="1"/>
    <row r="60" s="194" customFormat="1"/>
    <row r="61" s="194" customFormat="1"/>
    <row r="62" s="194" customFormat="1"/>
    <row r="63" s="194" customFormat="1"/>
    <row r="64" s="194" customFormat="1"/>
    <row r="65" s="194" customFormat="1"/>
    <row r="66" s="194" customFormat="1"/>
    <row r="67" s="194" customFormat="1"/>
    <row r="68" s="194" customFormat="1"/>
    <row r="69" s="194" customFormat="1"/>
    <row r="70" s="194" customFormat="1"/>
    <row r="71" s="194" customFormat="1"/>
    <row r="72" s="194" customFormat="1"/>
    <row r="73" s="194" customFormat="1"/>
    <row r="74" s="194" customFormat="1"/>
    <row r="75" s="194" customFormat="1"/>
    <row r="76" s="194" customFormat="1"/>
    <row r="77" s="194" customFormat="1"/>
    <row r="78" s="194" customFormat="1"/>
    <row r="79" s="194" customFormat="1"/>
    <row r="80" s="194" customFormat="1"/>
    <row r="81" s="194" customFormat="1"/>
    <row r="82" s="194" customFormat="1"/>
    <row r="83" s="194" customFormat="1"/>
    <row r="84" s="194" customFormat="1"/>
    <row r="85" s="194" customFormat="1"/>
    <row r="86" s="194" customFormat="1"/>
    <row r="87" s="194" customFormat="1"/>
    <row r="88" s="194" customFormat="1"/>
    <row r="89" s="194" customFormat="1"/>
    <row r="90" s="194" customFormat="1"/>
    <row r="91" s="194" customFormat="1"/>
    <row r="92" s="194" customFormat="1"/>
    <row r="93" s="194" customFormat="1"/>
    <row r="94" s="194" customFormat="1"/>
    <row r="95" s="194" customFormat="1"/>
    <row r="96" s="194" customFormat="1"/>
    <row r="97" s="194" customFormat="1"/>
    <row r="98" s="194" customFormat="1"/>
    <row r="99" s="194" customFormat="1"/>
    <row r="100" s="194" customFormat="1"/>
    <row r="101" s="194" customFormat="1"/>
    <row r="102" s="194" customFormat="1"/>
    <row r="103" s="194" customFormat="1"/>
    <row r="104" s="194" customFormat="1"/>
    <row r="105" s="194" customFormat="1"/>
    <row r="106" s="194" customFormat="1"/>
    <row r="107" s="194" customFormat="1"/>
    <row r="108" s="194" customFormat="1"/>
    <row r="109" s="194" customFormat="1"/>
    <row r="110" s="194" customFormat="1"/>
    <row r="111" s="194" customFormat="1"/>
    <row r="112" s="194" customFormat="1"/>
    <row r="113" spans="26:32" s="194" customFormat="1"/>
    <row r="114" spans="26:32" s="194" customFormat="1"/>
    <row r="115" spans="26:32" s="194" customFormat="1"/>
    <row r="116" spans="26:32" s="194" customFormat="1"/>
    <row r="117" spans="26:32" s="194" customFormat="1">
      <c r="Z117" s="189"/>
      <c r="AA117" s="189"/>
      <c r="AF117" s="189"/>
    </row>
    <row r="118" spans="26:32" s="194" customFormat="1">
      <c r="Z118" s="189"/>
      <c r="AA118" s="189"/>
      <c r="AF118" s="189"/>
    </row>
    <row r="119" spans="26:32" s="194" customFormat="1">
      <c r="Z119" s="189"/>
      <c r="AA119" s="189"/>
      <c r="AF119" s="189"/>
    </row>
    <row r="120" spans="26:32" s="194" customFormat="1">
      <c r="Z120" s="189"/>
      <c r="AA120" s="189"/>
      <c r="AF120" s="189"/>
    </row>
    <row r="121" spans="26:32" s="194" customFormat="1">
      <c r="Z121" s="189"/>
      <c r="AA121" s="189"/>
      <c r="AF121" s="189"/>
    </row>
    <row r="122" spans="26:32" s="194" customFormat="1">
      <c r="Z122" s="189"/>
      <c r="AA122" s="189"/>
      <c r="AF122" s="189"/>
    </row>
    <row r="123" spans="26:32" s="194" customFormat="1">
      <c r="Z123" s="189"/>
      <c r="AA123" s="189"/>
      <c r="AF123" s="189"/>
    </row>
    <row r="124" spans="26:32" s="194" customFormat="1">
      <c r="Z124" s="189"/>
      <c r="AA124" s="189"/>
      <c r="AF124" s="189"/>
    </row>
    <row r="125" spans="26:32" s="194" customFormat="1">
      <c r="Z125" s="189"/>
      <c r="AA125" s="189"/>
      <c r="AF125" s="189"/>
    </row>
    <row r="126" spans="26:32" s="194" customFormat="1">
      <c r="Z126" s="189"/>
      <c r="AA126" s="189"/>
      <c r="AF126" s="189"/>
    </row>
    <row r="127" spans="26:32" s="194" customFormat="1">
      <c r="Z127" s="189"/>
      <c r="AA127" s="189"/>
      <c r="AF127" s="189"/>
    </row>
    <row r="128" spans="26:32" s="194" customFormat="1">
      <c r="Z128" s="189"/>
      <c r="AA128" s="189"/>
      <c r="AF128" s="189"/>
    </row>
    <row r="129" spans="26:32" s="194" customFormat="1">
      <c r="Z129" s="189"/>
      <c r="AA129" s="189"/>
      <c r="AF129" s="189"/>
    </row>
  </sheetData>
  <mergeCells count="80">
    <mergeCell ref="AF3:AF5"/>
    <mergeCell ref="AF6:AF7"/>
    <mergeCell ref="N3:Q5"/>
    <mergeCell ref="V3:Y5"/>
    <mergeCell ref="AB3:AE5"/>
    <mergeCell ref="AD6:AE6"/>
    <mergeCell ref="N6:N7"/>
    <mergeCell ref="O6:O7"/>
    <mergeCell ref="P6:Q6"/>
    <mergeCell ref="W6:W7"/>
    <mergeCell ref="X6:Y6"/>
    <mergeCell ref="AB6:AB7"/>
    <mergeCell ref="Z3:AA5"/>
    <mergeCell ref="Z6:Z7"/>
    <mergeCell ref="AA6:AA7"/>
    <mergeCell ref="V6:V7"/>
    <mergeCell ref="R6:R7"/>
    <mergeCell ref="S6:S7"/>
    <mergeCell ref="AC6:AC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AU6:AV6"/>
    <mergeCell ref="BE6:BE7"/>
    <mergeCell ref="AQ6:AR6"/>
    <mergeCell ref="BM1:BS1"/>
    <mergeCell ref="BE3:BH5"/>
    <mergeCell ref="BI3:BL5"/>
    <mergeCell ref="BM3:BP5"/>
    <mergeCell ref="BQ3:BS5"/>
    <mergeCell ref="BA3:BD5"/>
    <mergeCell ref="AS3:AV5"/>
    <mergeCell ref="AS6:AT6"/>
    <mergeCell ref="AW6:AW7"/>
    <mergeCell ref="BR6:BR7"/>
    <mergeCell ref="BQ6:BQ7"/>
    <mergeCell ref="BT7:BX7"/>
    <mergeCell ref="BM6:BM7"/>
    <mergeCell ref="AW3:AZ5"/>
    <mergeCell ref="AX6:AX7"/>
    <mergeCell ref="AY6:AZ6"/>
    <mergeCell ref="BI6:BI7"/>
    <mergeCell ref="BA6:BA7"/>
    <mergeCell ref="BB6:BB7"/>
    <mergeCell ref="BC6:BD6"/>
    <mergeCell ref="BF6:BF7"/>
    <mergeCell ref="BG6:BH6"/>
    <mergeCell ref="BS6:BS7"/>
    <mergeCell ref="BJ6:BJ7"/>
    <mergeCell ref="BK6:BL6"/>
    <mergeCell ref="BN6:BN7"/>
    <mergeCell ref="BO6:BP6"/>
    <mergeCell ref="CF7:CG7"/>
    <mergeCell ref="CI7:CL7"/>
    <mergeCell ref="CI8:CJ8"/>
    <mergeCell ref="CK8:CL8"/>
    <mergeCell ref="CA7:CE7"/>
    <mergeCell ref="AG6:AG7"/>
    <mergeCell ref="AK3:AL5"/>
    <mergeCell ref="AM3:AN5"/>
    <mergeCell ref="AO3:AR5"/>
    <mergeCell ref="AI6:AJ6"/>
    <mergeCell ref="AH6:AH7"/>
    <mergeCell ref="AO6:AO7"/>
    <mergeCell ref="AP6:AP7"/>
    <mergeCell ref="AG3:AJ5"/>
    <mergeCell ref="B2:M2"/>
    <mergeCell ref="B1:M1"/>
    <mergeCell ref="B3:E5"/>
    <mergeCell ref="B6:B7"/>
    <mergeCell ref="C6:C7"/>
    <mergeCell ref="D6:E6"/>
    <mergeCell ref="L6:M6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8" man="1"/>
    <brk id="32" max="18" man="1"/>
    <brk id="52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view="pageBreakPreview" zoomScale="90" zoomScaleSheetLayoutView="90" workbookViewId="0">
      <selection activeCell="B11" sqref="B11"/>
    </sheetView>
  </sheetViews>
  <sheetFormatPr defaultColWidth="9.109375" defaultRowHeight="15.6"/>
  <cols>
    <col min="1" max="1" width="3.109375" style="102" customWidth="1"/>
    <col min="2" max="2" width="64" style="113" customWidth="1"/>
    <col min="3" max="3" width="21.44140625" style="113" customWidth="1"/>
    <col min="4" max="16384" width="9.109375" style="103"/>
  </cols>
  <sheetData>
    <row r="1" spans="1:5" ht="61.95" customHeight="1">
      <c r="A1" s="482" t="s">
        <v>154</v>
      </c>
      <c r="B1" s="482"/>
      <c r="C1" s="482"/>
    </row>
    <row r="2" spans="1:5" ht="20.25" customHeight="1">
      <c r="B2" s="482" t="s">
        <v>85</v>
      </c>
      <c r="C2" s="482"/>
    </row>
    <row r="3" spans="1:5" ht="20.25" customHeight="1">
      <c r="A3" s="483" t="s">
        <v>184</v>
      </c>
      <c r="B3" s="483"/>
      <c r="C3" s="483"/>
    </row>
    <row r="5" spans="1:5" s="104" customFormat="1" ht="75.599999999999994" customHeight="1">
      <c r="A5" s="400"/>
      <c r="B5" s="401" t="s">
        <v>86</v>
      </c>
      <c r="C5" s="402" t="s">
        <v>522</v>
      </c>
    </row>
    <row r="6" spans="1:5" s="297" customFormat="1" ht="31.2">
      <c r="A6" s="105">
        <v>1</v>
      </c>
      <c r="B6" s="106" t="s">
        <v>121</v>
      </c>
      <c r="C6" s="129">
        <v>131</v>
      </c>
      <c r="E6" s="396"/>
    </row>
    <row r="7" spans="1:5" s="297" customFormat="1" ht="31.2">
      <c r="A7" s="105">
        <v>2</v>
      </c>
      <c r="B7" s="106" t="s">
        <v>186</v>
      </c>
      <c r="C7" s="129">
        <v>109</v>
      </c>
      <c r="E7" s="396"/>
    </row>
    <row r="8" spans="1:5" s="297" customFormat="1" ht="31.2">
      <c r="A8" s="105">
        <v>3</v>
      </c>
      <c r="B8" s="106" t="s">
        <v>119</v>
      </c>
      <c r="C8" s="129">
        <v>104</v>
      </c>
      <c r="E8" s="396"/>
    </row>
    <row r="9" spans="1:5" s="297" customFormat="1">
      <c r="A9" s="105">
        <v>4</v>
      </c>
      <c r="B9" s="106" t="s">
        <v>120</v>
      </c>
      <c r="C9" s="129">
        <v>68</v>
      </c>
      <c r="E9" s="396"/>
    </row>
    <row r="10" spans="1:5" s="297" customFormat="1">
      <c r="A10" s="105">
        <v>5</v>
      </c>
      <c r="B10" s="106" t="s">
        <v>122</v>
      </c>
      <c r="C10" s="129">
        <v>52</v>
      </c>
      <c r="E10" s="396"/>
    </row>
    <row r="11" spans="1:5" s="297" customFormat="1">
      <c r="A11" s="105">
        <v>6</v>
      </c>
      <c r="B11" s="106" t="s">
        <v>123</v>
      </c>
      <c r="C11" s="129">
        <v>40</v>
      </c>
      <c r="E11" s="396"/>
    </row>
    <row r="12" spans="1:5" s="297" customFormat="1">
      <c r="A12" s="105">
        <v>7</v>
      </c>
      <c r="B12" s="106" t="s">
        <v>149</v>
      </c>
      <c r="C12" s="129">
        <v>36</v>
      </c>
      <c r="E12" s="396"/>
    </row>
    <row r="13" spans="1:5" s="297" customFormat="1">
      <c r="A13" s="105">
        <v>8</v>
      </c>
      <c r="B13" s="106" t="s">
        <v>236</v>
      </c>
      <c r="C13" s="129">
        <v>36</v>
      </c>
      <c r="E13" s="396"/>
    </row>
    <row r="14" spans="1:5" s="297" customFormat="1">
      <c r="A14" s="105">
        <v>9</v>
      </c>
      <c r="B14" s="106" t="s">
        <v>169</v>
      </c>
      <c r="C14" s="129">
        <v>33</v>
      </c>
      <c r="E14" s="396"/>
    </row>
    <row r="15" spans="1:5" s="297" customFormat="1" ht="31.2">
      <c r="A15" s="105">
        <v>10</v>
      </c>
      <c r="B15" s="106" t="s">
        <v>261</v>
      </c>
      <c r="C15" s="129">
        <v>31</v>
      </c>
      <c r="E15" s="396"/>
    </row>
    <row r="16" spans="1:5" s="297" customFormat="1">
      <c r="A16" s="105">
        <v>11</v>
      </c>
      <c r="B16" s="106" t="s">
        <v>124</v>
      </c>
      <c r="C16" s="129">
        <v>26</v>
      </c>
      <c r="E16" s="396"/>
    </row>
    <row r="17" spans="1:5" s="297" customFormat="1">
      <c r="A17" s="105">
        <v>12</v>
      </c>
      <c r="B17" s="106" t="s">
        <v>489</v>
      </c>
      <c r="C17" s="129">
        <v>23</v>
      </c>
      <c r="E17" s="396"/>
    </row>
    <row r="18" spans="1:5" s="297" customFormat="1">
      <c r="A18" s="105">
        <v>13</v>
      </c>
      <c r="B18" s="106" t="s">
        <v>155</v>
      </c>
      <c r="C18" s="129">
        <v>22</v>
      </c>
      <c r="E18" s="396"/>
    </row>
    <row r="19" spans="1:5" s="297" customFormat="1">
      <c r="A19" s="105">
        <v>14</v>
      </c>
      <c r="B19" s="106" t="s">
        <v>132</v>
      </c>
      <c r="C19" s="129">
        <v>21</v>
      </c>
      <c r="E19" s="396"/>
    </row>
    <row r="20" spans="1:5" s="297" customFormat="1">
      <c r="A20" s="105">
        <v>15</v>
      </c>
      <c r="B20" s="106" t="s">
        <v>135</v>
      </c>
      <c r="C20" s="129">
        <v>21</v>
      </c>
      <c r="E20" s="396"/>
    </row>
    <row r="21" spans="1:5" s="297" customFormat="1">
      <c r="A21" s="105">
        <v>16</v>
      </c>
      <c r="B21" s="106" t="s">
        <v>166</v>
      </c>
      <c r="C21" s="129">
        <v>20</v>
      </c>
      <c r="E21" s="396"/>
    </row>
    <row r="22" spans="1:5" s="297" customFormat="1">
      <c r="A22" s="105">
        <v>17</v>
      </c>
      <c r="B22" s="106" t="s">
        <v>140</v>
      </c>
      <c r="C22" s="129">
        <v>20</v>
      </c>
      <c r="E22" s="396"/>
    </row>
    <row r="23" spans="1:5" s="297" customFormat="1">
      <c r="A23" s="105">
        <v>18</v>
      </c>
      <c r="B23" s="106" t="s">
        <v>171</v>
      </c>
      <c r="C23" s="129">
        <v>19</v>
      </c>
      <c r="E23" s="396"/>
    </row>
    <row r="24" spans="1:5" s="297" customFormat="1">
      <c r="A24" s="105">
        <v>19</v>
      </c>
      <c r="B24" s="106" t="s">
        <v>138</v>
      </c>
      <c r="C24" s="129">
        <v>19</v>
      </c>
      <c r="E24" s="396"/>
    </row>
    <row r="25" spans="1:5" s="297" customFormat="1">
      <c r="A25" s="105">
        <v>20</v>
      </c>
      <c r="B25" s="106" t="s">
        <v>262</v>
      </c>
      <c r="C25" s="129">
        <v>19</v>
      </c>
      <c r="E25" s="396"/>
    </row>
    <row r="26" spans="1:5" s="297" customFormat="1">
      <c r="A26" s="105">
        <v>21</v>
      </c>
      <c r="B26" s="106" t="s">
        <v>265</v>
      </c>
      <c r="C26" s="129">
        <v>19</v>
      </c>
      <c r="E26" s="396"/>
    </row>
    <row r="27" spans="1:5" s="297" customFormat="1">
      <c r="A27" s="105">
        <v>22</v>
      </c>
      <c r="B27" s="106" t="s">
        <v>142</v>
      </c>
      <c r="C27" s="129">
        <v>17</v>
      </c>
      <c r="E27" s="396"/>
    </row>
    <row r="28" spans="1:5" s="297" customFormat="1" ht="31.2">
      <c r="A28" s="105">
        <v>23</v>
      </c>
      <c r="B28" s="106" t="s">
        <v>156</v>
      </c>
      <c r="C28" s="129">
        <v>15</v>
      </c>
      <c r="E28" s="396"/>
    </row>
    <row r="29" spans="1:5" s="297" customFormat="1">
      <c r="A29" s="105">
        <v>24</v>
      </c>
      <c r="B29" s="106" t="s">
        <v>264</v>
      </c>
      <c r="C29" s="129">
        <v>14</v>
      </c>
      <c r="E29" s="396"/>
    </row>
    <row r="30" spans="1:5" s="297" customFormat="1">
      <c r="A30" s="105">
        <v>25</v>
      </c>
      <c r="B30" s="106" t="s">
        <v>151</v>
      </c>
      <c r="C30" s="129">
        <v>14</v>
      </c>
      <c r="E30" s="396"/>
    </row>
    <row r="31" spans="1:5" s="297" customFormat="1">
      <c r="A31" s="105">
        <v>26</v>
      </c>
      <c r="B31" s="106" t="s">
        <v>145</v>
      </c>
      <c r="C31" s="129">
        <v>14</v>
      </c>
      <c r="E31" s="396"/>
    </row>
    <row r="32" spans="1:5" s="297" customFormat="1">
      <c r="A32" s="105">
        <v>27</v>
      </c>
      <c r="B32" s="106" t="s">
        <v>128</v>
      </c>
      <c r="C32" s="129">
        <v>13</v>
      </c>
      <c r="E32" s="396"/>
    </row>
    <row r="33" spans="1:5" s="297" customFormat="1">
      <c r="A33" s="105">
        <v>28</v>
      </c>
      <c r="B33" s="106" t="s">
        <v>158</v>
      </c>
      <c r="C33" s="129">
        <v>12</v>
      </c>
      <c r="E33" s="396"/>
    </row>
    <row r="34" spans="1:5" s="297" customFormat="1">
      <c r="A34" s="105">
        <v>29</v>
      </c>
      <c r="B34" s="106" t="s">
        <v>126</v>
      </c>
      <c r="C34" s="129">
        <v>12</v>
      </c>
      <c r="E34" s="396"/>
    </row>
    <row r="35" spans="1:5" s="297" customFormat="1">
      <c r="A35" s="105">
        <v>30</v>
      </c>
      <c r="B35" s="106" t="s">
        <v>139</v>
      </c>
      <c r="C35" s="129">
        <v>12</v>
      </c>
      <c r="E35" s="396"/>
    </row>
    <row r="36" spans="1:5" s="297" customFormat="1" ht="31.2">
      <c r="A36" s="105">
        <v>31</v>
      </c>
      <c r="B36" s="108" t="s">
        <v>187</v>
      </c>
      <c r="C36" s="124">
        <v>11</v>
      </c>
      <c r="E36" s="396"/>
    </row>
    <row r="37" spans="1:5" s="297" customFormat="1" ht="31.2">
      <c r="A37" s="105">
        <v>32</v>
      </c>
      <c r="B37" s="106" t="s">
        <v>245</v>
      </c>
      <c r="C37" s="129">
        <v>10</v>
      </c>
      <c r="E37" s="396"/>
    </row>
    <row r="38" spans="1:5" s="297" customFormat="1">
      <c r="A38" s="105">
        <v>33</v>
      </c>
      <c r="B38" s="106" t="s">
        <v>133</v>
      </c>
      <c r="C38" s="129">
        <v>10</v>
      </c>
      <c r="E38" s="396"/>
    </row>
    <row r="39" spans="1:5" s="297" customFormat="1">
      <c r="A39" s="105">
        <v>34</v>
      </c>
      <c r="B39" s="106" t="s">
        <v>125</v>
      </c>
      <c r="C39" s="129">
        <v>10</v>
      </c>
      <c r="E39" s="396"/>
    </row>
    <row r="40" spans="1:5" s="297" customFormat="1" ht="31.2">
      <c r="A40" s="105">
        <v>35</v>
      </c>
      <c r="B40" s="106" t="s">
        <v>134</v>
      </c>
      <c r="C40" s="129">
        <v>10</v>
      </c>
      <c r="E40" s="396"/>
    </row>
    <row r="41" spans="1:5" s="297" customFormat="1">
      <c r="A41" s="105">
        <v>36</v>
      </c>
      <c r="B41" s="106" t="s">
        <v>144</v>
      </c>
      <c r="C41" s="129">
        <v>10</v>
      </c>
      <c r="E41" s="396"/>
    </row>
    <row r="42" spans="1:5" s="297" customFormat="1" ht="31.2">
      <c r="A42" s="105">
        <v>37</v>
      </c>
      <c r="B42" s="106" t="s">
        <v>491</v>
      </c>
      <c r="C42" s="129">
        <v>10</v>
      </c>
      <c r="E42" s="396"/>
    </row>
    <row r="43" spans="1:5" s="297" customFormat="1" ht="31.2">
      <c r="A43" s="105">
        <v>38</v>
      </c>
      <c r="B43" s="111" t="s">
        <v>183</v>
      </c>
      <c r="C43" s="129">
        <v>9</v>
      </c>
      <c r="E43" s="396"/>
    </row>
    <row r="44" spans="1:5" s="297" customFormat="1" ht="31.2">
      <c r="A44" s="105">
        <v>39</v>
      </c>
      <c r="B44" s="106" t="s">
        <v>168</v>
      </c>
      <c r="C44" s="129">
        <v>9</v>
      </c>
      <c r="E44" s="396"/>
    </row>
    <row r="45" spans="1:5" s="297" customFormat="1">
      <c r="A45" s="105">
        <v>40</v>
      </c>
      <c r="B45" s="106" t="s">
        <v>157</v>
      </c>
      <c r="C45" s="129">
        <v>9</v>
      </c>
      <c r="E45" s="396"/>
    </row>
    <row r="46" spans="1:5" s="297" customFormat="1" ht="31.2">
      <c r="A46" s="105">
        <v>41</v>
      </c>
      <c r="B46" s="106" t="s">
        <v>263</v>
      </c>
      <c r="C46" s="129">
        <v>9</v>
      </c>
      <c r="E46" s="396"/>
    </row>
    <row r="47" spans="1:5" s="297" customFormat="1" ht="31.2">
      <c r="A47" s="105">
        <v>42</v>
      </c>
      <c r="B47" s="106" t="s">
        <v>504</v>
      </c>
      <c r="C47" s="129">
        <v>9</v>
      </c>
      <c r="E47" s="396"/>
    </row>
    <row r="48" spans="1:5" s="297" customFormat="1">
      <c r="A48" s="105">
        <v>43</v>
      </c>
      <c r="B48" s="111" t="s">
        <v>255</v>
      </c>
      <c r="C48" s="129">
        <v>9</v>
      </c>
      <c r="E48" s="396"/>
    </row>
    <row r="49" spans="1:5" s="297" customFormat="1">
      <c r="A49" s="105">
        <v>44</v>
      </c>
      <c r="B49" s="111" t="s">
        <v>235</v>
      </c>
      <c r="C49" s="129">
        <v>8</v>
      </c>
      <c r="E49" s="396"/>
    </row>
    <row r="50" spans="1:5" s="297" customFormat="1">
      <c r="A50" s="105">
        <v>45</v>
      </c>
      <c r="B50" s="111" t="s">
        <v>502</v>
      </c>
      <c r="C50" s="129">
        <v>8</v>
      </c>
      <c r="E50" s="396"/>
    </row>
    <row r="51" spans="1:5" s="297" customFormat="1">
      <c r="A51" s="105">
        <v>46</v>
      </c>
      <c r="B51" s="111" t="s">
        <v>131</v>
      </c>
      <c r="C51" s="129">
        <v>8</v>
      </c>
      <c r="E51" s="396"/>
    </row>
    <row r="52" spans="1:5" s="297" customFormat="1">
      <c r="A52" s="105">
        <v>47</v>
      </c>
      <c r="B52" s="111" t="s">
        <v>492</v>
      </c>
      <c r="C52" s="129">
        <v>8</v>
      </c>
      <c r="E52" s="396"/>
    </row>
    <row r="53" spans="1:5" s="297" customFormat="1">
      <c r="A53" s="105">
        <v>48</v>
      </c>
      <c r="B53" s="111" t="s">
        <v>490</v>
      </c>
      <c r="C53" s="129">
        <v>7</v>
      </c>
      <c r="E53" s="396"/>
    </row>
    <row r="54" spans="1:5" s="297" customFormat="1">
      <c r="A54" s="105">
        <v>49</v>
      </c>
      <c r="B54" s="111" t="s">
        <v>130</v>
      </c>
      <c r="C54" s="129">
        <v>7</v>
      </c>
      <c r="E54" s="396"/>
    </row>
    <row r="55" spans="1:5" s="297" customFormat="1" ht="31.2">
      <c r="A55" s="105">
        <v>50</v>
      </c>
      <c r="B55" s="111" t="s">
        <v>552</v>
      </c>
      <c r="C55" s="129">
        <v>7</v>
      </c>
      <c r="E55" s="396"/>
    </row>
    <row r="56" spans="1:5">
      <c r="C56" s="213"/>
      <c r="E56" s="125"/>
    </row>
    <row r="57" spans="1:5">
      <c r="C57" s="213"/>
      <c r="E57" s="125"/>
    </row>
    <row r="58" spans="1:5">
      <c r="C58" s="213"/>
      <c r="E58" s="125"/>
    </row>
    <row r="59" spans="1:5">
      <c r="C59" s="213"/>
      <c r="E59" s="125"/>
    </row>
    <row r="60" spans="1:5">
      <c r="C60" s="213"/>
      <c r="E60" s="125"/>
    </row>
    <row r="61" spans="1:5">
      <c r="C61" s="213"/>
    </row>
    <row r="62" spans="1:5">
      <c r="C62" s="213"/>
    </row>
    <row r="63" spans="1:5">
      <c r="C63" s="213"/>
    </row>
    <row r="64" spans="1:5">
      <c r="C64" s="213"/>
    </row>
    <row r="65" spans="3:3">
      <c r="C65" s="213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opLeftCell="B1" zoomScale="80" zoomScaleNormal="80" workbookViewId="0">
      <selection activeCell="E16" sqref="E16"/>
    </sheetView>
  </sheetViews>
  <sheetFormatPr defaultRowHeight="18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444" t="s">
        <v>11</v>
      </c>
      <c r="B1" s="444"/>
      <c r="C1" s="444"/>
      <c r="D1" s="444"/>
      <c r="E1" s="444"/>
      <c r="F1" s="444"/>
    </row>
    <row r="2" spans="1:14" s="17" customFormat="1" ht="26.25" customHeight="1">
      <c r="A2" s="18"/>
      <c r="B2" s="443" t="s">
        <v>33</v>
      </c>
      <c r="C2" s="443"/>
      <c r="D2" s="443"/>
      <c r="E2" s="443"/>
      <c r="F2" s="443"/>
    </row>
    <row r="3" spans="1:14" s="1" customFormat="1" ht="15.6" customHeight="1">
      <c r="A3" s="237"/>
      <c r="B3" s="445" t="s">
        <v>7</v>
      </c>
      <c r="C3" s="446"/>
      <c r="D3" s="446"/>
      <c r="E3" s="446"/>
      <c r="F3" s="446"/>
    </row>
    <row r="4" spans="1:14" s="1" customFormat="1" ht="15.6" customHeight="1">
      <c r="A4" s="237"/>
      <c r="B4" s="445" t="s">
        <v>8</v>
      </c>
      <c r="C4" s="446"/>
      <c r="D4" s="446"/>
      <c r="E4" s="446"/>
      <c r="F4" s="446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38"/>
      <c r="B6" s="439"/>
      <c r="C6" s="440" t="s">
        <v>535</v>
      </c>
      <c r="D6" s="440" t="s">
        <v>536</v>
      </c>
      <c r="E6" s="441" t="s">
        <v>10</v>
      </c>
      <c r="F6" s="441"/>
    </row>
    <row r="7" spans="1:14" s="3" customFormat="1" ht="39" customHeight="1">
      <c r="A7" s="238"/>
      <c r="B7" s="439"/>
      <c r="C7" s="440"/>
      <c r="D7" s="440"/>
      <c r="E7" s="250" t="s">
        <v>0</v>
      </c>
      <c r="F7" s="250" t="s">
        <v>3</v>
      </c>
    </row>
    <row r="8" spans="1:14" s="22" customFormat="1" ht="22.2" customHeight="1">
      <c r="B8" s="23" t="s">
        <v>202</v>
      </c>
      <c r="C8" s="24">
        <f>SUM(C10:C28)</f>
        <v>1462</v>
      </c>
      <c r="D8" s="24">
        <f>SUM(D10:D28)</f>
        <v>2863</v>
      </c>
      <c r="E8" s="258">
        <f t="shared" ref="E8" si="0">ROUND(D8/C8*100,1)</f>
        <v>195.8</v>
      </c>
      <c r="F8" s="24">
        <f>D8-C8</f>
        <v>1401</v>
      </c>
      <c r="G8" s="317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25"/>
      <c r="F9" s="24"/>
      <c r="G9" s="317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12">
        <v>176</v>
      </c>
      <c r="D10" s="12">
        <v>463</v>
      </c>
      <c r="E10" s="13" t="s">
        <v>530</v>
      </c>
      <c r="F10" s="12">
        <f t="shared" ref="F10:F18" si="1">D10-C10</f>
        <v>287</v>
      </c>
      <c r="G10" s="317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12">
        <v>237</v>
      </c>
      <c r="D11" s="12">
        <v>1047</v>
      </c>
      <c r="E11" s="13" t="s">
        <v>539</v>
      </c>
      <c r="F11" s="12">
        <f t="shared" si="1"/>
        <v>810</v>
      </c>
      <c r="G11" s="317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12">
        <v>69</v>
      </c>
      <c r="D12" s="12">
        <v>609</v>
      </c>
      <c r="E12" s="13" t="s">
        <v>540</v>
      </c>
      <c r="F12" s="12">
        <f t="shared" si="1"/>
        <v>540</v>
      </c>
      <c r="G12" s="317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12">
        <v>37</v>
      </c>
      <c r="D13" s="12">
        <v>136</v>
      </c>
      <c r="E13" s="13" t="s">
        <v>541</v>
      </c>
      <c r="F13" s="12">
        <f t="shared" si="1"/>
        <v>99</v>
      </c>
      <c r="G13" s="317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12">
        <v>43</v>
      </c>
      <c r="D14" s="12">
        <v>236</v>
      </c>
      <c r="E14" s="13" t="s">
        <v>538</v>
      </c>
      <c r="F14" s="12">
        <f t="shared" si="1"/>
        <v>193</v>
      </c>
      <c r="G14" s="317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12">
        <v>0</v>
      </c>
      <c r="D15" s="12">
        <v>0</v>
      </c>
      <c r="E15" s="251" t="e">
        <f t="shared" ref="E15" si="2">ROUND(D15/C15*100,1)</f>
        <v>#DIV/0!</v>
      </c>
      <c r="F15" s="12">
        <f t="shared" si="1"/>
        <v>0</v>
      </c>
      <c r="G15" s="317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12">
        <v>208</v>
      </c>
      <c r="D16" s="12">
        <v>72</v>
      </c>
      <c r="E16" s="13">
        <f>ROUND(D16/C16*100,1)</f>
        <v>34.6</v>
      </c>
      <c r="F16" s="12">
        <f t="shared" si="1"/>
        <v>-136</v>
      </c>
      <c r="G16" s="317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12">
        <v>569</v>
      </c>
      <c r="D17" s="12">
        <v>121</v>
      </c>
      <c r="E17" s="13">
        <f t="shared" ref="E17:E18" si="3">ROUND(D17/C17*100,1)</f>
        <v>21.3</v>
      </c>
      <c r="F17" s="12">
        <f t="shared" si="1"/>
        <v>-448</v>
      </c>
      <c r="G17" s="317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12">
        <v>123</v>
      </c>
      <c r="D18" s="12">
        <v>179</v>
      </c>
      <c r="E18" s="13">
        <f t="shared" si="3"/>
        <v>145.5</v>
      </c>
      <c r="F18" s="12">
        <f t="shared" si="1"/>
        <v>56</v>
      </c>
      <c r="G18" s="317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SheetLayoutView="90" workbookViewId="0">
      <selection activeCell="C6" sqref="C6"/>
    </sheetView>
  </sheetViews>
  <sheetFormatPr defaultColWidth="9.109375" defaultRowHeight="15.6"/>
  <cols>
    <col min="1" max="1" width="3.109375" style="102" customWidth="1"/>
    <col min="2" max="2" width="52.44140625" style="113" customWidth="1"/>
    <col min="3" max="3" width="21.44140625" style="113" customWidth="1"/>
    <col min="4" max="4" width="22.109375" style="103" customWidth="1"/>
    <col min="5" max="5" width="9.109375" style="103"/>
    <col min="6" max="6" width="0" style="103" hidden="1" customWidth="1"/>
    <col min="7" max="7" width="10.6640625" style="103" hidden="1" customWidth="1"/>
    <col min="8" max="16384" width="9.109375" style="103"/>
  </cols>
  <sheetData>
    <row r="1" spans="1:7" ht="62.4" customHeight="1">
      <c r="A1" s="482" t="s">
        <v>180</v>
      </c>
      <c r="B1" s="482"/>
      <c r="C1" s="482"/>
      <c r="D1" s="482"/>
    </row>
    <row r="2" spans="1:7" ht="20.25" customHeight="1">
      <c r="B2" s="556" t="s">
        <v>85</v>
      </c>
      <c r="C2" s="556"/>
      <c r="D2" s="556"/>
    </row>
    <row r="3" spans="1:7" ht="31.2" customHeight="1">
      <c r="A3" s="483" t="s">
        <v>188</v>
      </c>
      <c r="B3" s="483"/>
      <c r="C3" s="483"/>
      <c r="D3" s="483"/>
    </row>
    <row r="4" spans="1:7" ht="9.75" customHeight="1"/>
    <row r="5" spans="1:7" s="104" customFormat="1" ht="79.5" customHeight="1">
      <c r="A5" s="400"/>
      <c r="B5" s="401" t="s">
        <v>86</v>
      </c>
      <c r="C5" s="327" t="s">
        <v>523</v>
      </c>
      <c r="D5" s="328" t="s">
        <v>178</v>
      </c>
    </row>
    <row r="6" spans="1:7" ht="46.8">
      <c r="A6" s="105">
        <v>1</v>
      </c>
      <c r="B6" s="106" t="s">
        <v>121</v>
      </c>
      <c r="C6" s="129">
        <v>107</v>
      </c>
      <c r="D6" s="230">
        <v>81.679389312977108</v>
      </c>
      <c r="F6" s="125">
        <v>50</v>
      </c>
      <c r="G6" s="316">
        <f>C6/F6*100</f>
        <v>214</v>
      </c>
    </row>
    <row r="7" spans="1:7" ht="31.2">
      <c r="A7" s="105">
        <v>2</v>
      </c>
      <c r="B7" s="106" t="s">
        <v>186</v>
      </c>
      <c r="C7" s="129">
        <v>68</v>
      </c>
      <c r="D7" s="230">
        <v>62.385321100917437</v>
      </c>
      <c r="F7" s="125">
        <v>44</v>
      </c>
      <c r="G7" s="316">
        <f t="shared" ref="G7:G55" si="0">C7/F7*100</f>
        <v>154.54545454545453</v>
      </c>
    </row>
    <row r="8" spans="1:7">
      <c r="A8" s="105">
        <v>3</v>
      </c>
      <c r="B8" s="106" t="s">
        <v>120</v>
      </c>
      <c r="C8" s="129">
        <v>50</v>
      </c>
      <c r="D8" s="230">
        <v>73.529411764705884</v>
      </c>
      <c r="F8" s="125">
        <v>26</v>
      </c>
      <c r="G8" s="316">
        <f t="shared" si="0"/>
        <v>192.30769230769232</v>
      </c>
    </row>
    <row r="9" spans="1:7" s="107" customFormat="1" ht="31.2">
      <c r="A9" s="105">
        <v>4</v>
      </c>
      <c r="B9" s="106" t="s">
        <v>119</v>
      </c>
      <c r="C9" s="129">
        <v>44</v>
      </c>
      <c r="D9" s="230">
        <v>42.307692307692307</v>
      </c>
      <c r="F9" s="125">
        <v>106</v>
      </c>
      <c r="G9" s="316">
        <f t="shared" si="0"/>
        <v>41.509433962264154</v>
      </c>
    </row>
    <row r="10" spans="1:7" s="107" customFormat="1">
      <c r="A10" s="105">
        <v>5</v>
      </c>
      <c r="B10" s="106" t="s">
        <v>122</v>
      </c>
      <c r="C10" s="129">
        <v>42</v>
      </c>
      <c r="D10" s="230">
        <v>80.769230769230774</v>
      </c>
      <c r="F10" s="125">
        <v>25</v>
      </c>
      <c r="G10" s="316">
        <f t="shared" si="0"/>
        <v>168</v>
      </c>
    </row>
    <row r="11" spans="1:7" s="107" customFormat="1" ht="31.2">
      <c r="A11" s="105">
        <v>6</v>
      </c>
      <c r="B11" s="106" t="s">
        <v>124</v>
      </c>
      <c r="C11" s="129">
        <v>23</v>
      </c>
      <c r="D11" s="230">
        <v>88.461538461538453</v>
      </c>
      <c r="F11" s="125">
        <v>23</v>
      </c>
      <c r="G11" s="316">
        <f t="shared" si="0"/>
        <v>100</v>
      </c>
    </row>
    <row r="12" spans="1:7" s="107" customFormat="1" ht="31.2">
      <c r="A12" s="105">
        <v>7</v>
      </c>
      <c r="B12" s="106" t="s">
        <v>166</v>
      </c>
      <c r="C12" s="129">
        <v>19</v>
      </c>
      <c r="D12" s="230">
        <v>95</v>
      </c>
      <c r="F12" s="125">
        <v>43</v>
      </c>
      <c r="G12" s="316">
        <f t="shared" si="0"/>
        <v>44.186046511627907</v>
      </c>
    </row>
    <row r="13" spans="1:7" s="107" customFormat="1">
      <c r="A13" s="105">
        <v>8</v>
      </c>
      <c r="B13" s="106" t="s">
        <v>140</v>
      </c>
      <c r="C13" s="129">
        <v>19</v>
      </c>
      <c r="D13" s="230">
        <v>95</v>
      </c>
      <c r="F13" s="125">
        <v>18</v>
      </c>
      <c r="G13" s="316">
        <f t="shared" si="0"/>
        <v>105.55555555555556</v>
      </c>
    </row>
    <row r="14" spans="1:7" s="107" customFormat="1" ht="31.2">
      <c r="A14" s="105">
        <v>9</v>
      </c>
      <c r="B14" s="106" t="s">
        <v>261</v>
      </c>
      <c r="C14" s="129">
        <v>18</v>
      </c>
      <c r="D14" s="230">
        <v>58.064516129032263</v>
      </c>
      <c r="F14" s="125">
        <v>18</v>
      </c>
      <c r="G14" s="316">
        <f t="shared" si="0"/>
        <v>100</v>
      </c>
    </row>
    <row r="15" spans="1:7" s="107" customFormat="1">
      <c r="A15" s="105">
        <v>10</v>
      </c>
      <c r="B15" s="106" t="s">
        <v>236</v>
      </c>
      <c r="C15" s="129">
        <v>17</v>
      </c>
      <c r="D15" s="230">
        <v>47.222222222222221</v>
      </c>
      <c r="F15" s="125">
        <v>18</v>
      </c>
      <c r="G15" s="316">
        <f t="shared" si="0"/>
        <v>94.444444444444443</v>
      </c>
    </row>
    <row r="16" spans="1:7" s="107" customFormat="1" ht="31.2">
      <c r="A16" s="105">
        <v>11</v>
      </c>
      <c r="B16" s="106" t="s">
        <v>169</v>
      </c>
      <c r="C16" s="129">
        <v>17</v>
      </c>
      <c r="D16" s="230">
        <v>51.515151515151516</v>
      </c>
      <c r="F16" s="125">
        <v>30</v>
      </c>
      <c r="G16" s="316">
        <f t="shared" si="0"/>
        <v>56.666666666666664</v>
      </c>
    </row>
    <row r="17" spans="1:7" s="107" customFormat="1">
      <c r="A17" s="105">
        <v>12</v>
      </c>
      <c r="B17" s="106" t="s">
        <v>135</v>
      </c>
      <c r="C17" s="129">
        <v>17</v>
      </c>
      <c r="D17" s="230">
        <v>80.952380952380949</v>
      </c>
      <c r="F17" s="125">
        <v>10</v>
      </c>
      <c r="G17" s="316">
        <f t="shared" si="0"/>
        <v>170</v>
      </c>
    </row>
    <row r="18" spans="1:7" s="107" customFormat="1">
      <c r="A18" s="105">
        <v>13</v>
      </c>
      <c r="B18" s="106" t="s">
        <v>155</v>
      </c>
      <c r="C18" s="129">
        <v>16</v>
      </c>
      <c r="D18" s="230">
        <v>72.727272727272734</v>
      </c>
      <c r="F18" s="125">
        <v>23</v>
      </c>
      <c r="G18" s="316">
        <f t="shared" si="0"/>
        <v>69.565217391304344</v>
      </c>
    </row>
    <row r="19" spans="1:7" s="107" customFormat="1">
      <c r="A19" s="105">
        <v>14</v>
      </c>
      <c r="B19" s="106" t="s">
        <v>138</v>
      </c>
      <c r="C19" s="129">
        <v>15</v>
      </c>
      <c r="D19" s="230">
        <v>78.94736842105263</v>
      </c>
      <c r="F19" s="125">
        <v>13</v>
      </c>
      <c r="G19" s="316">
        <f t="shared" si="0"/>
        <v>115.38461538461537</v>
      </c>
    </row>
    <row r="20" spans="1:7" s="107" customFormat="1" ht="31.2">
      <c r="A20" s="105">
        <v>15</v>
      </c>
      <c r="B20" s="106" t="s">
        <v>262</v>
      </c>
      <c r="C20" s="129">
        <v>15</v>
      </c>
      <c r="D20" s="230">
        <v>78.94736842105263</v>
      </c>
      <c r="F20" s="125">
        <v>10</v>
      </c>
      <c r="G20" s="316">
        <f t="shared" si="0"/>
        <v>150</v>
      </c>
    </row>
    <row r="21" spans="1:7" s="107" customFormat="1" ht="31.2">
      <c r="A21" s="105">
        <v>16</v>
      </c>
      <c r="B21" s="106" t="s">
        <v>156</v>
      </c>
      <c r="C21" s="129">
        <v>15</v>
      </c>
      <c r="D21" s="230">
        <v>100</v>
      </c>
      <c r="F21" s="125">
        <v>10</v>
      </c>
      <c r="G21" s="316">
        <f t="shared" si="0"/>
        <v>150</v>
      </c>
    </row>
    <row r="22" spans="1:7" s="107" customFormat="1" ht="31.2">
      <c r="A22" s="105">
        <v>17</v>
      </c>
      <c r="B22" s="106" t="s">
        <v>489</v>
      </c>
      <c r="C22" s="129">
        <v>13</v>
      </c>
      <c r="D22" s="230">
        <v>56.521739130434781</v>
      </c>
      <c r="F22" s="125">
        <v>10</v>
      </c>
      <c r="G22" s="316">
        <f t="shared" si="0"/>
        <v>130</v>
      </c>
    </row>
    <row r="23" spans="1:7" s="107" customFormat="1">
      <c r="A23" s="105">
        <v>18</v>
      </c>
      <c r="B23" s="106" t="s">
        <v>265</v>
      </c>
      <c r="C23" s="129">
        <v>13</v>
      </c>
      <c r="D23" s="230">
        <v>68.421052631578945</v>
      </c>
      <c r="F23" s="125">
        <v>8</v>
      </c>
      <c r="G23" s="316">
        <f t="shared" si="0"/>
        <v>162.5</v>
      </c>
    </row>
    <row r="24" spans="1:7" s="107" customFormat="1">
      <c r="A24" s="105">
        <v>19</v>
      </c>
      <c r="B24" s="106" t="s">
        <v>142</v>
      </c>
      <c r="C24" s="129">
        <v>12</v>
      </c>
      <c r="D24" s="230">
        <v>70.588235294117652</v>
      </c>
      <c r="F24" s="125">
        <v>9</v>
      </c>
      <c r="G24" s="316">
        <f t="shared" si="0"/>
        <v>133.33333333333331</v>
      </c>
    </row>
    <row r="25" spans="1:7" s="107" customFormat="1">
      <c r="A25" s="105">
        <v>20</v>
      </c>
      <c r="B25" s="106" t="s">
        <v>126</v>
      </c>
      <c r="C25" s="129">
        <v>11</v>
      </c>
      <c r="D25" s="230">
        <v>91.666666666666657</v>
      </c>
      <c r="F25" s="125">
        <v>7</v>
      </c>
      <c r="G25" s="316">
        <f t="shared" si="0"/>
        <v>157.14285714285714</v>
      </c>
    </row>
    <row r="26" spans="1:7" s="107" customFormat="1">
      <c r="A26" s="105">
        <v>21</v>
      </c>
      <c r="B26" s="106" t="s">
        <v>149</v>
      </c>
      <c r="C26" s="129">
        <v>9</v>
      </c>
      <c r="D26" s="230">
        <v>25</v>
      </c>
      <c r="F26" s="125">
        <v>6</v>
      </c>
      <c r="G26" s="316">
        <f t="shared" si="0"/>
        <v>150</v>
      </c>
    </row>
    <row r="27" spans="1:7" s="107" customFormat="1">
      <c r="A27" s="105">
        <v>22</v>
      </c>
      <c r="B27" s="106" t="s">
        <v>145</v>
      </c>
      <c r="C27" s="129">
        <v>9</v>
      </c>
      <c r="D27" s="230">
        <v>64.285714285714292</v>
      </c>
      <c r="F27" s="125">
        <v>38</v>
      </c>
      <c r="G27" s="316">
        <f t="shared" si="0"/>
        <v>23.684210526315788</v>
      </c>
    </row>
    <row r="28" spans="1:7" s="107" customFormat="1">
      <c r="A28" s="105">
        <v>23</v>
      </c>
      <c r="B28" s="106" t="s">
        <v>151</v>
      </c>
      <c r="C28" s="129">
        <v>8</v>
      </c>
      <c r="D28" s="230">
        <v>57.142857142857139</v>
      </c>
      <c r="F28" s="125">
        <v>8</v>
      </c>
      <c r="G28" s="316">
        <f t="shared" si="0"/>
        <v>100</v>
      </c>
    </row>
    <row r="29" spans="1:7" s="107" customFormat="1" ht="31.2">
      <c r="A29" s="105">
        <v>24</v>
      </c>
      <c r="B29" s="106" t="s">
        <v>187</v>
      </c>
      <c r="C29" s="129">
        <v>8</v>
      </c>
      <c r="D29" s="230">
        <v>72.727272727272734</v>
      </c>
      <c r="F29" s="125">
        <v>7</v>
      </c>
      <c r="G29" s="316">
        <f t="shared" si="0"/>
        <v>114.28571428571428</v>
      </c>
    </row>
    <row r="30" spans="1:7" s="107" customFormat="1" ht="31.2">
      <c r="A30" s="105">
        <v>25</v>
      </c>
      <c r="B30" s="106" t="s">
        <v>125</v>
      </c>
      <c r="C30" s="129">
        <v>8</v>
      </c>
      <c r="D30" s="230">
        <v>80</v>
      </c>
      <c r="F30" s="125">
        <v>7</v>
      </c>
      <c r="G30" s="316">
        <f t="shared" si="0"/>
        <v>114.28571428571428</v>
      </c>
    </row>
    <row r="31" spans="1:7" s="107" customFormat="1">
      <c r="A31" s="105">
        <v>26</v>
      </c>
      <c r="B31" s="106" t="s">
        <v>131</v>
      </c>
      <c r="C31" s="129">
        <v>8</v>
      </c>
      <c r="D31" s="230">
        <v>100</v>
      </c>
      <c r="F31" s="125">
        <v>6</v>
      </c>
      <c r="G31" s="316">
        <f t="shared" si="0"/>
        <v>133.33333333333331</v>
      </c>
    </row>
    <row r="32" spans="1:7" s="107" customFormat="1" ht="31.2">
      <c r="A32" s="105">
        <v>27</v>
      </c>
      <c r="B32" s="106" t="s">
        <v>492</v>
      </c>
      <c r="C32" s="129">
        <v>8</v>
      </c>
      <c r="D32" s="230">
        <v>100</v>
      </c>
      <c r="F32" s="125">
        <v>5</v>
      </c>
      <c r="G32" s="316">
        <f t="shared" si="0"/>
        <v>160</v>
      </c>
    </row>
    <row r="33" spans="1:7" s="107" customFormat="1" ht="31.2">
      <c r="A33" s="105">
        <v>28</v>
      </c>
      <c r="B33" s="106" t="s">
        <v>132</v>
      </c>
      <c r="C33" s="129">
        <v>7</v>
      </c>
      <c r="D33" s="230">
        <v>33.333333333333329</v>
      </c>
      <c r="F33" s="125">
        <v>5</v>
      </c>
      <c r="G33" s="316">
        <f t="shared" si="0"/>
        <v>140</v>
      </c>
    </row>
    <row r="34" spans="1:7" s="107" customFormat="1" ht="31.2">
      <c r="A34" s="105">
        <v>29</v>
      </c>
      <c r="B34" s="106" t="s">
        <v>264</v>
      </c>
      <c r="C34" s="129">
        <v>7</v>
      </c>
      <c r="D34" s="230">
        <v>50</v>
      </c>
      <c r="F34" s="125">
        <v>16</v>
      </c>
      <c r="G34" s="316">
        <f t="shared" si="0"/>
        <v>43.75</v>
      </c>
    </row>
    <row r="35" spans="1:7" s="107" customFormat="1">
      <c r="A35" s="105">
        <v>30</v>
      </c>
      <c r="B35" s="106" t="s">
        <v>123</v>
      </c>
      <c r="C35" s="129">
        <v>6</v>
      </c>
      <c r="D35" s="230">
        <v>15</v>
      </c>
      <c r="F35" s="125">
        <v>7</v>
      </c>
      <c r="G35" s="316">
        <f t="shared" si="0"/>
        <v>85.714285714285708</v>
      </c>
    </row>
    <row r="36" spans="1:7" s="107" customFormat="1" ht="31.2">
      <c r="A36" s="105">
        <v>31</v>
      </c>
      <c r="B36" s="108" t="s">
        <v>491</v>
      </c>
      <c r="C36" s="124">
        <v>6</v>
      </c>
      <c r="D36" s="230">
        <v>60</v>
      </c>
      <c r="F36" s="125">
        <v>6</v>
      </c>
      <c r="G36" s="316">
        <f t="shared" si="0"/>
        <v>100</v>
      </c>
    </row>
    <row r="37" spans="1:7" s="107" customFormat="1" ht="31.2">
      <c r="A37" s="105">
        <v>32</v>
      </c>
      <c r="B37" s="106" t="s">
        <v>263</v>
      </c>
      <c r="C37" s="129">
        <v>6</v>
      </c>
      <c r="D37" s="230">
        <v>66.666666666666657</v>
      </c>
      <c r="F37" s="125">
        <v>5</v>
      </c>
      <c r="G37" s="316">
        <f t="shared" si="0"/>
        <v>120</v>
      </c>
    </row>
    <row r="38" spans="1:7" s="107" customFormat="1" ht="31.2">
      <c r="A38" s="105">
        <v>33</v>
      </c>
      <c r="B38" s="106" t="s">
        <v>504</v>
      </c>
      <c r="C38" s="129">
        <v>6</v>
      </c>
      <c r="D38" s="230">
        <v>66.666666666666657</v>
      </c>
      <c r="F38" s="125">
        <v>4</v>
      </c>
      <c r="G38" s="316">
        <f t="shared" si="0"/>
        <v>150</v>
      </c>
    </row>
    <row r="39" spans="1:7" s="107" customFormat="1">
      <c r="A39" s="105">
        <v>34</v>
      </c>
      <c r="B39" s="106" t="s">
        <v>255</v>
      </c>
      <c r="C39" s="129">
        <v>6</v>
      </c>
      <c r="D39" s="230">
        <v>66.666666666666657</v>
      </c>
      <c r="F39" s="125">
        <v>4</v>
      </c>
      <c r="G39" s="316">
        <f t="shared" si="0"/>
        <v>150</v>
      </c>
    </row>
    <row r="40" spans="1:7" s="107" customFormat="1" ht="31.2">
      <c r="A40" s="105">
        <v>35</v>
      </c>
      <c r="B40" s="106" t="s">
        <v>245</v>
      </c>
      <c r="C40" s="129">
        <v>5</v>
      </c>
      <c r="D40" s="230">
        <v>50</v>
      </c>
      <c r="F40" s="125">
        <v>4</v>
      </c>
      <c r="G40" s="316">
        <f t="shared" si="0"/>
        <v>125</v>
      </c>
    </row>
    <row r="41" spans="1:7" s="107" customFormat="1" ht="31.2">
      <c r="A41" s="105">
        <v>36</v>
      </c>
      <c r="B41" s="106" t="s">
        <v>134</v>
      </c>
      <c r="C41" s="129">
        <v>5</v>
      </c>
      <c r="D41" s="230">
        <v>50</v>
      </c>
      <c r="F41" s="125">
        <v>4</v>
      </c>
      <c r="G41" s="316">
        <f t="shared" si="0"/>
        <v>125</v>
      </c>
    </row>
    <row r="42" spans="1:7">
      <c r="A42" s="105">
        <v>37</v>
      </c>
      <c r="B42" s="109" t="s">
        <v>235</v>
      </c>
      <c r="C42" s="129">
        <v>5</v>
      </c>
      <c r="D42" s="231">
        <v>62.5</v>
      </c>
      <c r="F42" s="125">
        <v>20</v>
      </c>
      <c r="G42" s="316">
        <f t="shared" si="0"/>
        <v>25</v>
      </c>
    </row>
    <row r="43" spans="1:7">
      <c r="A43" s="105">
        <v>38</v>
      </c>
      <c r="B43" s="111" t="s">
        <v>490</v>
      </c>
      <c r="C43" s="129">
        <v>5</v>
      </c>
      <c r="D43" s="231">
        <v>71.428571428571431</v>
      </c>
      <c r="F43" s="125">
        <v>9</v>
      </c>
      <c r="G43" s="316">
        <f t="shared" si="0"/>
        <v>55.555555555555557</v>
      </c>
    </row>
    <row r="44" spans="1:7" ht="46.8">
      <c r="A44" s="105">
        <v>39</v>
      </c>
      <c r="B44" s="106" t="s">
        <v>476</v>
      </c>
      <c r="C44" s="129">
        <v>5</v>
      </c>
      <c r="D44" s="231">
        <v>100</v>
      </c>
      <c r="F44" s="125">
        <v>8</v>
      </c>
      <c r="G44" s="316">
        <f t="shared" si="0"/>
        <v>62.5</v>
      </c>
    </row>
    <row r="45" spans="1:7">
      <c r="A45" s="105">
        <v>40</v>
      </c>
      <c r="B45" s="106" t="s">
        <v>171</v>
      </c>
      <c r="C45" s="129">
        <v>4</v>
      </c>
      <c r="D45" s="231">
        <v>21.052631578947366</v>
      </c>
      <c r="F45" s="125">
        <v>7</v>
      </c>
      <c r="G45" s="316">
        <f t="shared" si="0"/>
        <v>57.142857142857139</v>
      </c>
    </row>
    <row r="46" spans="1:7">
      <c r="A46" s="105">
        <v>41</v>
      </c>
      <c r="B46" s="106" t="s">
        <v>128</v>
      </c>
      <c r="C46" s="129">
        <v>4</v>
      </c>
      <c r="D46" s="231">
        <v>30.76923076923077</v>
      </c>
      <c r="F46" s="125">
        <v>6</v>
      </c>
      <c r="G46" s="316">
        <f t="shared" si="0"/>
        <v>66.666666666666657</v>
      </c>
    </row>
    <row r="47" spans="1:7">
      <c r="A47" s="105">
        <v>42</v>
      </c>
      <c r="B47" s="106" t="s">
        <v>158</v>
      </c>
      <c r="C47" s="129">
        <v>4</v>
      </c>
      <c r="D47" s="231">
        <v>33.333333333333329</v>
      </c>
      <c r="F47" s="125">
        <v>4</v>
      </c>
      <c r="G47" s="316">
        <f t="shared" si="0"/>
        <v>100</v>
      </c>
    </row>
    <row r="48" spans="1:7">
      <c r="A48" s="105">
        <v>43</v>
      </c>
      <c r="B48" s="112" t="s">
        <v>144</v>
      </c>
      <c r="C48" s="129">
        <v>4</v>
      </c>
      <c r="D48" s="231">
        <v>40</v>
      </c>
      <c r="F48" s="125">
        <v>4</v>
      </c>
      <c r="G48" s="316">
        <f t="shared" si="0"/>
        <v>100</v>
      </c>
    </row>
    <row r="49" spans="1:7">
      <c r="A49" s="105">
        <v>44</v>
      </c>
      <c r="B49" s="112" t="s">
        <v>502</v>
      </c>
      <c r="C49" s="129">
        <v>4</v>
      </c>
      <c r="D49" s="231">
        <v>50</v>
      </c>
      <c r="F49" s="125">
        <v>4</v>
      </c>
      <c r="G49" s="316">
        <f t="shared" si="0"/>
        <v>100</v>
      </c>
    </row>
    <row r="50" spans="1:7">
      <c r="A50" s="105">
        <v>45</v>
      </c>
      <c r="B50" s="112" t="s">
        <v>130</v>
      </c>
      <c r="C50" s="129">
        <v>4</v>
      </c>
      <c r="D50" s="231">
        <v>57.142857142857139</v>
      </c>
      <c r="F50" s="125">
        <v>3</v>
      </c>
      <c r="G50" s="316">
        <f t="shared" si="0"/>
        <v>133.33333333333331</v>
      </c>
    </row>
    <row r="51" spans="1:7">
      <c r="A51" s="105">
        <v>46</v>
      </c>
      <c r="B51" s="112" t="s">
        <v>243</v>
      </c>
      <c r="C51" s="129">
        <v>4</v>
      </c>
      <c r="D51" s="231">
        <v>80</v>
      </c>
      <c r="F51" s="125">
        <v>3</v>
      </c>
      <c r="G51" s="316">
        <f t="shared" si="0"/>
        <v>133.33333333333331</v>
      </c>
    </row>
    <row r="52" spans="1:7">
      <c r="A52" s="105">
        <v>47</v>
      </c>
      <c r="B52" s="112" t="s">
        <v>553</v>
      </c>
      <c r="C52" s="129">
        <v>4</v>
      </c>
      <c r="D52" s="231">
        <v>80</v>
      </c>
      <c r="F52" s="125">
        <v>3</v>
      </c>
      <c r="G52" s="316">
        <f t="shared" si="0"/>
        <v>133.33333333333331</v>
      </c>
    </row>
    <row r="53" spans="1:7">
      <c r="A53" s="105">
        <v>48</v>
      </c>
      <c r="B53" s="112" t="s">
        <v>554</v>
      </c>
      <c r="C53" s="129">
        <v>4</v>
      </c>
      <c r="D53" s="231">
        <v>100</v>
      </c>
      <c r="F53" s="125">
        <v>3</v>
      </c>
      <c r="G53" s="316">
        <f t="shared" si="0"/>
        <v>133.33333333333331</v>
      </c>
    </row>
    <row r="54" spans="1:7" ht="31.2">
      <c r="A54" s="105">
        <v>49</v>
      </c>
      <c r="B54" s="112" t="s">
        <v>143</v>
      </c>
      <c r="C54" s="129">
        <v>4</v>
      </c>
      <c r="D54" s="231">
        <v>100</v>
      </c>
      <c r="F54" s="125">
        <v>9</v>
      </c>
      <c r="G54" s="316">
        <f t="shared" si="0"/>
        <v>44.444444444444443</v>
      </c>
    </row>
    <row r="55" spans="1:7">
      <c r="A55" s="105">
        <v>50</v>
      </c>
      <c r="B55" s="111" t="s">
        <v>139</v>
      </c>
      <c r="C55" s="129">
        <v>3</v>
      </c>
      <c r="D55" s="231">
        <v>25</v>
      </c>
      <c r="F55" s="125">
        <v>5</v>
      </c>
      <c r="G55" s="316">
        <f t="shared" si="0"/>
        <v>60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SheetLayoutView="90" workbookViewId="0">
      <selection activeCell="C11" sqref="C11"/>
    </sheetView>
  </sheetViews>
  <sheetFormatPr defaultColWidth="9.109375" defaultRowHeight="15.6"/>
  <cols>
    <col min="1" max="1" width="3.109375" style="102" customWidth="1"/>
    <col min="2" max="2" width="53.109375" style="113" customWidth="1"/>
    <col min="3" max="3" width="21.44140625" style="113" customWidth="1"/>
    <col min="4" max="4" width="22.109375" style="103" customWidth="1"/>
    <col min="5" max="5" width="9.109375" style="103"/>
    <col min="6" max="6" width="0" style="103" hidden="1" customWidth="1"/>
    <col min="7" max="7" width="14.44140625" style="103" hidden="1" customWidth="1"/>
    <col min="8" max="16384" width="9.109375" style="103"/>
  </cols>
  <sheetData>
    <row r="1" spans="1:7" ht="64.2" customHeight="1">
      <c r="A1" s="482" t="s">
        <v>181</v>
      </c>
      <c r="B1" s="482"/>
      <c r="C1" s="482"/>
      <c r="D1" s="482"/>
    </row>
    <row r="2" spans="1:7" ht="30.6" customHeight="1">
      <c r="B2" s="556" t="s">
        <v>266</v>
      </c>
      <c r="C2" s="556"/>
      <c r="D2" s="556"/>
    </row>
    <row r="3" spans="1:7" ht="20.25" customHeight="1">
      <c r="A3" s="483" t="s">
        <v>184</v>
      </c>
      <c r="B3" s="483"/>
      <c r="C3" s="483"/>
      <c r="D3" s="483"/>
    </row>
    <row r="5" spans="1:7" s="104" customFormat="1" ht="86.25" customHeight="1">
      <c r="A5" s="400"/>
      <c r="B5" s="401" t="s">
        <v>86</v>
      </c>
      <c r="C5" s="327" t="s">
        <v>524</v>
      </c>
      <c r="D5" s="328" t="s">
        <v>178</v>
      </c>
    </row>
    <row r="6" spans="1:7" ht="31.2">
      <c r="A6" s="105">
        <v>1</v>
      </c>
      <c r="B6" s="234" t="s">
        <v>119</v>
      </c>
      <c r="C6" s="129">
        <v>60</v>
      </c>
      <c r="D6" s="230">
        <v>57.692307692307686</v>
      </c>
      <c r="F6" s="125">
        <v>106</v>
      </c>
      <c r="G6" s="316">
        <f>C6/F6*100</f>
        <v>56.60377358490566</v>
      </c>
    </row>
    <row r="7" spans="1:7" ht="31.2">
      <c r="A7" s="105">
        <v>2</v>
      </c>
      <c r="B7" s="234" t="s">
        <v>186</v>
      </c>
      <c r="C7" s="129">
        <v>41</v>
      </c>
      <c r="D7" s="230">
        <v>37.61467889908257</v>
      </c>
      <c r="F7" s="125">
        <v>38</v>
      </c>
      <c r="G7" s="316">
        <f t="shared" ref="G7:G50" si="0">C7/F7*100</f>
        <v>107.89473684210526</v>
      </c>
    </row>
    <row r="8" spans="1:7">
      <c r="A8" s="105">
        <v>3</v>
      </c>
      <c r="B8" s="234" t="s">
        <v>123</v>
      </c>
      <c r="C8" s="129">
        <v>34</v>
      </c>
      <c r="D8" s="230">
        <v>85</v>
      </c>
      <c r="F8" s="125">
        <v>43</v>
      </c>
      <c r="G8" s="316">
        <f t="shared" si="0"/>
        <v>79.069767441860463</v>
      </c>
    </row>
    <row r="9" spans="1:7" s="107" customFormat="1">
      <c r="A9" s="105">
        <v>4</v>
      </c>
      <c r="B9" s="234" t="s">
        <v>149</v>
      </c>
      <c r="C9" s="129">
        <v>27</v>
      </c>
      <c r="D9" s="230">
        <v>75</v>
      </c>
      <c r="F9" s="125">
        <v>30</v>
      </c>
      <c r="G9" s="316">
        <f t="shared" si="0"/>
        <v>90</v>
      </c>
    </row>
    <row r="10" spans="1:7" s="107" customFormat="1" ht="46.8">
      <c r="A10" s="105">
        <v>5</v>
      </c>
      <c r="B10" s="234" t="s">
        <v>121</v>
      </c>
      <c r="C10" s="129">
        <v>24</v>
      </c>
      <c r="D10" s="230">
        <v>18.320610687022899</v>
      </c>
      <c r="F10" s="125">
        <v>20</v>
      </c>
      <c r="G10" s="316">
        <f t="shared" si="0"/>
        <v>120</v>
      </c>
    </row>
    <row r="11" spans="1:7" s="107" customFormat="1">
      <c r="A11" s="105">
        <v>6</v>
      </c>
      <c r="B11" s="234" t="s">
        <v>236</v>
      </c>
      <c r="C11" s="129">
        <v>19</v>
      </c>
      <c r="D11" s="230">
        <v>52.777777777777779</v>
      </c>
      <c r="F11" s="125">
        <v>23</v>
      </c>
      <c r="G11" s="316">
        <f t="shared" si="0"/>
        <v>82.608695652173907</v>
      </c>
    </row>
    <row r="12" spans="1:7" s="107" customFormat="1">
      <c r="A12" s="105">
        <v>7</v>
      </c>
      <c r="B12" s="234" t="s">
        <v>120</v>
      </c>
      <c r="C12" s="129">
        <v>18</v>
      </c>
      <c r="D12" s="230">
        <v>26.47058823529412</v>
      </c>
      <c r="F12" s="125">
        <v>50</v>
      </c>
      <c r="G12" s="316">
        <f t="shared" si="0"/>
        <v>36</v>
      </c>
    </row>
    <row r="13" spans="1:7" s="107" customFormat="1" ht="31.2">
      <c r="A13" s="105">
        <v>8</v>
      </c>
      <c r="B13" s="234" t="s">
        <v>169</v>
      </c>
      <c r="C13" s="129">
        <v>16</v>
      </c>
      <c r="D13" s="230">
        <v>48.484848484848484</v>
      </c>
      <c r="F13" s="125">
        <v>16</v>
      </c>
      <c r="G13" s="316">
        <f t="shared" si="0"/>
        <v>100</v>
      </c>
    </row>
    <row r="14" spans="1:7" s="107" customFormat="1">
      <c r="A14" s="105">
        <v>9</v>
      </c>
      <c r="B14" s="234" t="s">
        <v>171</v>
      </c>
      <c r="C14" s="129">
        <v>15</v>
      </c>
      <c r="D14" s="230">
        <v>78.94736842105263</v>
      </c>
      <c r="F14" s="125">
        <v>44</v>
      </c>
      <c r="G14" s="316">
        <f t="shared" si="0"/>
        <v>34.090909090909086</v>
      </c>
    </row>
    <row r="15" spans="1:7" s="107" customFormat="1" ht="31.2">
      <c r="A15" s="105">
        <v>10</v>
      </c>
      <c r="B15" s="234" t="s">
        <v>132</v>
      </c>
      <c r="C15" s="129">
        <v>14</v>
      </c>
      <c r="D15" s="230">
        <v>66.666666666666657</v>
      </c>
      <c r="F15" s="125">
        <v>9</v>
      </c>
      <c r="G15" s="316">
        <f t="shared" si="0"/>
        <v>155.55555555555557</v>
      </c>
    </row>
    <row r="16" spans="1:7" s="107" customFormat="1" ht="31.2">
      <c r="A16" s="105">
        <v>11</v>
      </c>
      <c r="B16" s="234" t="s">
        <v>261</v>
      </c>
      <c r="C16" s="129">
        <v>13</v>
      </c>
      <c r="D16" s="230">
        <v>41.935483870967744</v>
      </c>
      <c r="F16" s="125">
        <v>25</v>
      </c>
      <c r="G16" s="316">
        <f t="shared" si="0"/>
        <v>52</v>
      </c>
    </row>
    <row r="17" spans="1:7" s="107" customFormat="1">
      <c r="A17" s="105">
        <v>12</v>
      </c>
      <c r="B17" s="234" t="s">
        <v>122</v>
      </c>
      <c r="C17" s="129">
        <v>10</v>
      </c>
      <c r="D17" s="230">
        <v>19.230769230769234</v>
      </c>
      <c r="F17" s="125">
        <v>9</v>
      </c>
      <c r="G17" s="316">
        <f t="shared" si="0"/>
        <v>111.11111111111111</v>
      </c>
    </row>
    <row r="18" spans="1:7" s="107" customFormat="1" ht="31.2">
      <c r="A18" s="105">
        <v>13</v>
      </c>
      <c r="B18" s="234" t="s">
        <v>489</v>
      </c>
      <c r="C18" s="129">
        <v>10</v>
      </c>
      <c r="D18" s="230">
        <v>43.478260869565219</v>
      </c>
      <c r="F18" s="125">
        <v>7</v>
      </c>
      <c r="G18" s="316">
        <f t="shared" si="0"/>
        <v>142.85714285714286</v>
      </c>
    </row>
    <row r="19" spans="1:7" s="107" customFormat="1">
      <c r="A19" s="105">
        <v>14</v>
      </c>
      <c r="B19" s="234" t="s">
        <v>128</v>
      </c>
      <c r="C19" s="129">
        <v>9</v>
      </c>
      <c r="D19" s="230">
        <v>69.230769230769226</v>
      </c>
      <c r="F19" s="125">
        <v>7</v>
      </c>
      <c r="G19" s="316">
        <f t="shared" si="0"/>
        <v>128.57142857142858</v>
      </c>
    </row>
    <row r="20" spans="1:7" s="107" customFormat="1" ht="38.25" customHeight="1">
      <c r="A20" s="105">
        <v>15</v>
      </c>
      <c r="B20" s="234" t="s">
        <v>139</v>
      </c>
      <c r="C20" s="129">
        <v>9</v>
      </c>
      <c r="D20" s="230">
        <v>75</v>
      </c>
      <c r="F20" s="125">
        <v>23</v>
      </c>
      <c r="G20" s="316">
        <f t="shared" si="0"/>
        <v>39.130434782608695</v>
      </c>
    </row>
    <row r="21" spans="1:7" s="107" customFormat="1">
      <c r="A21" s="105">
        <v>16</v>
      </c>
      <c r="B21" s="234" t="s">
        <v>158</v>
      </c>
      <c r="C21" s="129">
        <v>8</v>
      </c>
      <c r="D21" s="230">
        <v>66.666666666666657</v>
      </c>
      <c r="F21" s="125">
        <v>18</v>
      </c>
      <c r="G21" s="316">
        <f t="shared" si="0"/>
        <v>44.444444444444443</v>
      </c>
    </row>
    <row r="22" spans="1:7" s="107" customFormat="1">
      <c r="A22" s="105">
        <v>17</v>
      </c>
      <c r="B22" s="234" t="s">
        <v>133</v>
      </c>
      <c r="C22" s="129">
        <v>8</v>
      </c>
      <c r="D22" s="230">
        <v>80</v>
      </c>
      <c r="F22" s="125">
        <v>13</v>
      </c>
      <c r="G22" s="316">
        <f t="shared" si="0"/>
        <v>61.53846153846154</v>
      </c>
    </row>
    <row r="23" spans="1:7" s="107" customFormat="1" ht="31.2">
      <c r="A23" s="105">
        <v>18</v>
      </c>
      <c r="B23" s="234" t="s">
        <v>264</v>
      </c>
      <c r="C23" s="129">
        <v>7</v>
      </c>
      <c r="D23" s="230">
        <v>50</v>
      </c>
      <c r="F23" s="125">
        <v>8</v>
      </c>
      <c r="G23" s="316">
        <f t="shared" si="0"/>
        <v>87.5</v>
      </c>
    </row>
    <row r="24" spans="1:7" s="107" customFormat="1" ht="31.2">
      <c r="A24" s="105">
        <v>19</v>
      </c>
      <c r="B24" s="234" t="s">
        <v>183</v>
      </c>
      <c r="C24" s="129">
        <v>7</v>
      </c>
      <c r="D24" s="230">
        <v>77.777777777777786</v>
      </c>
      <c r="F24" s="125">
        <v>6</v>
      </c>
      <c r="G24" s="316">
        <f t="shared" si="0"/>
        <v>116.66666666666667</v>
      </c>
    </row>
    <row r="25" spans="1:7" s="107" customFormat="1" ht="31.2">
      <c r="A25" s="105">
        <v>20</v>
      </c>
      <c r="B25" s="234" t="s">
        <v>168</v>
      </c>
      <c r="C25" s="129">
        <v>7</v>
      </c>
      <c r="D25" s="230">
        <v>77.777777777777786</v>
      </c>
      <c r="F25" s="125">
        <v>5</v>
      </c>
      <c r="G25" s="316">
        <f t="shared" si="0"/>
        <v>140</v>
      </c>
    </row>
    <row r="26" spans="1:7" s="107" customFormat="1">
      <c r="A26" s="105">
        <v>21</v>
      </c>
      <c r="B26" s="234" t="s">
        <v>155</v>
      </c>
      <c r="C26" s="129">
        <v>6</v>
      </c>
      <c r="D26" s="230">
        <v>27.27272727272727</v>
      </c>
      <c r="F26" s="125">
        <v>18</v>
      </c>
      <c r="G26" s="316">
        <f t="shared" si="0"/>
        <v>33.333333333333329</v>
      </c>
    </row>
    <row r="27" spans="1:7" s="107" customFormat="1">
      <c r="A27" s="105">
        <v>22</v>
      </c>
      <c r="B27" s="234" t="s">
        <v>265</v>
      </c>
      <c r="C27" s="129">
        <v>6</v>
      </c>
      <c r="D27" s="230">
        <v>31.578947368421051</v>
      </c>
      <c r="F27" s="125">
        <v>18</v>
      </c>
      <c r="G27" s="316">
        <f t="shared" si="0"/>
        <v>33.333333333333329</v>
      </c>
    </row>
    <row r="28" spans="1:7" s="107" customFormat="1">
      <c r="A28" s="105">
        <v>23</v>
      </c>
      <c r="B28" s="234" t="s">
        <v>151</v>
      </c>
      <c r="C28" s="129">
        <v>6</v>
      </c>
      <c r="D28" s="230">
        <v>42.857142857142854</v>
      </c>
      <c r="F28" s="125">
        <v>7</v>
      </c>
      <c r="G28" s="316">
        <f t="shared" si="0"/>
        <v>85.714285714285708</v>
      </c>
    </row>
    <row r="29" spans="1:7" s="107" customFormat="1">
      <c r="A29" s="105">
        <v>24</v>
      </c>
      <c r="B29" s="234" t="s">
        <v>144</v>
      </c>
      <c r="C29" s="129">
        <v>6</v>
      </c>
      <c r="D29" s="230">
        <v>60</v>
      </c>
      <c r="F29" s="125">
        <v>4</v>
      </c>
      <c r="G29" s="316">
        <f t="shared" si="0"/>
        <v>150</v>
      </c>
    </row>
    <row r="30" spans="1:7" s="107" customFormat="1" ht="31.2">
      <c r="A30" s="105">
        <v>25</v>
      </c>
      <c r="B30" s="234" t="s">
        <v>157</v>
      </c>
      <c r="C30" s="129">
        <v>6</v>
      </c>
      <c r="D30" s="230">
        <v>66.666666666666657</v>
      </c>
      <c r="F30" s="125">
        <v>4</v>
      </c>
      <c r="G30" s="316">
        <f t="shared" si="0"/>
        <v>150</v>
      </c>
    </row>
    <row r="31" spans="1:7" s="107" customFormat="1">
      <c r="A31" s="105">
        <v>26</v>
      </c>
      <c r="B31" s="234" t="s">
        <v>142</v>
      </c>
      <c r="C31" s="129">
        <v>5</v>
      </c>
      <c r="D31" s="230">
        <v>29.411764705882355</v>
      </c>
      <c r="F31" s="125">
        <v>10</v>
      </c>
      <c r="G31" s="316">
        <f t="shared" si="0"/>
        <v>50</v>
      </c>
    </row>
    <row r="32" spans="1:7" s="107" customFormat="1">
      <c r="A32" s="105">
        <v>27</v>
      </c>
      <c r="B32" s="234" t="s">
        <v>145</v>
      </c>
      <c r="C32" s="129">
        <v>5</v>
      </c>
      <c r="D32" s="230">
        <v>35.714285714285715</v>
      </c>
      <c r="F32" s="125">
        <v>9</v>
      </c>
      <c r="G32" s="316">
        <f t="shared" si="0"/>
        <v>55.555555555555557</v>
      </c>
    </row>
    <row r="33" spans="1:7" s="107" customFormat="1" ht="31.2">
      <c r="A33" s="105">
        <v>28</v>
      </c>
      <c r="B33" s="234" t="s">
        <v>245</v>
      </c>
      <c r="C33" s="129">
        <v>5</v>
      </c>
      <c r="D33" s="230">
        <v>50</v>
      </c>
      <c r="F33" s="125">
        <v>8</v>
      </c>
      <c r="G33" s="316">
        <f t="shared" si="0"/>
        <v>62.5</v>
      </c>
    </row>
    <row r="34" spans="1:7" s="107" customFormat="1" ht="31.2">
      <c r="A34" s="105">
        <v>29</v>
      </c>
      <c r="B34" s="234" t="s">
        <v>134</v>
      </c>
      <c r="C34" s="129">
        <v>5</v>
      </c>
      <c r="D34" s="230">
        <v>50</v>
      </c>
      <c r="F34" s="125">
        <v>7</v>
      </c>
      <c r="G34" s="316">
        <f t="shared" si="0"/>
        <v>71.428571428571431</v>
      </c>
    </row>
    <row r="35" spans="1:7" s="107" customFormat="1">
      <c r="A35" s="105">
        <v>30</v>
      </c>
      <c r="B35" s="234" t="s">
        <v>135</v>
      </c>
      <c r="C35" s="129">
        <v>4</v>
      </c>
      <c r="D35" s="230">
        <v>19.047619047619047</v>
      </c>
      <c r="F35" s="125">
        <v>6</v>
      </c>
      <c r="G35" s="316">
        <f t="shared" si="0"/>
        <v>66.666666666666657</v>
      </c>
    </row>
    <row r="36" spans="1:7" s="107" customFormat="1">
      <c r="A36" s="105">
        <v>31</v>
      </c>
      <c r="B36" s="235" t="s">
        <v>138</v>
      </c>
      <c r="C36" s="124">
        <v>4</v>
      </c>
      <c r="D36" s="230">
        <v>21.052631578947366</v>
      </c>
      <c r="F36" s="125">
        <v>5</v>
      </c>
      <c r="G36" s="316">
        <f t="shared" si="0"/>
        <v>80</v>
      </c>
    </row>
    <row r="37" spans="1:7" s="107" customFormat="1" ht="34.799999999999997" customHeight="1">
      <c r="A37" s="105">
        <v>32</v>
      </c>
      <c r="B37" s="234" t="s">
        <v>262</v>
      </c>
      <c r="C37" s="129">
        <v>4</v>
      </c>
      <c r="D37" s="230">
        <v>21.052631578947366</v>
      </c>
      <c r="F37" s="125">
        <v>5</v>
      </c>
      <c r="G37" s="316">
        <f t="shared" si="0"/>
        <v>80</v>
      </c>
    </row>
    <row r="38" spans="1:7" s="107" customFormat="1" ht="31.2">
      <c r="A38" s="105">
        <v>33</v>
      </c>
      <c r="B38" s="234" t="s">
        <v>491</v>
      </c>
      <c r="C38" s="129">
        <v>4</v>
      </c>
      <c r="D38" s="230">
        <v>40</v>
      </c>
      <c r="F38" s="125">
        <v>4</v>
      </c>
      <c r="G38" s="316">
        <f t="shared" si="0"/>
        <v>100</v>
      </c>
    </row>
    <row r="39" spans="1:7" s="107" customFormat="1">
      <c r="A39" s="105">
        <v>34</v>
      </c>
      <c r="B39" s="234" t="s">
        <v>502</v>
      </c>
      <c r="C39" s="129">
        <v>4</v>
      </c>
      <c r="D39" s="230">
        <v>50</v>
      </c>
      <c r="F39" s="125">
        <v>4</v>
      </c>
      <c r="G39" s="316">
        <f t="shared" si="0"/>
        <v>100</v>
      </c>
    </row>
    <row r="40" spans="1:7" s="107" customFormat="1" ht="31.2">
      <c r="A40" s="105">
        <v>35</v>
      </c>
      <c r="B40" s="234" t="s">
        <v>552</v>
      </c>
      <c r="C40" s="129">
        <v>4</v>
      </c>
      <c r="D40" s="230">
        <v>57.142857142857139</v>
      </c>
      <c r="F40" s="125">
        <v>4</v>
      </c>
      <c r="G40" s="316">
        <f t="shared" si="0"/>
        <v>100</v>
      </c>
    </row>
    <row r="41" spans="1:7" s="107" customFormat="1" ht="31.2">
      <c r="A41" s="105">
        <v>36</v>
      </c>
      <c r="B41" s="234" t="s">
        <v>474</v>
      </c>
      <c r="C41" s="129">
        <v>4</v>
      </c>
      <c r="D41" s="230">
        <v>66.666666666666657</v>
      </c>
      <c r="F41" s="125">
        <v>4</v>
      </c>
      <c r="G41" s="316">
        <f t="shared" si="0"/>
        <v>100</v>
      </c>
    </row>
    <row r="42" spans="1:7">
      <c r="A42" s="105">
        <v>37</v>
      </c>
      <c r="B42" s="234" t="s">
        <v>475</v>
      </c>
      <c r="C42" s="129">
        <v>4</v>
      </c>
      <c r="D42" s="231">
        <v>66.666666666666657</v>
      </c>
      <c r="F42" s="125">
        <v>3</v>
      </c>
      <c r="G42" s="316">
        <f t="shared" si="0"/>
        <v>133.33333333333331</v>
      </c>
    </row>
    <row r="43" spans="1:7" ht="31.2">
      <c r="A43" s="105">
        <v>38</v>
      </c>
      <c r="B43" s="236" t="s">
        <v>244</v>
      </c>
      <c r="C43" s="129">
        <v>4</v>
      </c>
      <c r="D43" s="231">
        <v>80</v>
      </c>
      <c r="F43" s="125">
        <v>3</v>
      </c>
      <c r="G43" s="316">
        <f t="shared" si="0"/>
        <v>133.33333333333331</v>
      </c>
    </row>
    <row r="44" spans="1:7" ht="31.2">
      <c r="A44" s="105">
        <v>39</v>
      </c>
      <c r="B44" s="234" t="s">
        <v>124</v>
      </c>
      <c r="C44" s="129">
        <v>3</v>
      </c>
      <c r="D44" s="231">
        <v>11.538461538461538</v>
      </c>
      <c r="F44" s="125">
        <v>3</v>
      </c>
      <c r="G44" s="316">
        <f t="shared" si="0"/>
        <v>100</v>
      </c>
    </row>
    <row r="45" spans="1:7" ht="31.2">
      <c r="A45" s="105">
        <v>40</v>
      </c>
      <c r="B45" s="234" t="s">
        <v>187</v>
      </c>
      <c r="C45" s="129">
        <v>3</v>
      </c>
      <c r="D45" s="231">
        <v>27.27272727272727</v>
      </c>
      <c r="F45" s="125">
        <v>10</v>
      </c>
      <c r="G45" s="316">
        <f t="shared" si="0"/>
        <v>30</v>
      </c>
    </row>
    <row r="46" spans="1:7" ht="33.6" customHeight="1">
      <c r="A46" s="105">
        <v>41</v>
      </c>
      <c r="B46" s="234" t="s">
        <v>263</v>
      </c>
      <c r="C46" s="129">
        <v>3</v>
      </c>
      <c r="D46" s="231">
        <v>33.333333333333329</v>
      </c>
      <c r="F46" s="125">
        <v>10</v>
      </c>
      <c r="G46" s="316">
        <f t="shared" si="0"/>
        <v>30</v>
      </c>
    </row>
    <row r="47" spans="1:7" ht="31.2">
      <c r="A47" s="105">
        <v>42</v>
      </c>
      <c r="B47" s="234" t="s">
        <v>504</v>
      </c>
      <c r="C47" s="129">
        <v>3</v>
      </c>
      <c r="D47" s="231">
        <v>33.333333333333329</v>
      </c>
      <c r="F47" s="125">
        <v>7</v>
      </c>
      <c r="G47" s="316">
        <f t="shared" si="0"/>
        <v>42.857142857142854</v>
      </c>
    </row>
    <row r="48" spans="1:7">
      <c r="A48" s="105">
        <v>43</v>
      </c>
      <c r="B48" s="236" t="s">
        <v>255</v>
      </c>
      <c r="C48" s="129">
        <v>3</v>
      </c>
      <c r="D48" s="231">
        <v>33.333333333333329</v>
      </c>
      <c r="F48" s="125">
        <v>7</v>
      </c>
      <c r="G48" s="316">
        <f t="shared" si="0"/>
        <v>42.857142857142854</v>
      </c>
    </row>
    <row r="49" spans="1:7">
      <c r="A49" s="105">
        <v>44</v>
      </c>
      <c r="B49" s="236" t="s">
        <v>235</v>
      </c>
      <c r="C49" s="129">
        <v>3</v>
      </c>
      <c r="D49" s="231">
        <v>37.5</v>
      </c>
      <c r="F49" s="125">
        <v>6</v>
      </c>
      <c r="G49" s="316">
        <f t="shared" si="0"/>
        <v>50</v>
      </c>
    </row>
    <row r="50" spans="1:7">
      <c r="A50" s="105">
        <v>45</v>
      </c>
      <c r="B50" s="236" t="s">
        <v>130</v>
      </c>
      <c r="C50" s="129">
        <v>3</v>
      </c>
      <c r="D50" s="231">
        <v>42.857142857142854</v>
      </c>
      <c r="F50" s="125">
        <v>4</v>
      </c>
      <c r="G50" s="316">
        <f t="shared" si="0"/>
        <v>75</v>
      </c>
    </row>
    <row r="51" spans="1:7" ht="15" customHeight="1">
      <c r="A51" s="362">
        <v>46</v>
      </c>
      <c r="B51" s="112" t="s">
        <v>159</v>
      </c>
      <c r="C51" s="129">
        <v>3</v>
      </c>
      <c r="D51" s="231">
        <v>50</v>
      </c>
    </row>
    <row r="52" spans="1:7" ht="31.2">
      <c r="A52" s="362">
        <v>47</v>
      </c>
      <c r="B52" s="112" t="s">
        <v>257</v>
      </c>
      <c r="C52" s="363">
        <v>3</v>
      </c>
      <c r="D52" s="364">
        <v>60</v>
      </c>
    </row>
    <row r="53" spans="1:7" ht="31.2">
      <c r="A53" s="362">
        <v>48</v>
      </c>
      <c r="B53" s="112" t="s">
        <v>170</v>
      </c>
      <c r="C53" s="363">
        <v>3</v>
      </c>
      <c r="D53" s="364">
        <v>75</v>
      </c>
    </row>
    <row r="54" spans="1:7">
      <c r="A54" s="362">
        <v>49</v>
      </c>
      <c r="B54" s="112" t="s">
        <v>146</v>
      </c>
      <c r="C54" s="363">
        <v>3</v>
      </c>
      <c r="D54" s="364">
        <v>75</v>
      </c>
    </row>
    <row r="55" spans="1:7">
      <c r="A55" s="362">
        <v>50</v>
      </c>
      <c r="B55" s="112" t="s">
        <v>503</v>
      </c>
      <c r="C55" s="363">
        <v>3</v>
      </c>
      <c r="D55" s="364">
        <v>100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8"/>
  <sheetViews>
    <sheetView view="pageBreakPreview" topLeftCell="A13" zoomScale="90" zoomScaleSheetLayoutView="90" workbookViewId="0">
      <selection sqref="A1:XFD1048576"/>
    </sheetView>
  </sheetViews>
  <sheetFormatPr defaultRowHeight="15.6"/>
  <cols>
    <col min="1" max="1" width="4.33203125" style="297" customWidth="1"/>
    <col min="2" max="2" width="61.44140625" style="113" customWidth="1"/>
    <col min="3" max="3" width="24.6640625" style="104" customWidth="1"/>
    <col min="4" max="222" width="8.88671875" style="103"/>
    <col min="223" max="223" width="4.33203125" style="103" customWidth="1"/>
    <col min="224" max="224" width="31.109375" style="103" customWidth="1"/>
    <col min="225" max="227" width="10" style="103" customWidth="1"/>
    <col min="228" max="228" width="10.33203125" style="103" customWidth="1"/>
    <col min="229" max="230" width="10" style="103" customWidth="1"/>
    <col min="231" max="478" width="8.88671875" style="103"/>
    <col min="479" max="479" width="4.33203125" style="103" customWidth="1"/>
    <col min="480" max="480" width="31.109375" style="103" customWidth="1"/>
    <col min="481" max="483" width="10" style="103" customWidth="1"/>
    <col min="484" max="484" width="10.33203125" style="103" customWidth="1"/>
    <col min="485" max="486" width="10" style="103" customWidth="1"/>
    <col min="487" max="734" width="8.88671875" style="103"/>
    <col min="735" max="735" width="4.33203125" style="103" customWidth="1"/>
    <col min="736" max="736" width="31.109375" style="103" customWidth="1"/>
    <col min="737" max="739" width="10" style="103" customWidth="1"/>
    <col min="740" max="740" width="10.33203125" style="103" customWidth="1"/>
    <col min="741" max="742" width="10" style="103" customWidth="1"/>
    <col min="743" max="990" width="8.88671875" style="103"/>
    <col min="991" max="991" width="4.33203125" style="103" customWidth="1"/>
    <col min="992" max="992" width="31.109375" style="103" customWidth="1"/>
    <col min="993" max="995" width="10" style="103" customWidth="1"/>
    <col min="996" max="996" width="10.33203125" style="103" customWidth="1"/>
    <col min="997" max="998" width="10" style="103" customWidth="1"/>
    <col min="999" max="1246" width="8.88671875" style="103"/>
    <col min="1247" max="1247" width="4.33203125" style="103" customWidth="1"/>
    <col min="1248" max="1248" width="31.109375" style="103" customWidth="1"/>
    <col min="1249" max="1251" width="10" style="103" customWidth="1"/>
    <col min="1252" max="1252" width="10.33203125" style="103" customWidth="1"/>
    <col min="1253" max="1254" width="10" style="103" customWidth="1"/>
    <col min="1255" max="1502" width="8.88671875" style="103"/>
    <col min="1503" max="1503" width="4.33203125" style="103" customWidth="1"/>
    <col min="1504" max="1504" width="31.109375" style="103" customWidth="1"/>
    <col min="1505" max="1507" width="10" style="103" customWidth="1"/>
    <col min="1508" max="1508" width="10.33203125" style="103" customWidth="1"/>
    <col min="1509" max="1510" width="10" style="103" customWidth="1"/>
    <col min="1511" max="1758" width="8.88671875" style="103"/>
    <col min="1759" max="1759" width="4.33203125" style="103" customWidth="1"/>
    <col min="1760" max="1760" width="31.109375" style="103" customWidth="1"/>
    <col min="1761" max="1763" width="10" style="103" customWidth="1"/>
    <col min="1764" max="1764" width="10.33203125" style="103" customWidth="1"/>
    <col min="1765" max="1766" width="10" style="103" customWidth="1"/>
    <col min="1767" max="2014" width="8.88671875" style="103"/>
    <col min="2015" max="2015" width="4.33203125" style="103" customWidth="1"/>
    <col min="2016" max="2016" width="31.109375" style="103" customWidth="1"/>
    <col min="2017" max="2019" width="10" style="103" customWidth="1"/>
    <col min="2020" max="2020" width="10.33203125" style="103" customWidth="1"/>
    <col min="2021" max="2022" width="10" style="103" customWidth="1"/>
    <col min="2023" max="2270" width="8.88671875" style="103"/>
    <col min="2271" max="2271" width="4.33203125" style="103" customWidth="1"/>
    <col min="2272" max="2272" width="31.109375" style="103" customWidth="1"/>
    <col min="2273" max="2275" width="10" style="103" customWidth="1"/>
    <col min="2276" max="2276" width="10.33203125" style="103" customWidth="1"/>
    <col min="2277" max="2278" width="10" style="103" customWidth="1"/>
    <col min="2279" max="2526" width="8.88671875" style="103"/>
    <col min="2527" max="2527" width="4.33203125" style="103" customWidth="1"/>
    <col min="2528" max="2528" width="31.109375" style="103" customWidth="1"/>
    <col min="2529" max="2531" width="10" style="103" customWidth="1"/>
    <col min="2532" max="2532" width="10.33203125" style="103" customWidth="1"/>
    <col min="2533" max="2534" width="10" style="103" customWidth="1"/>
    <col min="2535" max="2782" width="8.88671875" style="103"/>
    <col min="2783" max="2783" width="4.33203125" style="103" customWidth="1"/>
    <col min="2784" max="2784" width="31.109375" style="103" customWidth="1"/>
    <col min="2785" max="2787" width="10" style="103" customWidth="1"/>
    <col min="2788" max="2788" width="10.33203125" style="103" customWidth="1"/>
    <col min="2789" max="2790" width="10" style="103" customWidth="1"/>
    <col min="2791" max="3038" width="8.88671875" style="103"/>
    <col min="3039" max="3039" width="4.33203125" style="103" customWidth="1"/>
    <col min="3040" max="3040" width="31.109375" style="103" customWidth="1"/>
    <col min="3041" max="3043" width="10" style="103" customWidth="1"/>
    <col min="3044" max="3044" width="10.33203125" style="103" customWidth="1"/>
    <col min="3045" max="3046" width="10" style="103" customWidth="1"/>
    <col min="3047" max="3294" width="8.88671875" style="103"/>
    <col min="3295" max="3295" width="4.33203125" style="103" customWidth="1"/>
    <col min="3296" max="3296" width="31.109375" style="103" customWidth="1"/>
    <col min="3297" max="3299" width="10" style="103" customWidth="1"/>
    <col min="3300" max="3300" width="10.33203125" style="103" customWidth="1"/>
    <col min="3301" max="3302" width="10" style="103" customWidth="1"/>
    <col min="3303" max="3550" width="8.88671875" style="103"/>
    <col min="3551" max="3551" width="4.33203125" style="103" customWidth="1"/>
    <col min="3552" max="3552" width="31.109375" style="103" customWidth="1"/>
    <col min="3553" max="3555" width="10" style="103" customWidth="1"/>
    <col min="3556" max="3556" width="10.33203125" style="103" customWidth="1"/>
    <col min="3557" max="3558" width="10" style="103" customWidth="1"/>
    <col min="3559" max="3806" width="8.88671875" style="103"/>
    <col min="3807" max="3807" width="4.33203125" style="103" customWidth="1"/>
    <col min="3808" max="3808" width="31.109375" style="103" customWidth="1"/>
    <col min="3809" max="3811" width="10" style="103" customWidth="1"/>
    <col min="3812" max="3812" width="10.33203125" style="103" customWidth="1"/>
    <col min="3813" max="3814" width="10" style="103" customWidth="1"/>
    <col min="3815" max="4062" width="8.88671875" style="103"/>
    <col min="4063" max="4063" width="4.33203125" style="103" customWidth="1"/>
    <col min="4064" max="4064" width="31.109375" style="103" customWidth="1"/>
    <col min="4065" max="4067" width="10" style="103" customWidth="1"/>
    <col min="4068" max="4068" width="10.33203125" style="103" customWidth="1"/>
    <col min="4069" max="4070" width="10" style="103" customWidth="1"/>
    <col min="4071" max="4318" width="8.88671875" style="103"/>
    <col min="4319" max="4319" width="4.33203125" style="103" customWidth="1"/>
    <col min="4320" max="4320" width="31.109375" style="103" customWidth="1"/>
    <col min="4321" max="4323" width="10" style="103" customWidth="1"/>
    <col min="4324" max="4324" width="10.33203125" style="103" customWidth="1"/>
    <col min="4325" max="4326" width="10" style="103" customWidth="1"/>
    <col min="4327" max="4574" width="8.88671875" style="103"/>
    <col min="4575" max="4575" width="4.33203125" style="103" customWidth="1"/>
    <col min="4576" max="4576" width="31.109375" style="103" customWidth="1"/>
    <col min="4577" max="4579" width="10" style="103" customWidth="1"/>
    <col min="4580" max="4580" width="10.33203125" style="103" customWidth="1"/>
    <col min="4581" max="4582" width="10" style="103" customWidth="1"/>
    <col min="4583" max="4830" width="8.88671875" style="103"/>
    <col min="4831" max="4831" width="4.33203125" style="103" customWidth="1"/>
    <col min="4832" max="4832" width="31.109375" style="103" customWidth="1"/>
    <col min="4833" max="4835" width="10" style="103" customWidth="1"/>
    <col min="4836" max="4836" width="10.33203125" style="103" customWidth="1"/>
    <col min="4837" max="4838" width="10" style="103" customWidth="1"/>
    <col min="4839" max="5086" width="8.88671875" style="103"/>
    <col min="5087" max="5087" width="4.33203125" style="103" customWidth="1"/>
    <col min="5088" max="5088" width="31.109375" style="103" customWidth="1"/>
    <col min="5089" max="5091" width="10" style="103" customWidth="1"/>
    <col min="5092" max="5092" width="10.33203125" style="103" customWidth="1"/>
    <col min="5093" max="5094" width="10" style="103" customWidth="1"/>
    <col min="5095" max="5342" width="8.88671875" style="103"/>
    <col min="5343" max="5343" width="4.33203125" style="103" customWidth="1"/>
    <col min="5344" max="5344" width="31.109375" style="103" customWidth="1"/>
    <col min="5345" max="5347" width="10" style="103" customWidth="1"/>
    <col min="5348" max="5348" width="10.33203125" style="103" customWidth="1"/>
    <col min="5349" max="5350" width="10" style="103" customWidth="1"/>
    <col min="5351" max="5598" width="8.88671875" style="103"/>
    <col min="5599" max="5599" width="4.33203125" style="103" customWidth="1"/>
    <col min="5600" max="5600" width="31.109375" style="103" customWidth="1"/>
    <col min="5601" max="5603" width="10" style="103" customWidth="1"/>
    <col min="5604" max="5604" width="10.33203125" style="103" customWidth="1"/>
    <col min="5605" max="5606" width="10" style="103" customWidth="1"/>
    <col min="5607" max="5854" width="8.88671875" style="103"/>
    <col min="5855" max="5855" width="4.33203125" style="103" customWidth="1"/>
    <col min="5856" max="5856" width="31.109375" style="103" customWidth="1"/>
    <col min="5857" max="5859" width="10" style="103" customWidth="1"/>
    <col min="5860" max="5860" width="10.33203125" style="103" customWidth="1"/>
    <col min="5861" max="5862" width="10" style="103" customWidth="1"/>
    <col min="5863" max="6110" width="8.88671875" style="103"/>
    <col min="6111" max="6111" width="4.33203125" style="103" customWidth="1"/>
    <col min="6112" max="6112" width="31.109375" style="103" customWidth="1"/>
    <col min="6113" max="6115" width="10" style="103" customWidth="1"/>
    <col min="6116" max="6116" width="10.33203125" style="103" customWidth="1"/>
    <col min="6117" max="6118" width="10" style="103" customWidth="1"/>
    <col min="6119" max="6366" width="8.88671875" style="103"/>
    <col min="6367" max="6367" width="4.33203125" style="103" customWidth="1"/>
    <col min="6368" max="6368" width="31.109375" style="103" customWidth="1"/>
    <col min="6369" max="6371" width="10" style="103" customWidth="1"/>
    <col min="6372" max="6372" width="10.33203125" style="103" customWidth="1"/>
    <col min="6373" max="6374" width="10" style="103" customWidth="1"/>
    <col min="6375" max="6622" width="8.88671875" style="103"/>
    <col min="6623" max="6623" width="4.33203125" style="103" customWidth="1"/>
    <col min="6624" max="6624" width="31.109375" style="103" customWidth="1"/>
    <col min="6625" max="6627" width="10" style="103" customWidth="1"/>
    <col min="6628" max="6628" width="10.33203125" style="103" customWidth="1"/>
    <col min="6629" max="6630" width="10" style="103" customWidth="1"/>
    <col min="6631" max="6878" width="8.88671875" style="103"/>
    <col min="6879" max="6879" width="4.33203125" style="103" customWidth="1"/>
    <col min="6880" max="6880" width="31.109375" style="103" customWidth="1"/>
    <col min="6881" max="6883" width="10" style="103" customWidth="1"/>
    <col min="6884" max="6884" width="10.33203125" style="103" customWidth="1"/>
    <col min="6885" max="6886" width="10" style="103" customWidth="1"/>
    <col min="6887" max="7134" width="8.88671875" style="103"/>
    <col min="7135" max="7135" width="4.33203125" style="103" customWidth="1"/>
    <col min="7136" max="7136" width="31.109375" style="103" customWidth="1"/>
    <col min="7137" max="7139" width="10" style="103" customWidth="1"/>
    <col min="7140" max="7140" width="10.33203125" style="103" customWidth="1"/>
    <col min="7141" max="7142" width="10" style="103" customWidth="1"/>
    <col min="7143" max="7390" width="8.88671875" style="103"/>
    <col min="7391" max="7391" width="4.33203125" style="103" customWidth="1"/>
    <col min="7392" max="7392" width="31.109375" style="103" customWidth="1"/>
    <col min="7393" max="7395" width="10" style="103" customWidth="1"/>
    <col min="7396" max="7396" width="10.33203125" style="103" customWidth="1"/>
    <col min="7397" max="7398" width="10" style="103" customWidth="1"/>
    <col min="7399" max="7646" width="8.88671875" style="103"/>
    <col min="7647" max="7647" width="4.33203125" style="103" customWidth="1"/>
    <col min="7648" max="7648" width="31.109375" style="103" customWidth="1"/>
    <col min="7649" max="7651" width="10" style="103" customWidth="1"/>
    <col min="7652" max="7652" width="10.33203125" style="103" customWidth="1"/>
    <col min="7653" max="7654" width="10" style="103" customWidth="1"/>
    <col min="7655" max="7902" width="8.88671875" style="103"/>
    <col min="7903" max="7903" width="4.33203125" style="103" customWidth="1"/>
    <col min="7904" max="7904" width="31.109375" style="103" customWidth="1"/>
    <col min="7905" max="7907" width="10" style="103" customWidth="1"/>
    <col min="7908" max="7908" width="10.33203125" style="103" customWidth="1"/>
    <col min="7909" max="7910" width="10" style="103" customWidth="1"/>
    <col min="7911" max="8158" width="8.88671875" style="103"/>
    <col min="8159" max="8159" width="4.33203125" style="103" customWidth="1"/>
    <col min="8160" max="8160" width="31.109375" style="103" customWidth="1"/>
    <col min="8161" max="8163" width="10" style="103" customWidth="1"/>
    <col min="8164" max="8164" width="10.33203125" style="103" customWidth="1"/>
    <col min="8165" max="8166" width="10" style="103" customWidth="1"/>
    <col min="8167" max="8414" width="8.88671875" style="103"/>
    <col min="8415" max="8415" width="4.33203125" style="103" customWidth="1"/>
    <col min="8416" max="8416" width="31.109375" style="103" customWidth="1"/>
    <col min="8417" max="8419" width="10" style="103" customWidth="1"/>
    <col min="8420" max="8420" width="10.33203125" style="103" customWidth="1"/>
    <col min="8421" max="8422" width="10" style="103" customWidth="1"/>
    <col min="8423" max="8670" width="8.88671875" style="103"/>
    <col min="8671" max="8671" width="4.33203125" style="103" customWidth="1"/>
    <col min="8672" max="8672" width="31.109375" style="103" customWidth="1"/>
    <col min="8673" max="8675" width="10" style="103" customWidth="1"/>
    <col min="8676" max="8676" width="10.33203125" style="103" customWidth="1"/>
    <col min="8677" max="8678" width="10" style="103" customWidth="1"/>
    <col min="8679" max="8926" width="8.88671875" style="103"/>
    <col min="8927" max="8927" width="4.33203125" style="103" customWidth="1"/>
    <col min="8928" max="8928" width="31.109375" style="103" customWidth="1"/>
    <col min="8929" max="8931" width="10" style="103" customWidth="1"/>
    <col min="8932" max="8932" width="10.33203125" style="103" customWidth="1"/>
    <col min="8933" max="8934" width="10" style="103" customWidth="1"/>
    <col min="8935" max="9182" width="8.88671875" style="103"/>
    <col min="9183" max="9183" width="4.33203125" style="103" customWidth="1"/>
    <col min="9184" max="9184" width="31.109375" style="103" customWidth="1"/>
    <col min="9185" max="9187" width="10" style="103" customWidth="1"/>
    <col min="9188" max="9188" width="10.33203125" style="103" customWidth="1"/>
    <col min="9189" max="9190" width="10" style="103" customWidth="1"/>
    <col min="9191" max="9438" width="8.88671875" style="103"/>
    <col min="9439" max="9439" width="4.33203125" style="103" customWidth="1"/>
    <col min="9440" max="9440" width="31.109375" style="103" customWidth="1"/>
    <col min="9441" max="9443" width="10" style="103" customWidth="1"/>
    <col min="9444" max="9444" width="10.33203125" style="103" customWidth="1"/>
    <col min="9445" max="9446" width="10" style="103" customWidth="1"/>
    <col min="9447" max="9694" width="8.88671875" style="103"/>
    <col min="9695" max="9695" width="4.33203125" style="103" customWidth="1"/>
    <col min="9696" max="9696" width="31.109375" style="103" customWidth="1"/>
    <col min="9697" max="9699" width="10" style="103" customWidth="1"/>
    <col min="9700" max="9700" width="10.33203125" style="103" customWidth="1"/>
    <col min="9701" max="9702" width="10" style="103" customWidth="1"/>
    <col min="9703" max="9950" width="8.88671875" style="103"/>
    <col min="9951" max="9951" width="4.33203125" style="103" customWidth="1"/>
    <col min="9952" max="9952" width="31.109375" style="103" customWidth="1"/>
    <col min="9953" max="9955" width="10" style="103" customWidth="1"/>
    <col min="9956" max="9956" width="10.33203125" style="103" customWidth="1"/>
    <col min="9957" max="9958" width="10" style="103" customWidth="1"/>
    <col min="9959" max="10206" width="8.88671875" style="103"/>
    <col min="10207" max="10207" width="4.33203125" style="103" customWidth="1"/>
    <col min="10208" max="10208" width="31.109375" style="103" customWidth="1"/>
    <col min="10209" max="10211" width="10" style="103" customWidth="1"/>
    <col min="10212" max="10212" width="10.33203125" style="103" customWidth="1"/>
    <col min="10213" max="10214" width="10" style="103" customWidth="1"/>
    <col min="10215" max="10462" width="8.88671875" style="103"/>
    <col min="10463" max="10463" width="4.33203125" style="103" customWidth="1"/>
    <col min="10464" max="10464" width="31.109375" style="103" customWidth="1"/>
    <col min="10465" max="10467" width="10" style="103" customWidth="1"/>
    <col min="10468" max="10468" width="10.33203125" style="103" customWidth="1"/>
    <col min="10469" max="10470" width="10" style="103" customWidth="1"/>
    <col min="10471" max="10718" width="8.88671875" style="103"/>
    <col min="10719" max="10719" width="4.33203125" style="103" customWidth="1"/>
    <col min="10720" max="10720" width="31.109375" style="103" customWidth="1"/>
    <col min="10721" max="10723" width="10" style="103" customWidth="1"/>
    <col min="10724" max="10724" width="10.33203125" style="103" customWidth="1"/>
    <col min="10725" max="10726" width="10" style="103" customWidth="1"/>
    <col min="10727" max="10974" width="8.88671875" style="103"/>
    <col min="10975" max="10975" width="4.33203125" style="103" customWidth="1"/>
    <col min="10976" max="10976" width="31.109375" style="103" customWidth="1"/>
    <col min="10977" max="10979" width="10" style="103" customWidth="1"/>
    <col min="10980" max="10980" width="10.33203125" style="103" customWidth="1"/>
    <col min="10981" max="10982" width="10" style="103" customWidth="1"/>
    <col min="10983" max="11230" width="8.88671875" style="103"/>
    <col min="11231" max="11231" width="4.33203125" style="103" customWidth="1"/>
    <col min="11232" max="11232" width="31.109375" style="103" customWidth="1"/>
    <col min="11233" max="11235" width="10" style="103" customWidth="1"/>
    <col min="11236" max="11236" width="10.33203125" style="103" customWidth="1"/>
    <col min="11237" max="11238" width="10" style="103" customWidth="1"/>
    <col min="11239" max="11486" width="8.88671875" style="103"/>
    <col min="11487" max="11487" width="4.33203125" style="103" customWidth="1"/>
    <col min="11488" max="11488" width="31.109375" style="103" customWidth="1"/>
    <col min="11489" max="11491" width="10" style="103" customWidth="1"/>
    <col min="11492" max="11492" width="10.33203125" style="103" customWidth="1"/>
    <col min="11493" max="11494" width="10" style="103" customWidth="1"/>
    <col min="11495" max="11742" width="8.88671875" style="103"/>
    <col min="11743" max="11743" width="4.33203125" style="103" customWidth="1"/>
    <col min="11744" max="11744" width="31.109375" style="103" customWidth="1"/>
    <col min="11745" max="11747" width="10" style="103" customWidth="1"/>
    <col min="11748" max="11748" width="10.33203125" style="103" customWidth="1"/>
    <col min="11749" max="11750" width="10" style="103" customWidth="1"/>
    <col min="11751" max="11998" width="8.88671875" style="103"/>
    <col min="11999" max="11999" width="4.33203125" style="103" customWidth="1"/>
    <col min="12000" max="12000" width="31.109375" style="103" customWidth="1"/>
    <col min="12001" max="12003" width="10" style="103" customWidth="1"/>
    <col min="12004" max="12004" width="10.33203125" style="103" customWidth="1"/>
    <col min="12005" max="12006" width="10" style="103" customWidth="1"/>
    <col min="12007" max="12254" width="8.88671875" style="103"/>
    <col min="12255" max="12255" width="4.33203125" style="103" customWidth="1"/>
    <col min="12256" max="12256" width="31.109375" style="103" customWidth="1"/>
    <col min="12257" max="12259" width="10" style="103" customWidth="1"/>
    <col min="12260" max="12260" width="10.33203125" style="103" customWidth="1"/>
    <col min="12261" max="12262" width="10" style="103" customWidth="1"/>
    <col min="12263" max="12510" width="8.88671875" style="103"/>
    <col min="12511" max="12511" width="4.33203125" style="103" customWidth="1"/>
    <col min="12512" max="12512" width="31.109375" style="103" customWidth="1"/>
    <col min="12513" max="12515" width="10" style="103" customWidth="1"/>
    <col min="12516" max="12516" width="10.33203125" style="103" customWidth="1"/>
    <col min="12517" max="12518" width="10" style="103" customWidth="1"/>
    <col min="12519" max="12766" width="8.88671875" style="103"/>
    <col min="12767" max="12767" width="4.33203125" style="103" customWidth="1"/>
    <col min="12768" max="12768" width="31.109375" style="103" customWidth="1"/>
    <col min="12769" max="12771" width="10" style="103" customWidth="1"/>
    <col min="12772" max="12772" width="10.33203125" style="103" customWidth="1"/>
    <col min="12773" max="12774" width="10" style="103" customWidth="1"/>
    <col min="12775" max="13022" width="8.88671875" style="103"/>
    <col min="13023" max="13023" width="4.33203125" style="103" customWidth="1"/>
    <col min="13024" max="13024" width="31.109375" style="103" customWidth="1"/>
    <col min="13025" max="13027" width="10" style="103" customWidth="1"/>
    <col min="13028" max="13028" width="10.33203125" style="103" customWidth="1"/>
    <col min="13029" max="13030" width="10" style="103" customWidth="1"/>
    <col min="13031" max="13278" width="8.88671875" style="103"/>
    <col min="13279" max="13279" width="4.33203125" style="103" customWidth="1"/>
    <col min="13280" max="13280" width="31.109375" style="103" customWidth="1"/>
    <col min="13281" max="13283" width="10" style="103" customWidth="1"/>
    <col min="13284" max="13284" width="10.33203125" style="103" customWidth="1"/>
    <col min="13285" max="13286" width="10" style="103" customWidth="1"/>
    <col min="13287" max="13534" width="8.88671875" style="103"/>
    <col min="13535" max="13535" width="4.33203125" style="103" customWidth="1"/>
    <col min="13536" max="13536" width="31.109375" style="103" customWidth="1"/>
    <col min="13537" max="13539" width="10" style="103" customWidth="1"/>
    <col min="13540" max="13540" width="10.33203125" style="103" customWidth="1"/>
    <col min="13541" max="13542" width="10" style="103" customWidth="1"/>
    <col min="13543" max="13790" width="8.88671875" style="103"/>
    <col min="13791" max="13791" width="4.33203125" style="103" customWidth="1"/>
    <col min="13792" max="13792" width="31.109375" style="103" customWidth="1"/>
    <col min="13793" max="13795" width="10" style="103" customWidth="1"/>
    <col min="13796" max="13796" width="10.33203125" style="103" customWidth="1"/>
    <col min="13797" max="13798" width="10" style="103" customWidth="1"/>
    <col min="13799" max="14046" width="8.88671875" style="103"/>
    <col min="14047" max="14047" width="4.33203125" style="103" customWidth="1"/>
    <col min="14048" max="14048" width="31.109375" style="103" customWidth="1"/>
    <col min="14049" max="14051" width="10" style="103" customWidth="1"/>
    <col min="14052" max="14052" width="10.33203125" style="103" customWidth="1"/>
    <col min="14053" max="14054" width="10" style="103" customWidth="1"/>
    <col min="14055" max="14302" width="8.88671875" style="103"/>
    <col min="14303" max="14303" width="4.33203125" style="103" customWidth="1"/>
    <col min="14304" max="14304" width="31.109375" style="103" customWidth="1"/>
    <col min="14305" max="14307" width="10" style="103" customWidth="1"/>
    <col min="14308" max="14308" width="10.33203125" style="103" customWidth="1"/>
    <col min="14309" max="14310" width="10" style="103" customWidth="1"/>
    <col min="14311" max="14558" width="8.88671875" style="103"/>
    <col min="14559" max="14559" width="4.33203125" style="103" customWidth="1"/>
    <col min="14560" max="14560" width="31.109375" style="103" customWidth="1"/>
    <col min="14561" max="14563" width="10" style="103" customWidth="1"/>
    <col min="14564" max="14564" width="10.33203125" style="103" customWidth="1"/>
    <col min="14565" max="14566" width="10" style="103" customWidth="1"/>
    <col min="14567" max="14814" width="8.88671875" style="103"/>
    <col min="14815" max="14815" width="4.33203125" style="103" customWidth="1"/>
    <col min="14816" max="14816" width="31.109375" style="103" customWidth="1"/>
    <col min="14817" max="14819" width="10" style="103" customWidth="1"/>
    <col min="14820" max="14820" width="10.33203125" style="103" customWidth="1"/>
    <col min="14821" max="14822" width="10" style="103" customWidth="1"/>
    <col min="14823" max="15070" width="8.88671875" style="103"/>
    <col min="15071" max="15071" width="4.33203125" style="103" customWidth="1"/>
    <col min="15072" max="15072" width="31.109375" style="103" customWidth="1"/>
    <col min="15073" max="15075" width="10" style="103" customWidth="1"/>
    <col min="15076" max="15076" width="10.33203125" style="103" customWidth="1"/>
    <col min="15077" max="15078" width="10" style="103" customWidth="1"/>
    <col min="15079" max="15326" width="8.88671875" style="103"/>
    <col min="15327" max="15327" width="4.33203125" style="103" customWidth="1"/>
    <col min="15328" max="15328" width="31.109375" style="103" customWidth="1"/>
    <col min="15329" max="15331" width="10" style="103" customWidth="1"/>
    <col min="15332" max="15332" width="10.33203125" style="103" customWidth="1"/>
    <col min="15333" max="15334" width="10" style="103" customWidth="1"/>
    <col min="15335" max="15582" width="8.88671875" style="103"/>
    <col min="15583" max="15583" width="4.33203125" style="103" customWidth="1"/>
    <col min="15584" max="15584" width="31.109375" style="103" customWidth="1"/>
    <col min="15585" max="15587" width="10" style="103" customWidth="1"/>
    <col min="15588" max="15588" width="10.33203125" style="103" customWidth="1"/>
    <col min="15589" max="15590" width="10" style="103" customWidth="1"/>
    <col min="15591" max="15838" width="8.88671875" style="103"/>
    <col min="15839" max="15839" width="4.33203125" style="103" customWidth="1"/>
    <col min="15840" max="15840" width="31.109375" style="103" customWidth="1"/>
    <col min="15841" max="15843" width="10" style="103" customWidth="1"/>
    <col min="15844" max="15844" width="10.33203125" style="103" customWidth="1"/>
    <col min="15845" max="15846" width="10" style="103" customWidth="1"/>
    <col min="15847" max="16094" width="8.88671875" style="103"/>
    <col min="16095" max="16095" width="4.33203125" style="103" customWidth="1"/>
    <col min="16096" max="16096" width="31.109375" style="103" customWidth="1"/>
    <col min="16097" max="16099" width="10" style="103" customWidth="1"/>
    <col min="16100" max="16100" width="10.33203125" style="103" customWidth="1"/>
    <col min="16101" max="16102" width="10" style="103" customWidth="1"/>
    <col min="16103" max="16369" width="8.88671875" style="103"/>
    <col min="16370" max="16384" width="9.109375" style="103" customWidth="1"/>
  </cols>
  <sheetData>
    <row r="1" spans="1:3" s="115" customFormat="1" ht="20.399999999999999" customHeight="1">
      <c r="A1" s="482" t="s">
        <v>98</v>
      </c>
      <c r="B1" s="482"/>
      <c r="C1" s="482"/>
    </row>
    <row r="2" spans="1:3" s="115" customFormat="1" ht="20.399999999999999" customHeight="1">
      <c r="A2" s="452" t="s">
        <v>525</v>
      </c>
      <c r="B2" s="452"/>
      <c r="C2" s="452"/>
    </row>
    <row r="3" spans="1:3" s="156" customFormat="1" ht="20.399999999999999" customHeight="1">
      <c r="A3" s="452" t="s">
        <v>85</v>
      </c>
      <c r="B3" s="452"/>
      <c r="C3" s="452"/>
    </row>
    <row r="4" spans="1:3" s="117" customFormat="1" ht="8.4" customHeight="1">
      <c r="A4" s="296"/>
      <c r="B4" s="158"/>
      <c r="C4" s="116"/>
    </row>
    <row r="5" spans="1:3" ht="13.2" customHeight="1">
      <c r="A5" s="467" t="s">
        <v>91</v>
      </c>
      <c r="B5" s="465" t="s">
        <v>86</v>
      </c>
      <c r="C5" s="466" t="s">
        <v>99</v>
      </c>
    </row>
    <row r="6" spans="1:3" ht="13.2" customHeight="1">
      <c r="A6" s="467"/>
      <c r="B6" s="465"/>
      <c r="C6" s="466"/>
    </row>
    <row r="7" spans="1:3" ht="27" customHeight="1">
      <c r="A7" s="467"/>
      <c r="B7" s="465"/>
      <c r="C7" s="466"/>
    </row>
    <row r="8" spans="1:3">
      <c r="A8" s="404" t="s">
        <v>4</v>
      </c>
      <c r="B8" s="401" t="s">
        <v>100</v>
      </c>
      <c r="C8" s="404">
        <v>1</v>
      </c>
    </row>
    <row r="9" spans="1:3" s="107" customFormat="1">
      <c r="A9" s="404">
        <v>1</v>
      </c>
      <c r="B9" s="159" t="s">
        <v>276</v>
      </c>
      <c r="C9" s="152">
        <v>96</v>
      </c>
    </row>
    <row r="10" spans="1:3" s="107" customFormat="1">
      <c r="A10" s="404">
        <v>2</v>
      </c>
      <c r="B10" s="159" t="s">
        <v>268</v>
      </c>
      <c r="C10" s="152">
        <v>51</v>
      </c>
    </row>
    <row r="11" spans="1:3" s="107" customFormat="1">
      <c r="A11" s="404">
        <v>3</v>
      </c>
      <c r="B11" s="159" t="s">
        <v>267</v>
      </c>
      <c r="C11" s="152">
        <v>46</v>
      </c>
    </row>
    <row r="12" spans="1:3" s="107" customFormat="1">
      <c r="A12" s="404">
        <v>4</v>
      </c>
      <c r="B12" s="159" t="s">
        <v>270</v>
      </c>
      <c r="C12" s="152">
        <v>43</v>
      </c>
    </row>
    <row r="13" spans="1:3" s="107" customFormat="1">
      <c r="A13" s="404">
        <v>5</v>
      </c>
      <c r="B13" s="159" t="s">
        <v>274</v>
      </c>
      <c r="C13" s="152">
        <v>42</v>
      </c>
    </row>
    <row r="14" spans="1:3" s="107" customFormat="1">
      <c r="A14" s="404">
        <v>6</v>
      </c>
      <c r="B14" s="159" t="s">
        <v>290</v>
      </c>
      <c r="C14" s="152">
        <v>40</v>
      </c>
    </row>
    <row r="15" spans="1:3" s="107" customFormat="1">
      <c r="A15" s="404">
        <v>7</v>
      </c>
      <c r="B15" s="159" t="s">
        <v>281</v>
      </c>
      <c r="C15" s="152">
        <v>32</v>
      </c>
    </row>
    <row r="16" spans="1:3" s="107" customFormat="1">
      <c r="A16" s="404">
        <v>8</v>
      </c>
      <c r="B16" s="159" t="s">
        <v>422</v>
      </c>
      <c r="C16" s="152">
        <v>32</v>
      </c>
    </row>
    <row r="17" spans="1:3" s="107" customFormat="1">
      <c r="A17" s="404">
        <v>9</v>
      </c>
      <c r="B17" s="159" t="s">
        <v>328</v>
      </c>
      <c r="C17" s="152">
        <v>30</v>
      </c>
    </row>
    <row r="18" spans="1:3" s="107" customFormat="1" ht="31.2">
      <c r="A18" s="404">
        <v>10</v>
      </c>
      <c r="B18" s="159" t="s">
        <v>434</v>
      </c>
      <c r="C18" s="152">
        <v>28</v>
      </c>
    </row>
    <row r="19" spans="1:3" s="107" customFormat="1" ht="46.8">
      <c r="A19" s="404">
        <v>11</v>
      </c>
      <c r="B19" s="159" t="s">
        <v>424</v>
      </c>
      <c r="C19" s="152">
        <v>26</v>
      </c>
    </row>
    <row r="20" spans="1:3" s="107" customFormat="1">
      <c r="A20" s="404">
        <v>12</v>
      </c>
      <c r="B20" s="159" t="s">
        <v>425</v>
      </c>
      <c r="C20" s="152">
        <v>25</v>
      </c>
    </row>
    <row r="21" spans="1:3" s="107" customFormat="1">
      <c r="A21" s="404">
        <v>13</v>
      </c>
      <c r="B21" s="159" t="s">
        <v>342</v>
      </c>
      <c r="C21" s="152">
        <v>25</v>
      </c>
    </row>
    <row r="22" spans="1:3" s="107" customFormat="1">
      <c r="A22" s="404">
        <v>14</v>
      </c>
      <c r="B22" s="159" t="s">
        <v>433</v>
      </c>
      <c r="C22" s="152">
        <v>20</v>
      </c>
    </row>
    <row r="23" spans="1:3" s="107" customFormat="1">
      <c r="A23" s="404">
        <v>15</v>
      </c>
      <c r="B23" s="159" t="s">
        <v>306</v>
      </c>
      <c r="C23" s="152">
        <v>20</v>
      </c>
    </row>
    <row r="24" spans="1:3" s="107" customFormat="1">
      <c r="A24" s="404">
        <v>16</v>
      </c>
      <c r="B24" s="159" t="s">
        <v>291</v>
      </c>
      <c r="C24" s="152">
        <v>19</v>
      </c>
    </row>
    <row r="25" spans="1:3" s="107" customFormat="1">
      <c r="A25" s="404">
        <v>17</v>
      </c>
      <c r="B25" s="159" t="s">
        <v>356</v>
      </c>
      <c r="C25" s="152">
        <v>17</v>
      </c>
    </row>
    <row r="26" spans="1:3" s="107" customFormat="1">
      <c r="A26" s="404">
        <v>18</v>
      </c>
      <c r="B26" s="159" t="s">
        <v>286</v>
      </c>
      <c r="C26" s="152">
        <v>16</v>
      </c>
    </row>
    <row r="27" spans="1:3" s="107" customFormat="1">
      <c r="A27" s="404">
        <v>19</v>
      </c>
      <c r="B27" s="159" t="s">
        <v>303</v>
      </c>
      <c r="C27" s="152">
        <v>16</v>
      </c>
    </row>
    <row r="28" spans="1:3" s="107" customFormat="1">
      <c r="A28" s="404">
        <v>20</v>
      </c>
      <c r="B28" s="159" t="s">
        <v>304</v>
      </c>
      <c r="C28" s="152">
        <v>16</v>
      </c>
    </row>
    <row r="29" spans="1:3" s="107" customFormat="1">
      <c r="A29" s="404">
        <v>21</v>
      </c>
      <c r="B29" s="159" t="s">
        <v>269</v>
      </c>
      <c r="C29" s="152">
        <v>15</v>
      </c>
    </row>
    <row r="30" spans="1:3" s="107" customFormat="1">
      <c r="A30" s="404">
        <v>22</v>
      </c>
      <c r="B30" s="159" t="s">
        <v>289</v>
      </c>
      <c r="C30" s="152">
        <v>15</v>
      </c>
    </row>
    <row r="31" spans="1:3" s="107" customFormat="1">
      <c r="A31" s="404">
        <v>23</v>
      </c>
      <c r="B31" s="159" t="s">
        <v>292</v>
      </c>
      <c r="C31" s="152">
        <v>15</v>
      </c>
    </row>
    <row r="32" spans="1:3" s="107" customFormat="1">
      <c r="A32" s="404">
        <v>24</v>
      </c>
      <c r="B32" s="159" t="s">
        <v>426</v>
      </c>
      <c r="C32" s="152">
        <v>14</v>
      </c>
    </row>
    <row r="33" spans="1:3" s="107" customFormat="1">
      <c r="A33" s="404">
        <v>25</v>
      </c>
      <c r="B33" s="159" t="s">
        <v>271</v>
      </c>
      <c r="C33" s="152">
        <v>13</v>
      </c>
    </row>
    <row r="34" spans="1:3" s="107" customFormat="1">
      <c r="A34" s="404">
        <v>26</v>
      </c>
      <c r="B34" s="159" t="s">
        <v>354</v>
      </c>
      <c r="C34" s="152">
        <v>12</v>
      </c>
    </row>
    <row r="35" spans="1:3" s="107" customFormat="1" ht="31.2">
      <c r="A35" s="404">
        <v>27</v>
      </c>
      <c r="B35" s="159" t="s">
        <v>272</v>
      </c>
      <c r="C35" s="152">
        <v>12</v>
      </c>
    </row>
    <row r="36" spans="1:3" s="107" customFormat="1">
      <c r="A36" s="404">
        <v>28</v>
      </c>
      <c r="B36" s="159" t="s">
        <v>275</v>
      </c>
      <c r="C36" s="152">
        <v>10</v>
      </c>
    </row>
    <row r="37" spans="1:3" s="107" customFormat="1">
      <c r="A37" s="404">
        <v>29</v>
      </c>
      <c r="B37" s="159" t="s">
        <v>280</v>
      </c>
      <c r="C37" s="152">
        <v>10</v>
      </c>
    </row>
    <row r="38" spans="1:3" s="107" customFormat="1">
      <c r="A38" s="404">
        <v>30</v>
      </c>
      <c r="B38" s="159" t="s">
        <v>297</v>
      </c>
      <c r="C38" s="152">
        <v>10</v>
      </c>
    </row>
    <row r="39" spans="1:3" s="107" customFormat="1">
      <c r="A39" s="404">
        <v>31</v>
      </c>
      <c r="B39" s="159" t="s">
        <v>300</v>
      </c>
      <c r="C39" s="152">
        <v>10</v>
      </c>
    </row>
    <row r="40" spans="1:3" s="107" customFormat="1">
      <c r="A40" s="404">
        <v>32</v>
      </c>
      <c r="B40" s="159" t="s">
        <v>301</v>
      </c>
      <c r="C40" s="152">
        <v>9</v>
      </c>
    </row>
    <row r="41" spans="1:3" s="107" customFormat="1">
      <c r="A41" s="404">
        <v>33</v>
      </c>
      <c r="B41" s="159" t="s">
        <v>284</v>
      </c>
      <c r="C41" s="152">
        <v>9</v>
      </c>
    </row>
    <row r="42" spans="1:3" s="107" customFormat="1">
      <c r="A42" s="404">
        <v>34</v>
      </c>
      <c r="B42" s="159" t="s">
        <v>479</v>
      </c>
      <c r="C42" s="152">
        <v>9</v>
      </c>
    </row>
    <row r="43" spans="1:3" s="107" customFormat="1">
      <c r="A43" s="404">
        <v>35</v>
      </c>
      <c r="B43" s="159" t="s">
        <v>285</v>
      </c>
      <c r="C43" s="152">
        <v>9</v>
      </c>
    </row>
    <row r="44" spans="1:3" s="107" customFormat="1">
      <c r="A44" s="404">
        <v>36</v>
      </c>
      <c r="B44" s="159" t="s">
        <v>435</v>
      </c>
      <c r="C44" s="152">
        <v>9</v>
      </c>
    </row>
    <row r="45" spans="1:3" s="107" customFormat="1">
      <c r="A45" s="404">
        <v>37</v>
      </c>
      <c r="B45" s="159" t="s">
        <v>298</v>
      </c>
      <c r="C45" s="152">
        <v>9</v>
      </c>
    </row>
    <row r="46" spans="1:3" s="107" customFormat="1">
      <c r="A46" s="404">
        <v>38</v>
      </c>
      <c r="B46" s="159" t="s">
        <v>273</v>
      </c>
      <c r="C46" s="152">
        <v>7</v>
      </c>
    </row>
    <row r="47" spans="1:3" s="107" customFormat="1">
      <c r="A47" s="404">
        <v>39</v>
      </c>
      <c r="B47" s="159" t="s">
        <v>460</v>
      </c>
      <c r="C47" s="152">
        <v>7</v>
      </c>
    </row>
    <row r="48" spans="1:3" s="107" customFormat="1">
      <c r="A48" s="404">
        <v>40</v>
      </c>
      <c r="B48" s="159" t="s">
        <v>480</v>
      </c>
      <c r="C48" s="152">
        <v>7</v>
      </c>
    </row>
    <row r="49" spans="1:3" s="107" customFormat="1">
      <c r="A49" s="404">
        <v>41</v>
      </c>
      <c r="B49" s="159" t="s">
        <v>331</v>
      </c>
      <c r="C49" s="152">
        <v>7</v>
      </c>
    </row>
    <row r="50" spans="1:3" s="107" customFormat="1">
      <c r="A50" s="404">
        <v>42</v>
      </c>
      <c r="B50" s="159" t="s">
        <v>305</v>
      </c>
      <c r="C50" s="152">
        <v>7</v>
      </c>
    </row>
    <row r="51" spans="1:3" s="107" customFormat="1">
      <c r="A51" s="404">
        <v>43</v>
      </c>
      <c r="B51" s="159" t="s">
        <v>340</v>
      </c>
      <c r="C51" s="152">
        <v>7</v>
      </c>
    </row>
    <row r="52" spans="1:3" s="107" customFormat="1">
      <c r="A52" s="404">
        <v>44</v>
      </c>
      <c r="B52" s="159" t="s">
        <v>427</v>
      </c>
      <c r="C52" s="152">
        <v>6</v>
      </c>
    </row>
    <row r="53" spans="1:3" s="107" customFormat="1">
      <c r="A53" s="404">
        <v>45</v>
      </c>
      <c r="B53" s="159" t="s">
        <v>279</v>
      </c>
      <c r="C53" s="152">
        <v>6</v>
      </c>
    </row>
    <row r="54" spans="1:3" s="107" customFormat="1">
      <c r="A54" s="404">
        <v>46</v>
      </c>
      <c r="B54" s="159" t="s">
        <v>472</v>
      </c>
      <c r="C54" s="152">
        <v>6</v>
      </c>
    </row>
    <row r="55" spans="1:3" s="107" customFormat="1">
      <c r="A55" s="404">
        <v>47</v>
      </c>
      <c r="B55" s="159" t="s">
        <v>437</v>
      </c>
      <c r="C55" s="152">
        <v>6</v>
      </c>
    </row>
    <row r="56" spans="1:3" s="107" customFormat="1">
      <c r="A56" s="404">
        <v>48</v>
      </c>
      <c r="B56" s="159" t="s">
        <v>358</v>
      </c>
      <c r="C56" s="152">
        <v>6</v>
      </c>
    </row>
    <row r="57" spans="1:3" s="107" customFormat="1">
      <c r="A57" s="404">
        <v>49</v>
      </c>
      <c r="B57" s="159" t="s">
        <v>338</v>
      </c>
      <c r="C57" s="152">
        <v>5</v>
      </c>
    </row>
    <row r="58" spans="1:3" s="107" customFormat="1">
      <c r="A58" s="404">
        <v>50</v>
      </c>
      <c r="B58" s="159" t="s">
        <v>308</v>
      </c>
      <c r="C58" s="152">
        <v>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5"/>
  <sheetViews>
    <sheetView view="pageBreakPreview" zoomScale="90" zoomScaleNormal="90" zoomScaleSheetLayoutView="90" workbookViewId="0">
      <selection activeCell="C24" sqref="C24"/>
    </sheetView>
  </sheetViews>
  <sheetFormatPr defaultColWidth="8.88671875" defaultRowHeight="15.6"/>
  <cols>
    <col min="1" max="1" width="4.33203125" style="160" customWidth="1"/>
    <col min="2" max="2" width="61.44140625" style="166" customWidth="1"/>
    <col min="3" max="3" width="24.6640625" style="103" customWidth="1"/>
    <col min="4" max="192" width="8.88671875" style="103"/>
    <col min="193" max="193" width="4.33203125" style="103" customWidth="1"/>
    <col min="194" max="194" width="28.44140625" style="103" customWidth="1"/>
    <col min="195" max="197" width="10" style="103" customWidth="1"/>
    <col min="198" max="198" width="11.44140625" style="103" customWidth="1"/>
    <col min="199" max="200" width="11" style="103" customWidth="1"/>
    <col min="201" max="448" width="8.88671875" style="103"/>
    <col min="449" max="449" width="4.33203125" style="103" customWidth="1"/>
    <col min="450" max="450" width="28.44140625" style="103" customWidth="1"/>
    <col min="451" max="453" width="10" style="103" customWidth="1"/>
    <col min="454" max="454" width="11.44140625" style="103" customWidth="1"/>
    <col min="455" max="456" width="11" style="103" customWidth="1"/>
    <col min="457" max="704" width="8.88671875" style="103"/>
    <col min="705" max="705" width="4.33203125" style="103" customWidth="1"/>
    <col min="706" max="706" width="28.44140625" style="103" customWidth="1"/>
    <col min="707" max="709" width="10" style="103" customWidth="1"/>
    <col min="710" max="710" width="11.44140625" style="103" customWidth="1"/>
    <col min="711" max="712" width="11" style="103" customWidth="1"/>
    <col min="713" max="960" width="8.88671875" style="103"/>
    <col min="961" max="961" width="4.33203125" style="103" customWidth="1"/>
    <col min="962" max="962" width="28.44140625" style="103" customWidth="1"/>
    <col min="963" max="965" width="10" style="103" customWidth="1"/>
    <col min="966" max="966" width="11.44140625" style="103" customWidth="1"/>
    <col min="967" max="968" width="11" style="103" customWidth="1"/>
    <col min="969" max="1216" width="8.88671875" style="103"/>
    <col min="1217" max="1217" width="4.33203125" style="103" customWidth="1"/>
    <col min="1218" max="1218" width="28.44140625" style="103" customWidth="1"/>
    <col min="1219" max="1221" width="10" style="103" customWidth="1"/>
    <col min="1222" max="1222" width="11.44140625" style="103" customWidth="1"/>
    <col min="1223" max="1224" width="11" style="103" customWidth="1"/>
    <col min="1225" max="1472" width="8.88671875" style="103"/>
    <col min="1473" max="1473" width="4.33203125" style="103" customWidth="1"/>
    <col min="1474" max="1474" width="28.44140625" style="103" customWidth="1"/>
    <col min="1475" max="1477" width="10" style="103" customWidth="1"/>
    <col min="1478" max="1478" width="11.44140625" style="103" customWidth="1"/>
    <col min="1479" max="1480" width="11" style="103" customWidth="1"/>
    <col min="1481" max="1728" width="8.88671875" style="103"/>
    <col min="1729" max="1729" width="4.33203125" style="103" customWidth="1"/>
    <col min="1730" max="1730" width="28.44140625" style="103" customWidth="1"/>
    <col min="1731" max="1733" width="10" style="103" customWidth="1"/>
    <col min="1734" max="1734" width="11.44140625" style="103" customWidth="1"/>
    <col min="1735" max="1736" width="11" style="103" customWidth="1"/>
    <col min="1737" max="1984" width="8.88671875" style="103"/>
    <col min="1985" max="1985" width="4.33203125" style="103" customWidth="1"/>
    <col min="1986" max="1986" width="28.44140625" style="103" customWidth="1"/>
    <col min="1987" max="1989" width="10" style="103" customWidth="1"/>
    <col min="1990" max="1990" width="11.44140625" style="103" customWidth="1"/>
    <col min="1991" max="1992" width="11" style="103" customWidth="1"/>
    <col min="1993" max="2240" width="8.88671875" style="103"/>
    <col min="2241" max="2241" width="4.33203125" style="103" customWidth="1"/>
    <col min="2242" max="2242" width="28.44140625" style="103" customWidth="1"/>
    <col min="2243" max="2245" width="10" style="103" customWidth="1"/>
    <col min="2246" max="2246" width="11.44140625" style="103" customWidth="1"/>
    <col min="2247" max="2248" width="11" style="103" customWidth="1"/>
    <col min="2249" max="2496" width="8.88671875" style="103"/>
    <col min="2497" max="2497" width="4.33203125" style="103" customWidth="1"/>
    <col min="2498" max="2498" width="28.44140625" style="103" customWidth="1"/>
    <col min="2499" max="2501" width="10" style="103" customWidth="1"/>
    <col min="2502" max="2502" width="11.44140625" style="103" customWidth="1"/>
    <col min="2503" max="2504" width="11" style="103" customWidth="1"/>
    <col min="2505" max="2752" width="8.88671875" style="103"/>
    <col min="2753" max="2753" width="4.33203125" style="103" customWidth="1"/>
    <col min="2754" max="2754" width="28.44140625" style="103" customWidth="1"/>
    <col min="2755" max="2757" width="10" style="103" customWidth="1"/>
    <col min="2758" max="2758" width="11.44140625" style="103" customWidth="1"/>
    <col min="2759" max="2760" width="11" style="103" customWidth="1"/>
    <col min="2761" max="3008" width="8.88671875" style="103"/>
    <col min="3009" max="3009" width="4.33203125" style="103" customWidth="1"/>
    <col min="3010" max="3010" width="28.44140625" style="103" customWidth="1"/>
    <col min="3011" max="3013" width="10" style="103" customWidth="1"/>
    <col min="3014" max="3014" width="11.44140625" style="103" customWidth="1"/>
    <col min="3015" max="3016" width="11" style="103" customWidth="1"/>
    <col min="3017" max="3264" width="8.88671875" style="103"/>
    <col min="3265" max="3265" width="4.33203125" style="103" customWidth="1"/>
    <col min="3266" max="3266" width="28.44140625" style="103" customWidth="1"/>
    <col min="3267" max="3269" width="10" style="103" customWidth="1"/>
    <col min="3270" max="3270" width="11.44140625" style="103" customWidth="1"/>
    <col min="3271" max="3272" width="11" style="103" customWidth="1"/>
    <col min="3273" max="3520" width="8.88671875" style="103"/>
    <col min="3521" max="3521" width="4.33203125" style="103" customWidth="1"/>
    <col min="3522" max="3522" width="28.44140625" style="103" customWidth="1"/>
    <col min="3523" max="3525" width="10" style="103" customWidth="1"/>
    <col min="3526" max="3526" width="11.44140625" style="103" customWidth="1"/>
    <col min="3527" max="3528" width="11" style="103" customWidth="1"/>
    <col min="3529" max="3776" width="8.88671875" style="103"/>
    <col min="3777" max="3777" width="4.33203125" style="103" customWidth="1"/>
    <col min="3778" max="3778" width="28.44140625" style="103" customWidth="1"/>
    <col min="3779" max="3781" width="10" style="103" customWidth="1"/>
    <col min="3782" max="3782" width="11.44140625" style="103" customWidth="1"/>
    <col min="3783" max="3784" width="11" style="103" customWidth="1"/>
    <col min="3785" max="4032" width="8.88671875" style="103"/>
    <col min="4033" max="4033" width="4.33203125" style="103" customWidth="1"/>
    <col min="4034" max="4034" width="28.44140625" style="103" customWidth="1"/>
    <col min="4035" max="4037" width="10" style="103" customWidth="1"/>
    <col min="4038" max="4038" width="11.44140625" style="103" customWidth="1"/>
    <col min="4039" max="4040" width="11" style="103" customWidth="1"/>
    <col min="4041" max="4288" width="8.88671875" style="103"/>
    <col min="4289" max="4289" width="4.33203125" style="103" customWidth="1"/>
    <col min="4290" max="4290" width="28.44140625" style="103" customWidth="1"/>
    <col min="4291" max="4293" width="10" style="103" customWidth="1"/>
    <col min="4294" max="4294" width="11.44140625" style="103" customWidth="1"/>
    <col min="4295" max="4296" width="11" style="103" customWidth="1"/>
    <col min="4297" max="4544" width="8.88671875" style="103"/>
    <col min="4545" max="4545" width="4.33203125" style="103" customWidth="1"/>
    <col min="4546" max="4546" width="28.44140625" style="103" customWidth="1"/>
    <col min="4547" max="4549" width="10" style="103" customWidth="1"/>
    <col min="4550" max="4550" width="11.44140625" style="103" customWidth="1"/>
    <col min="4551" max="4552" width="11" style="103" customWidth="1"/>
    <col min="4553" max="4800" width="8.88671875" style="103"/>
    <col min="4801" max="4801" width="4.33203125" style="103" customWidth="1"/>
    <col min="4802" max="4802" width="28.44140625" style="103" customWidth="1"/>
    <col min="4803" max="4805" width="10" style="103" customWidth="1"/>
    <col min="4806" max="4806" width="11.44140625" style="103" customWidth="1"/>
    <col min="4807" max="4808" width="11" style="103" customWidth="1"/>
    <col min="4809" max="5056" width="8.88671875" style="103"/>
    <col min="5057" max="5057" width="4.33203125" style="103" customWidth="1"/>
    <col min="5058" max="5058" width="28.44140625" style="103" customWidth="1"/>
    <col min="5059" max="5061" width="10" style="103" customWidth="1"/>
    <col min="5062" max="5062" width="11.44140625" style="103" customWidth="1"/>
    <col min="5063" max="5064" width="11" style="103" customWidth="1"/>
    <col min="5065" max="5312" width="8.88671875" style="103"/>
    <col min="5313" max="5313" width="4.33203125" style="103" customWidth="1"/>
    <col min="5314" max="5314" width="28.44140625" style="103" customWidth="1"/>
    <col min="5315" max="5317" width="10" style="103" customWidth="1"/>
    <col min="5318" max="5318" width="11.44140625" style="103" customWidth="1"/>
    <col min="5319" max="5320" width="11" style="103" customWidth="1"/>
    <col min="5321" max="5568" width="8.88671875" style="103"/>
    <col min="5569" max="5569" width="4.33203125" style="103" customWidth="1"/>
    <col min="5570" max="5570" width="28.44140625" style="103" customWidth="1"/>
    <col min="5571" max="5573" width="10" style="103" customWidth="1"/>
    <col min="5574" max="5574" width="11.44140625" style="103" customWidth="1"/>
    <col min="5575" max="5576" width="11" style="103" customWidth="1"/>
    <col min="5577" max="5824" width="8.88671875" style="103"/>
    <col min="5825" max="5825" width="4.33203125" style="103" customWidth="1"/>
    <col min="5826" max="5826" width="28.44140625" style="103" customWidth="1"/>
    <col min="5827" max="5829" width="10" style="103" customWidth="1"/>
    <col min="5830" max="5830" width="11.44140625" style="103" customWidth="1"/>
    <col min="5831" max="5832" width="11" style="103" customWidth="1"/>
    <col min="5833" max="6080" width="8.88671875" style="103"/>
    <col min="6081" max="6081" width="4.33203125" style="103" customWidth="1"/>
    <col min="6082" max="6082" width="28.44140625" style="103" customWidth="1"/>
    <col min="6083" max="6085" width="10" style="103" customWidth="1"/>
    <col min="6086" max="6086" width="11.44140625" style="103" customWidth="1"/>
    <col min="6087" max="6088" width="11" style="103" customWidth="1"/>
    <col min="6089" max="6336" width="8.88671875" style="103"/>
    <col min="6337" max="6337" width="4.33203125" style="103" customWidth="1"/>
    <col min="6338" max="6338" width="28.44140625" style="103" customWidth="1"/>
    <col min="6339" max="6341" width="10" style="103" customWidth="1"/>
    <col min="6342" max="6342" width="11.44140625" style="103" customWidth="1"/>
    <col min="6343" max="6344" width="11" style="103" customWidth="1"/>
    <col min="6345" max="6592" width="8.88671875" style="103"/>
    <col min="6593" max="6593" width="4.33203125" style="103" customWidth="1"/>
    <col min="6594" max="6594" width="28.44140625" style="103" customWidth="1"/>
    <col min="6595" max="6597" width="10" style="103" customWidth="1"/>
    <col min="6598" max="6598" width="11.44140625" style="103" customWidth="1"/>
    <col min="6599" max="6600" width="11" style="103" customWidth="1"/>
    <col min="6601" max="6848" width="8.88671875" style="103"/>
    <col min="6849" max="6849" width="4.33203125" style="103" customWidth="1"/>
    <col min="6850" max="6850" width="28.44140625" style="103" customWidth="1"/>
    <col min="6851" max="6853" width="10" style="103" customWidth="1"/>
    <col min="6854" max="6854" width="11.44140625" style="103" customWidth="1"/>
    <col min="6855" max="6856" width="11" style="103" customWidth="1"/>
    <col min="6857" max="7104" width="8.88671875" style="103"/>
    <col min="7105" max="7105" width="4.33203125" style="103" customWidth="1"/>
    <col min="7106" max="7106" width="28.44140625" style="103" customWidth="1"/>
    <col min="7107" max="7109" width="10" style="103" customWidth="1"/>
    <col min="7110" max="7110" width="11.44140625" style="103" customWidth="1"/>
    <col min="7111" max="7112" width="11" style="103" customWidth="1"/>
    <col min="7113" max="7360" width="8.88671875" style="103"/>
    <col min="7361" max="7361" width="4.33203125" style="103" customWidth="1"/>
    <col min="7362" max="7362" width="28.44140625" style="103" customWidth="1"/>
    <col min="7363" max="7365" width="10" style="103" customWidth="1"/>
    <col min="7366" max="7366" width="11.44140625" style="103" customWidth="1"/>
    <col min="7367" max="7368" width="11" style="103" customWidth="1"/>
    <col min="7369" max="7616" width="8.88671875" style="103"/>
    <col min="7617" max="7617" width="4.33203125" style="103" customWidth="1"/>
    <col min="7618" max="7618" width="28.44140625" style="103" customWidth="1"/>
    <col min="7619" max="7621" width="10" style="103" customWidth="1"/>
    <col min="7622" max="7622" width="11.44140625" style="103" customWidth="1"/>
    <col min="7623" max="7624" width="11" style="103" customWidth="1"/>
    <col min="7625" max="7872" width="8.88671875" style="103"/>
    <col min="7873" max="7873" width="4.33203125" style="103" customWidth="1"/>
    <col min="7874" max="7874" width="28.44140625" style="103" customWidth="1"/>
    <col min="7875" max="7877" width="10" style="103" customWidth="1"/>
    <col min="7878" max="7878" width="11.44140625" style="103" customWidth="1"/>
    <col min="7879" max="7880" width="11" style="103" customWidth="1"/>
    <col min="7881" max="8128" width="8.88671875" style="103"/>
    <col min="8129" max="8129" width="4.33203125" style="103" customWidth="1"/>
    <col min="8130" max="8130" width="28.44140625" style="103" customWidth="1"/>
    <col min="8131" max="8133" width="10" style="103" customWidth="1"/>
    <col min="8134" max="8134" width="11.44140625" style="103" customWidth="1"/>
    <col min="8135" max="8136" width="11" style="103" customWidth="1"/>
    <col min="8137" max="8384" width="8.88671875" style="103"/>
    <col min="8385" max="8385" width="4.33203125" style="103" customWidth="1"/>
    <col min="8386" max="8386" width="28.44140625" style="103" customWidth="1"/>
    <col min="8387" max="8389" width="10" style="103" customWidth="1"/>
    <col min="8390" max="8390" width="11.44140625" style="103" customWidth="1"/>
    <col min="8391" max="8392" width="11" style="103" customWidth="1"/>
    <col min="8393" max="8640" width="8.88671875" style="103"/>
    <col min="8641" max="8641" width="4.33203125" style="103" customWidth="1"/>
    <col min="8642" max="8642" width="28.44140625" style="103" customWidth="1"/>
    <col min="8643" max="8645" width="10" style="103" customWidth="1"/>
    <col min="8646" max="8646" width="11.44140625" style="103" customWidth="1"/>
    <col min="8647" max="8648" width="11" style="103" customWidth="1"/>
    <col min="8649" max="8896" width="8.88671875" style="103"/>
    <col min="8897" max="8897" width="4.33203125" style="103" customWidth="1"/>
    <col min="8898" max="8898" width="28.44140625" style="103" customWidth="1"/>
    <col min="8899" max="8901" width="10" style="103" customWidth="1"/>
    <col min="8902" max="8902" width="11.44140625" style="103" customWidth="1"/>
    <col min="8903" max="8904" width="11" style="103" customWidth="1"/>
    <col min="8905" max="9152" width="8.88671875" style="103"/>
    <col min="9153" max="9153" width="4.33203125" style="103" customWidth="1"/>
    <col min="9154" max="9154" width="28.44140625" style="103" customWidth="1"/>
    <col min="9155" max="9157" width="10" style="103" customWidth="1"/>
    <col min="9158" max="9158" width="11.44140625" style="103" customWidth="1"/>
    <col min="9159" max="9160" width="11" style="103" customWidth="1"/>
    <col min="9161" max="9408" width="8.88671875" style="103"/>
    <col min="9409" max="9409" width="4.33203125" style="103" customWidth="1"/>
    <col min="9410" max="9410" width="28.44140625" style="103" customWidth="1"/>
    <col min="9411" max="9413" width="10" style="103" customWidth="1"/>
    <col min="9414" max="9414" width="11.44140625" style="103" customWidth="1"/>
    <col min="9415" max="9416" width="11" style="103" customWidth="1"/>
    <col min="9417" max="9664" width="8.88671875" style="103"/>
    <col min="9665" max="9665" width="4.33203125" style="103" customWidth="1"/>
    <col min="9666" max="9666" width="28.44140625" style="103" customWidth="1"/>
    <col min="9667" max="9669" width="10" style="103" customWidth="1"/>
    <col min="9670" max="9670" width="11.44140625" style="103" customWidth="1"/>
    <col min="9671" max="9672" width="11" style="103" customWidth="1"/>
    <col min="9673" max="9920" width="8.88671875" style="103"/>
    <col min="9921" max="9921" width="4.33203125" style="103" customWidth="1"/>
    <col min="9922" max="9922" width="28.44140625" style="103" customWidth="1"/>
    <col min="9923" max="9925" width="10" style="103" customWidth="1"/>
    <col min="9926" max="9926" width="11.44140625" style="103" customWidth="1"/>
    <col min="9927" max="9928" width="11" style="103" customWidth="1"/>
    <col min="9929" max="10176" width="8.88671875" style="103"/>
    <col min="10177" max="10177" width="4.33203125" style="103" customWidth="1"/>
    <col min="10178" max="10178" width="28.44140625" style="103" customWidth="1"/>
    <col min="10179" max="10181" width="10" style="103" customWidth="1"/>
    <col min="10182" max="10182" width="11.44140625" style="103" customWidth="1"/>
    <col min="10183" max="10184" width="11" style="103" customWidth="1"/>
    <col min="10185" max="10432" width="8.88671875" style="103"/>
    <col min="10433" max="10433" width="4.33203125" style="103" customWidth="1"/>
    <col min="10434" max="10434" width="28.44140625" style="103" customWidth="1"/>
    <col min="10435" max="10437" width="10" style="103" customWidth="1"/>
    <col min="10438" max="10438" width="11.44140625" style="103" customWidth="1"/>
    <col min="10439" max="10440" width="11" style="103" customWidth="1"/>
    <col min="10441" max="10688" width="8.88671875" style="103"/>
    <col min="10689" max="10689" width="4.33203125" style="103" customWidth="1"/>
    <col min="10690" max="10690" width="28.44140625" style="103" customWidth="1"/>
    <col min="10691" max="10693" width="10" style="103" customWidth="1"/>
    <col min="10694" max="10694" width="11.44140625" style="103" customWidth="1"/>
    <col min="10695" max="10696" width="11" style="103" customWidth="1"/>
    <col min="10697" max="10944" width="8.88671875" style="103"/>
    <col min="10945" max="10945" width="4.33203125" style="103" customWidth="1"/>
    <col min="10946" max="10946" width="28.44140625" style="103" customWidth="1"/>
    <col min="10947" max="10949" width="10" style="103" customWidth="1"/>
    <col min="10950" max="10950" width="11.44140625" style="103" customWidth="1"/>
    <col min="10951" max="10952" width="11" style="103" customWidth="1"/>
    <col min="10953" max="11200" width="8.88671875" style="103"/>
    <col min="11201" max="11201" width="4.33203125" style="103" customWidth="1"/>
    <col min="11202" max="11202" width="28.44140625" style="103" customWidth="1"/>
    <col min="11203" max="11205" width="10" style="103" customWidth="1"/>
    <col min="11206" max="11206" width="11.44140625" style="103" customWidth="1"/>
    <col min="11207" max="11208" width="11" style="103" customWidth="1"/>
    <col min="11209" max="11456" width="8.88671875" style="103"/>
    <col min="11457" max="11457" width="4.33203125" style="103" customWidth="1"/>
    <col min="11458" max="11458" width="28.44140625" style="103" customWidth="1"/>
    <col min="11459" max="11461" width="10" style="103" customWidth="1"/>
    <col min="11462" max="11462" width="11.44140625" style="103" customWidth="1"/>
    <col min="11463" max="11464" width="11" style="103" customWidth="1"/>
    <col min="11465" max="11712" width="8.88671875" style="103"/>
    <col min="11713" max="11713" width="4.33203125" style="103" customWidth="1"/>
    <col min="11714" max="11714" width="28.44140625" style="103" customWidth="1"/>
    <col min="11715" max="11717" width="10" style="103" customWidth="1"/>
    <col min="11718" max="11718" width="11.44140625" style="103" customWidth="1"/>
    <col min="11719" max="11720" width="11" style="103" customWidth="1"/>
    <col min="11721" max="11968" width="8.88671875" style="103"/>
    <col min="11969" max="11969" width="4.33203125" style="103" customWidth="1"/>
    <col min="11970" max="11970" width="28.44140625" style="103" customWidth="1"/>
    <col min="11971" max="11973" width="10" style="103" customWidth="1"/>
    <col min="11974" max="11974" width="11.44140625" style="103" customWidth="1"/>
    <col min="11975" max="11976" width="11" style="103" customWidth="1"/>
    <col min="11977" max="12224" width="8.88671875" style="103"/>
    <col min="12225" max="12225" width="4.33203125" style="103" customWidth="1"/>
    <col min="12226" max="12226" width="28.44140625" style="103" customWidth="1"/>
    <col min="12227" max="12229" width="10" style="103" customWidth="1"/>
    <col min="12230" max="12230" width="11.44140625" style="103" customWidth="1"/>
    <col min="12231" max="12232" width="11" style="103" customWidth="1"/>
    <col min="12233" max="12480" width="8.88671875" style="103"/>
    <col min="12481" max="12481" width="4.33203125" style="103" customWidth="1"/>
    <col min="12482" max="12482" width="28.44140625" style="103" customWidth="1"/>
    <col min="12483" max="12485" width="10" style="103" customWidth="1"/>
    <col min="12486" max="12486" width="11.44140625" style="103" customWidth="1"/>
    <col min="12487" max="12488" width="11" style="103" customWidth="1"/>
    <col min="12489" max="12736" width="8.88671875" style="103"/>
    <col min="12737" max="12737" width="4.33203125" style="103" customWidth="1"/>
    <col min="12738" max="12738" width="28.44140625" style="103" customWidth="1"/>
    <col min="12739" max="12741" width="10" style="103" customWidth="1"/>
    <col min="12742" max="12742" width="11.44140625" style="103" customWidth="1"/>
    <col min="12743" max="12744" width="11" style="103" customWidth="1"/>
    <col min="12745" max="12992" width="8.88671875" style="103"/>
    <col min="12993" max="12993" width="4.33203125" style="103" customWidth="1"/>
    <col min="12994" max="12994" width="28.44140625" style="103" customWidth="1"/>
    <col min="12995" max="12997" width="10" style="103" customWidth="1"/>
    <col min="12998" max="12998" width="11.44140625" style="103" customWidth="1"/>
    <col min="12999" max="13000" width="11" style="103" customWidth="1"/>
    <col min="13001" max="13248" width="8.88671875" style="103"/>
    <col min="13249" max="13249" width="4.33203125" style="103" customWidth="1"/>
    <col min="13250" max="13250" width="28.44140625" style="103" customWidth="1"/>
    <col min="13251" max="13253" width="10" style="103" customWidth="1"/>
    <col min="13254" max="13254" width="11.44140625" style="103" customWidth="1"/>
    <col min="13255" max="13256" width="11" style="103" customWidth="1"/>
    <col min="13257" max="13504" width="8.88671875" style="103"/>
    <col min="13505" max="13505" width="4.33203125" style="103" customWidth="1"/>
    <col min="13506" max="13506" width="28.44140625" style="103" customWidth="1"/>
    <col min="13507" max="13509" width="10" style="103" customWidth="1"/>
    <col min="13510" max="13510" width="11.44140625" style="103" customWidth="1"/>
    <col min="13511" max="13512" width="11" style="103" customWidth="1"/>
    <col min="13513" max="13760" width="8.88671875" style="103"/>
    <col min="13761" max="13761" width="4.33203125" style="103" customWidth="1"/>
    <col min="13762" max="13762" width="28.44140625" style="103" customWidth="1"/>
    <col min="13763" max="13765" width="10" style="103" customWidth="1"/>
    <col min="13766" max="13766" width="11.44140625" style="103" customWidth="1"/>
    <col min="13767" max="13768" width="11" style="103" customWidth="1"/>
    <col min="13769" max="14016" width="8.88671875" style="103"/>
    <col min="14017" max="14017" width="4.33203125" style="103" customWidth="1"/>
    <col min="14018" max="14018" width="28.44140625" style="103" customWidth="1"/>
    <col min="14019" max="14021" width="10" style="103" customWidth="1"/>
    <col min="14022" max="14022" width="11.44140625" style="103" customWidth="1"/>
    <col min="14023" max="14024" width="11" style="103" customWidth="1"/>
    <col min="14025" max="14272" width="8.88671875" style="103"/>
    <col min="14273" max="14273" width="4.33203125" style="103" customWidth="1"/>
    <col min="14274" max="14274" width="28.44140625" style="103" customWidth="1"/>
    <col min="14275" max="14277" width="10" style="103" customWidth="1"/>
    <col min="14278" max="14278" width="11.44140625" style="103" customWidth="1"/>
    <col min="14279" max="14280" width="11" style="103" customWidth="1"/>
    <col min="14281" max="14528" width="8.88671875" style="103"/>
    <col min="14529" max="14529" width="4.33203125" style="103" customWidth="1"/>
    <col min="14530" max="14530" width="28.44140625" style="103" customWidth="1"/>
    <col min="14531" max="14533" width="10" style="103" customWidth="1"/>
    <col min="14534" max="14534" width="11.44140625" style="103" customWidth="1"/>
    <col min="14535" max="14536" width="11" style="103" customWidth="1"/>
    <col min="14537" max="14784" width="8.88671875" style="103"/>
    <col min="14785" max="14785" width="4.33203125" style="103" customWidth="1"/>
    <col min="14786" max="14786" width="28.44140625" style="103" customWidth="1"/>
    <col min="14787" max="14789" width="10" style="103" customWidth="1"/>
    <col min="14790" max="14790" width="11.44140625" style="103" customWidth="1"/>
    <col min="14791" max="14792" width="11" style="103" customWidth="1"/>
    <col min="14793" max="15040" width="8.88671875" style="103"/>
    <col min="15041" max="15041" width="4.33203125" style="103" customWidth="1"/>
    <col min="15042" max="15042" width="28.44140625" style="103" customWidth="1"/>
    <col min="15043" max="15045" width="10" style="103" customWidth="1"/>
    <col min="15046" max="15046" width="11.44140625" style="103" customWidth="1"/>
    <col min="15047" max="15048" width="11" style="103" customWidth="1"/>
    <col min="15049" max="15296" width="8.88671875" style="103"/>
    <col min="15297" max="15297" width="4.33203125" style="103" customWidth="1"/>
    <col min="15298" max="15298" width="28.44140625" style="103" customWidth="1"/>
    <col min="15299" max="15301" width="10" style="103" customWidth="1"/>
    <col min="15302" max="15302" width="11.44140625" style="103" customWidth="1"/>
    <col min="15303" max="15304" width="11" style="103" customWidth="1"/>
    <col min="15305" max="15552" width="8.88671875" style="103"/>
    <col min="15553" max="15553" width="4.33203125" style="103" customWidth="1"/>
    <col min="15554" max="15554" width="28.44140625" style="103" customWidth="1"/>
    <col min="15555" max="15557" width="10" style="103" customWidth="1"/>
    <col min="15558" max="15558" width="11.44140625" style="103" customWidth="1"/>
    <col min="15559" max="15560" width="11" style="103" customWidth="1"/>
    <col min="15561" max="15808" width="8.88671875" style="103"/>
    <col min="15809" max="15809" width="4.33203125" style="103" customWidth="1"/>
    <col min="15810" max="15810" width="28.44140625" style="103" customWidth="1"/>
    <col min="15811" max="15813" width="10" style="103" customWidth="1"/>
    <col min="15814" max="15814" width="11.44140625" style="103" customWidth="1"/>
    <col min="15815" max="15816" width="11" style="103" customWidth="1"/>
    <col min="15817" max="16064" width="8.88671875" style="103"/>
    <col min="16065" max="16065" width="4.33203125" style="103" customWidth="1"/>
    <col min="16066" max="16066" width="28.44140625" style="103" customWidth="1"/>
    <col min="16067" max="16069" width="10" style="103" customWidth="1"/>
    <col min="16070" max="16070" width="11.44140625" style="103" customWidth="1"/>
    <col min="16071" max="16072" width="11" style="103" customWidth="1"/>
    <col min="16073" max="16384" width="8.88671875" style="103"/>
  </cols>
  <sheetData>
    <row r="1" spans="1:3" s="115" customFormat="1" ht="20.399999999999999" customHeight="1">
      <c r="A1" s="482" t="s">
        <v>98</v>
      </c>
      <c r="B1" s="482"/>
      <c r="C1" s="482"/>
    </row>
    <row r="2" spans="1:3" s="115" customFormat="1" ht="20.399999999999999" customHeight="1">
      <c r="A2" s="452" t="s">
        <v>525</v>
      </c>
      <c r="B2" s="452"/>
      <c r="C2" s="452"/>
    </row>
    <row r="3" spans="1:3" s="115" customFormat="1" ht="20.399999999999999" customHeight="1">
      <c r="A3" s="482" t="s">
        <v>92</v>
      </c>
      <c r="B3" s="482"/>
      <c r="C3" s="482"/>
    </row>
    <row r="4" spans="1:3" s="117" customFormat="1" ht="13.2">
      <c r="A4" s="157"/>
      <c r="B4" s="161"/>
    </row>
    <row r="5" spans="1:3" ht="13.2" customHeight="1">
      <c r="A5" s="467" t="s">
        <v>91</v>
      </c>
      <c r="B5" s="467" t="s">
        <v>86</v>
      </c>
      <c r="C5" s="466" t="s">
        <v>99</v>
      </c>
    </row>
    <row r="6" spans="1:3" ht="22.95" customHeight="1">
      <c r="A6" s="467"/>
      <c r="B6" s="467"/>
      <c r="C6" s="466"/>
    </row>
    <row r="7" spans="1:3" ht="13.95" customHeight="1">
      <c r="A7" s="467"/>
      <c r="B7" s="467"/>
      <c r="C7" s="466"/>
    </row>
    <row r="8" spans="1:3">
      <c r="A8" s="404" t="s">
        <v>4</v>
      </c>
      <c r="B8" s="404" t="s">
        <v>100</v>
      </c>
      <c r="C8" s="404">
        <v>1</v>
      </c>
    </row>
    <row r="9" spans="1:3" s="115" customFormat="1" ht="34.950000000000003" customHeight="1">
      <c r="A9" s="485" t="s">
        <v>93</v>
      </c>
      <c r="B9" s="485"/>
      <c r="C9" s="485"/>
    </row>
    <row r="10" spans="1:3">
      <c r="A10" s="404">
        <v>1</v>
      </c>
      <c r="B10" s="162" t="s">
        <v>301</v>
      </c>
      <c r="C10" s="163">
        <v>9</v>
      </c>
    </row>
    <row r="11" spans="1:3">
      <c r="A11" s="404">
        <v>2</v>
      </c>
      <c r="B11" s="164" t="s">
        <v>284</v>
      </c>
      <c r="C11" s="163">
        <v>9</v>
      </c>
    </row>
    <row r="12" spans="1:3">
      <c r="A12" s="404">
        <v>3</v>
      </c>
      <c r="B12" s="162" t="s">
        <v>273</v>
      </c>
      <c r="C12" s="163">
        <v>7</v>
      </c>
    </row>
    <row r="13" spans="1:3">
      <c r="A13" s="404">
        <v>4</v>
      </c>
      <c r="B13" s="164" t="s">
        <v>427</v>
      </c>
      <c r="C13" s="163">
        <v>6</v>
      </c>
    </row>
    <row r="14" spans="1:3">
      <c r="A14" s="404">
        <v>5</v>
      </c>
      <c r="B14" s="164" t="s">
        <v>338</v>
      </c>
      <c r="C14" s="163">
        <v>5</v>
      </c>
    </row>
    <row r="15" spans="1:3">
      <c r="A15" s="404">
        <v>6</v>
      </c>
      <c r="B15" s="164" t="s">
        <v>308</v>
      </c>
      <c r="C15" s="163">
        <v>5</v>
      </c>
    </row>
    <row r="16" spans="1:3">
      <c r="A16" s="404">
        <v>7</v>
      </c>
      <c r="B16" s="164" t="s">
        <v>343</v>
      </c>
      <c r="C16" s="163">
        <v>4</v>
      </c>
    </row>
    <row r="17" spans="1:3">
      <c r="A17" s="404">
        <v>8</v>
      </c>
      <c r="B17" s="164" t="s">
        <v>361</v>
      </c>
      <c r="C17" s="163">
        <v>4</v>
      </c>
    </row>
    <row r="18" spans="1:3">
      <c r="A18" s="404">
        <v>9</v>
      </c>
      <c r="B18" s="164" t="s">
        <v>555</v>
      </c>
      <c r="C18" s="163">
        <v>4</v>
      </c>
    </row>
    <row r="19" spans="1:3">
      <c r="A19" s="404">
        <v>10</v>
      </c>
      <c r="B19" s="164" t="s">
        <v>302</v>
      </c>
      <c r="C19" s="163">
        <v>3</v>
      </c>
    </row>
    <row r="20" spans="1:3" s="115" customFormat="1" ht="35.4" customHeight="1">
      <c r="A20" s="485" t="s">
        <v>36</v>
      </c>
      <c r="B20" s="485"/>
      <c r="C20" s="485"/>
    </row>
    <row r="21" spans="1:3">
      <c r="A21" s="404">
        <v>1</v>
      </c>
      <c r="B21" s="329" t="s">
        <v>425</v>
      </c>
      <c r="C21" s="404">
        <v>25</v>
      </c>
    </row>
    <row r="22" spans="1:3">
      <c r="A22" s="404">
        <v>2</v>
      </c>
      <c r="B22" s="329" t="s">
        <v>280</v>
      </c>
      <c r="C22" s="404">
        <v>10</v>
      </c>
    </row>
    <row r="23" spans="1:3">
      <c r="A23" s="404">
        <v>3</v>
      </c>
      <c r="B23" s="329" t="s">
        <v>275</v>
      </c>
      <c r="C23" s="404">
        <v>10</v>
      </c>
    </row>
    <row r="24" spans="1:3">
      <c r="A24" s="404">
        <v>4</v>
      </c>
      <c r="B24" s="329" t="s">
        <v>479</v>
      </c>
      <c r="C24" s="404">
        <v>9</v>
      </c>
    </row>
    <row r="25" spans="1:3">
      <c r="A25" s="404">
        <v>5</v>
      </c>
      <c r="B25" s="329" t="s">
        <v>460</v>
      </c>
      <c r="C25" s="404">
        <v>7</v>
      </c>
    </row>
    <row r="26" spans="1:3">
      <c r="A26" s="404">
        <v>6</v>
      </c>
      <c r="B26" s="329" t="s">
        <v>279</v>
      </c>
      <c r="C26" s="404">
        <v>6</v>
      </c>
    </row>
    <row r="27" spans="1:3">
      <c r="A27" s="404">
        <v>7</v>
      </c>
      <c r="B27" s="329" t="s">
        <v>362</v>
      </c>
      <c r="C27" s="404">
        <v>5</v>
      </c>
    </row>
    <row r="28" spans="1:3">
      <c r="A28" s="404">
        <v>8</v>
      </c>
      <c r="B28" s="329" t="s">
        <v>446</v>
      </c>
      <c r="C28" s="404">
        <v>5</v>
      </c>
    </row>
    <row r="29" spans="1:3">
      <c r="A29" s="404">
        <v>9</v>
      </c>
      <c r="B29" s="329" t="s">
        <v>293</v>
      </c>
      <c r="C29" s="404">
        <v>4</v>
      </c>
    </row>
    <row r="30" spans="1:3">
      <c r="A30" s="404">
        <v>10</v>
      </c>
      <c r="B30" s="329" t="s">
        <v>428</v>
      </c>
      <c r="C30" s="404">
        <v>4</v>
      </c>
    </row>
    <row r="31" spans="1:3" s="115" customFormat="1" ht="34.950000000000003" customHeight="1">
      <c r="A31" s="485" t="s">
        <v>37</v>
      </c>
      <c r="B31" s="485"/>
      <c r="C31" s="485"/>
    </row>
    <row r="32" spans="1:3">
      <c r="A32" s="404">
        <v>1</v>
      </c>
      <c r="B32" s="165" t="s">
        <v>267</v>
      </c>
      <c r="C32" s="405">
        <v>46</v>
      </c>
    </row>
    <row r="33" spans="1:3">
      <c r="A33" s="404">
        <v>2</v>
      </c>
      <c r="B33" s="165" t="s">
        <v>274</v>
      </c>
      <c r="C33" s="405">
        <v>42</v>
      </c>
    </row>
    <row r="34" spans="1:3">
      <c r="A34" s="404">
        <v>3</v>
      </c>
      <c r="B34" s="165" t="s">
        <v>426</v>
      </c>
      <c r="C34" s="405">
        <v>14</v>
      </c>
    </row>
    <row r="35" spans="1:3">
      <c r="A35" s="404">
        <v>4</v>
      </c>
      <c r="B35" s="165" t="s">
        <v>285</v>
      </c>
      <c r="C35" s="405">
        <v>9</v>
      </c>
    </row>
    <row r="36" spans="1:3">
      <c r="A36" s="404">
        <v>5</v>
      </c>
      <c r="B36" s="165" t="s">
        <v>480</v>
      </c>
      <c r="C36" s="405">
        <v>7</v>
      </c>
    </row>
    <row r="37" spans="1:3">
      <c r="A37" s="404">
        <v>6</v>
      </c>
      <c r="B37" s="165" t="s">
        <v>472</v>
      </c>
      <c r="C37" s="405">
        <v>6</v>
      </c>
    </row>
    <row r="38" spans="1:3">
      <c r="A38" s="404">
        <v>7</v>
      </c>
      <c r="B38" s="165" t="s">
        <v>296</v>
      </c>
      <c r="C38" s="405">
        <v>3</v>
      </c>
    </row>
    <row r="39" spans="1:3">
      <c r="A39" s="404">
        <v>8</v>
      </c>
      <c r="B39" s="165" t="s">
        <v>295</v>
      </c>
      <c r="C39" s="405">
        <v>3</v>
      </c>
    </row>
    <row r="40" spans="1:3">
      <c r="A40" s="404">
        <v>9</v>
      </c>
      <c r="B40" s="165" t="s">
        <v>450</v>
      </c>
      <c r="C40" s="405">
        <v>3</v>
      </c>
    </row>
    <row r="41" spans="1:3">
      <c r="A41" s="404">
        <v>10</v>
      </c>
      <c r="B41" s="165" t="s">
        <v>364</v>
      </c>
      <c r="C41" s="405">
        <v>2</v>
      </c>
    </row>
    <row r="42" spans="1:3" s="115" customFormat="1" ht="34.950000000000003" customHeight="1">
      <c r="A42" s="485" t="s">
        <v>38</v>
      </c>
      <c r="B42" s="485"/>
      <c r="C42" s="485"/>
    </row>
    <row r="43" spans="1:3">
      <c r="A43" s="405">
        <v>1</v>
      </c>
      <c r="B43" s="329" t="s">
        <v>306</v>
      </c>
      <c r="C43" s="404">
        <v>20</v>
      </c>
    </row>
    <row r="44" spans="1:3">
      <c r="A44" s="405">
        <v>2</v>
      </c>
      <c r="B44" s="329" t="s">
        <v>433</v>
      </c>
      <c r="C44" s="404">
        <v>20</v>
      </c>
    </row>
    <row r="45" spans="1:3">
      <c r="A45" s="405">
        <v>3</v>
      </c>
      <c r="B45" s="329" t="s">
        <v>297</v>
      </c>
      <c r="C45" s="404">
        <v>10</v>
      </c>
    </row>
    <row r="46" spans="1:3">
      <c r="A46" s="405">
        <v>4</v>
      </c>
      <c r="B46" s="329" t="s">
        <v>325</v>
      </c>
      <c r="C46" s="404">
        <v>5</v>
      </c>
    </row>
    <row r="47" spans="1:3">
      <c r="A47" s="405">
        <v>5</v>
      </c>
      <c r="B47" s="329" t="s">
        <v>313</v>
      </c>
      <c r="C47" s="404">
        <v>5</v>
      </c>
    </row>
    <row r="48" spans="1:3">
      <c r="A48" s="405">
        <v>6</v>
      </c>
      <c r="B48" s="329" t="s">
        <v>319</v>
      </c>
      <c r="C48" s="404">
        <v>3</v>
      </c>
    </row>
    <row r="49" spans="1:3">
      <c r="A49" s="404">
        <v>7</v>
      </c>
      <c r="B49" s="329" t="s">
        <v>423</v>
      </c>
      <c r="C49" s="404">
        <v>3</v>
      </c>
    </row>
    <row r="50" spans="1:3" ht="36" customHeight="1">
      <c r="A50" s="404">
        <v>8</v>
      </c>
      <c r="B50" s="329" t="s">
        <v>318</v>
      </c>
      <c r="C50" s="404">
        <v>3</v>
      </c>
    </row>
    <row r="51" spans="1:3">
      <c r="A51" s="404">
        <v>9</v>
      </c>
      <c r="B51" s="329" t="s">
        <v>556</v>
      </c>
      <c r="C51" s="404">
        <v>3</v>
      </c>
    </row>
    <row r="52" spans="1:3">
      <c r="A52" s="404">
        <v>10</v>
      </c>
      <c r="B52" s="329" t="s">
        <v>347</v>
      </c>
      <c r="C52" s="404">
        <v>3</v>
      </c>
    </row>
    <row r="53" spans="1:3" s="115" customFormat="1" ht="34.799999999999997" customHeight="1">
      <c r="A53" s="460" t="s">
        <v>39</v>
      </c>
      <c r="B53" s="461"/>
      <c r="C53" s="462"/>
    </row>
    <row r="54" spans="1:3">
      <c r="A54" s="404">
        <v>1</v>
      </c>
      <c r="B54" s="123" t="s">
        <v>276</v>
      </c>
      <c r="C54" s="404">
        <v>96</v>
      </c>
    </row>
    <row r="55" spans="1:3">
      <c r="A55" s="404">
        <v>2</v>
      </c>
      <c r="B55" s="123" t="s">
        <v>281</v>
      </c>
      <c r="C55" s="404">
        <v>32</v>
      </c>
    </row>
    <row r="56" spans="1:3">
      <c r="A56" s="404">
        <v>3</v>
      </c>
      <c r="B56" s="123" t="s">
        <v>422</v>
      </c>
      <c r="C56" s="404">
        <v>32</v>
      </c>
    </row>
    <row r="57" spans="1:3">
      <c r="A57" s="404">
        <v>4</v>
      </c>
      <c r="B57" s="123" t="s">
        <v>328</v>
      </c>
      <c r="C57" s="404">
        <v>30</v>
      </c>
    </row>
    <row r="58" spans="1:3" ht="46.8">
      <c r="A58" s="404">
        <v>5</v>
      </c>
      <c r="B58" s="123" t="s">
        <v>424</v>
      </c>
      <c r="C58" s="404">
        <v>26</v>
      </c>
    </row>
    <row r="59" spans="1:3">
      <c r="A59" s="405">
        <v>6</v>
      </c>
      <c r="B59" s="162" t="s">
        <v>286</v>
      </c>
      <c r="C59" s="404">
        <v>16</v>
      </c>
    </row>
    <row r="60" spans="1:3">
      <c r="A60" s="405">
        <v>7</v>
      </c>
      <c r="B60" s="162" t="s">
        <v>303</v>
      </c>
      <c r="C60" s="404">
        <v>16</v>
      </c>
    </row>
    <row r="61" spans="1:3">
      <c r="A61" s="404">
        <v>8</v>
      </c>
      <c r="B61" s="162" t="s">
        <v>354</v>
      </c>
      <c r="C61" s="404">
        <v>12</v>
      </c>
    </row>
    <row r="62" spans="1:3" ht="31.2">
      <c r="A62" s="404">
        <v>9</v>
      </c>
      <c r="B62" s="162" t="s">
        <v>432</v>
      </c>
      <c r="C62" s="404">
        <v>4</v>
      </c>
    </row>
    <row r="63" spans="1:3">
      <c r="A63" s="404">
        <v>10</v>
      </c>
      <c r="B63" s="162" t="s">
        <v>321</v>
      </c>
      <c r="C63" s="404">
        <v>4</v>
      </c>
    </row>
    <row r="64" spans="1:3" s="115" customFormat="1" ht="34.799999999999997" customHeight="1">
      <c r="A64" s="460" t="s">
        <v>40</v>
      </c>
      <c r="B64" s="461"/>
      <c r="C64" s="462"/>
    </row>
    <row r="65" spans="1:3">
      <c r="A65" s="405">
        <v>1</v>
      </c>
      <c r="B65" s="329" t="s">
        <v>356</v>
      </c>
      <c r="C65" s="387">
        <v>17</v>
      </c>
    </row>
    <row r="66" spans="1:3">
      <c r="A66" s="405">
        <v>2</v>
      </c>
      <c r="B66" s="329" t="s">
        <v>454</v>
      </c>
      <c r="C66" s="387">
        <v>4</v>
      </c>
    </row>
    <row r="67" spans="1:3">
      <c r="A67" s="405">
        <v>3</v>
      </c>
      <c r="B67" s="329" t="s">
        <v>373</v>
      </c>
      <c r="C67" s="387">
        <v>2</v>
      </c>
    </row>
    <row r="68" spans="1:3">
      <c r="A68" s="404">
        <v>4</v>
      </c>
      <c r="B68" s="329" t="s">
        <v>346</v>
      </c>
      <c r="C68" s="387">
        <v>2</v>
      </c>
    </row>
    <row r="69" spans="1:3" ht="31.2">
      <c r="A69" s="404">
        <v>5</v>
      </c>
      <c r="B69" s="330" t="s">
        <v>453</v>
      </c>
      <c r="C69" s="395">
        <v>1</v>
      </c>
    </row>
    <row r="70" spans="1:3">
      <c r="A70" s="404">
        <v>6</v>
      </c>
      <c r="B70" s="330" t="s">
        <v>374</v>
      </c>
      <c r="C70" s="395">
        <v>1</v>
      </c>
    </row>
    <row r="71" spans="1:3" s="115" customFormat="1" ht="34.799999999999997" customHeight="1">
      <c r="A71" s="460" t="s">
        <v>41</v>
      </c>
      <c r="B71" s="461"/>
      <c r="C71" s="462"/>
    </row>
    <row r="72" spans="1:3" ht="16.5" customHeight="1">
      <c r="A72" s="404">
        <v>1</v>
      </c>
      <c r="B72" s="329" t="s">
        <v>269</v>
      </c>
      <c r="C72" s="404">
        <v>15</v>
      </c>
    </row>
    <row r="73" spans="1:3">
      <c r="A73" s="404">
        <v>2</v>
      </c>
      <c r="B73" s="329" t="s">
        <v>271</v>
      </c>
      <c r="C73" s="404">
        <v>13</v>
      </c>
    </row>
    <row r="74" spans="1:3" ht="18" customHeight="1">
      <c r="A74" s="404">
        <v>3</v>
      </c>
      <c r="B74" s="329" t="s">
        <v>272</v>
      </c>
      <c r="C74" s="404">
        <v>12</v>
      </c>
    </row>
    <row r="75" spans="1:3">
      <c r="A75" s="404">
        <v>4</v>
      </c>
      <c r="B75" s="329" t="s">
        <v>435</v>
      </c>
      <c r="C75" s="404">
        <v>9</v>
      </c>
    </row>
    <row r="76" spans="1:3">
      <c r="A76" s="404">
        <v>5</v>
      </c>
      <c r="B76" s="329" t="s">
        <v>298</v>
      </c>
      <c r="C76" s="404">
        <v>9</v>
      </c>
    </row>
    <row r="77" spans="1:3">
      <c r="A77" s="404">
        <v>6</v>
      </c>
      <c r="B77" s="329" t="s">
        <v>331</v>
      </c>
      <c r="C77" s="404">
        <v>7</v>
      </c>
    </row>
    <row r="78" spans="1:3">
      <c r="A78" s="404">
        <v>7</v>
      </c>
      <c r="B78" s="329" t="s">
        <v>437</v>
      </c>
      <c r="C78" s="404">
        <v>6</v>
      </c>
    </row>
    <row r="79" spans="1:3">
      <c r="A79" s="404">
        <v>8</v>
      </c>
      <c r="B79" s="329" t="s">
        <v>436</v>
      </c>
      <c r="C79" s="404">
        <v>5</v>
      </c>
    </row>
    <row r="80" spans="1:3" ht="18" customHeight="1">
      <c r="A80" s="404">
        <v>9</v>
      </c>
      <c r="B80" s="329" t="s">
        <v>277</v>
      </c>
      <c r="C80" s="404">
        <v>5</v>
      </c>
    </row>
    <row r="81" spans="1:3">
      <c r="A81" s="404">
        <v>10</v>
      </c>
      <c r="B81" s="330" t="s">
        <v>282</v>
      </c>
      <c r="C81" s="404">
        <v>4</v>
      </c>
    </row>
    <row r="82" spans="1:3" s="115" customFormat="1" ht="34.799999999999997" customHeight="1">
      <c r="A82" s="460" t="s">
        <v>42</v>
      </c>
      <c r="B82" s="461"/>
      <c r="C82" s="462"/>
    </row>
    <row r="83" spans="1:3">
      <c r="A83" s="404">
        <v>1</v>
      </c>
      <c r="B83" s="123" t="s">
        <v>268</v>
      </c>
      <c r="C83" s="387">
        <v>51</v>
      </c>
    </row>
    <row r="84" spans="1:3" ht="31.2">
      <c r="A84" s="404">
        <v>2</v>
      </c>
      <c r="B84" s="123" t="s">
        <v>434</v>
      </c>
      <c r="C84" s="387">
        <v>28</v>
      </c>
    </row>
    <row r="85" spans="1:3" ht="18" customHeight="1">
      <c r="A85" s="404">
        <v>3</v>
      </c>
      <c r="B85" s="123" t="s">
        <v>305</v>
      </c>
      <c r="C85" s="387">
        <v>7</v>
      </c>
    </row>
    <row r="86" spans="1:3">
      <c r="A86" s="404">
        <v>4</v>
      </c>
      <c r="B86" s="123" t="s">
        <v>340</v>
      </c>
      <c r="C86" s="387">
        <v>7</v>
      </c>
    </row>
    <row r="87" spans="1:3">
      <c r="A87" s="404">
        <v>5</v>
      </c>
      <c r="B87" s="123" t="s">
        <v>477</v>
      </c>
      <c r="C87" s="387">
        <v>5</v>
      </c>
    </row>
    <row r="88" spans="1:3">
      <c r="A88" s="404">
        <v>6</v>
      </c>
      <c r="B88" s="123" t="s">
        <v>278</v>
      </c>
      <c r="C88" s="387">
        <v>5</v>
      </c>
    </row>
    <row r="89" spans="1:3">
      <c r="A89" s="404">
        <v>7</v>
      </c>
      <c r="B89" s="123" t="s">
        <v>341</v>
      </c>
      <c r="C89" s="387">
        <v>5</v>
      </c>
    </row>
    <row r="90" spans="1:3">
      <c r="A90" s="404">
        <v>8</v>
      </c>
      <c r="B90" s="123" t="s">
        <v>329</v>
      </c>
      <c r="C90" s="387">
        <v>4</v>
      </c>
    </row>
    <row r="91" spans="1:3" ht="18" customHeight="1">
      <c r="A91" s="404">
        <v>9</v>
      </c>
      <c r="B91" s="123" t="s">
        <v>311</v>
      </c>
      <c r="C91" s="387">
        <v>4</v>
      </c>
    </row>
    <row r="92" spans="1:3">
      <c r="A92" s="404">
        <v>10</v>
      </c>
      <c r="B92" s="123" t="s">
        <v>507</v>
      </c>
      <c r="C92" s="387">
        <v>4</v>
      </c>
    </row>
    <row r="93" spans="1:3" s="115" customFormat="1" ht="34.799999999999997" customHeight="1">
      <c r="A93" s="460" t="s">
        <v>96</v>
      </c>
      <c r="B93" s="461"/>
      <c r="C93" s="462"/>
    </row>
    <row r="94" spans="1:3">
      <c r="A94" s="404">
        <v>1</v>
      </c>
      <c r="B94" s="330" t="s">
        <v>270</v>
      </c>
      <c r="C94" s="340">
        <v>43</v>
      </c>
    </row>
    <row r="95" spans="1:3">
      <c r="A95" s="404">
        <v>2</v>
      </c>
      <c r="B95" s="330" t="s">
        <v>290</v>
      </c>
      <c r="C95" s="340">
        <v>40</v>
      </c>
    </row>
    <row r="96" spans="1:3">
      <c r="A96" s="404">
        <v>3</v>
      </c>
      <c r="B96" s="330" t="s">
        <v>342</v>
      </c>
      <c r="C96" s="340">
        <v>25</v>
      </c>
    </row>
    <row r="97" spans="1:3">
      <c r="A97" s="404">
        <v>4</v>
      </c>
      <c r="B97" s="330" t="s">
        <v>291</v>
      </c>
      <c r="C97" s="340">
        <v>19</v>
      </c>
    </row>
    <row r="98" spans="1:3">
      <c r="A98" s="404">
        <v>5</v>
      </c>
      <c r="B98" s="330" t="s">
        <v>304</v>
      </c>
      <c r="C98" s="340">
        <v>16</v>
      </c>
    </row>
    <row r="99" spans="1:3">
      <c r="A99" s="404">
        <v>6</v>
      </c>
      <c r="B99" s="330" t="s">
        <v>292</v>
      </c>
      <c r="C99" s="340">
        <v>15</v>
      </c>
    </row>
    <row r="100" spans="1:3">
      <c r="A100" s="404">
        <v>7</v>
      </c>
      <c r="B100" s="330" t="s">
        <v>289</v>
      </c>
      <c r="C100" s="340">
        <v>15</v>
      </c>
    </row>
    <row r="101" spans="1:3">
      <c r="A101" s="404">
        <v>8</v>
      </c>
      <c r="B101" s="330" t="s">
        <v>300</v>
      </c>
      <c r="C101" s="340">
        <v>10</v>
      </c>
    </row>
    <row r="102" spans="1:3">
      <c r="A102" s="404">
        <v>9</v>
      </c>
      <c r="B102" s="330" t="s">
        <v>358</v>
      </c>
      <c r="C102" s="340">
        <v>6</v>
      </c>
    </row>
    <row r="103" spans="1:3" ht="31.2">
      <c r="A103" s="404">
        <v>10</v>
      </c>
      <c r="B103" s="330" t="s">
        <v>351</v>
      </c>
      <c r="C103" s="229">
        <v>5</v>
      </c>
    </row>
    <row r="104" spans="1:3" ht="18" customHeight="1"/>
    <row r="105" spans="1:3" ht="18" customHeight="1"/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34.950000000000003" customHeight="1"/>
    <row r="113" spans="1:2" ht="20.399999999999999" customHeight="1">
      <c r="A113" s="103"/>
      <c r="B113" s="103"/>
    </row>
    <row r="114" spans="1:2">
      <c r="A114" s="103"/>
      <c r="B114" s="103"/>
    </row>
    <row r="115" spans="1:2" ht="18" customHeight="1">
      <c r="A115" s="103"/>
      <c r="B115" s="103"/>
    </row>
    <row r="116" spans="1:2" ht="18" customHeight="1"/>
    <row r="117" spans="1:2" ht="18" customHeight="1">
      <c r="A117" s="103"/>
      <c r="B117" s="103"/>
    </row>
    <row r="118" spans="1:2" ht="18" customHeight="1">
      <c r="A118" s="103"/>
      <c r="B118" s="103"/>
    </row>
    <row r="119" spans="1:2" ht="18" customHeight="1">
      <c r="A119" s="103"/>
      <c r="B119" s="103"/>
    </row>
    <row r="120" spans="1:2" ht="18" customHeight="1">
      <c r="A120" s="103"/>
      <c r="B120" s="103"/>
    </row>
    <row r="121" spans="1:2" ht="18" customHeight="1">
      <c r="A121" s="103"/>
      <c r="B121" s="103"/>
    </row>
    <row r="122" spans="1:2" ht="18" customHeight="1">
      <c r="A122" s="103"/>
      <c r="B122" s="103"/>
    </row>
    <row r="123" spans="1:2" ht="18" customHeight="1">
      <c r="A123" s="103"/>
      <c r="B123" s="103"/>
    </row>
    <row r="124" spans="1:2" ht="18" customHeight="1">
      <c r="A124" s="103"/>
      <c r="B124" s="103"/>
    </row>
    <row r="125" spans="1:2" ht="18" customHeight="1">
      <c r="A125" s="103"/>
      <c r="B125" s="103"/>
    </row>
    <row r="126" spans="1:2" ht="18" customHeight="1">
      <c r="A126" s="103"/>
      <c r="B126" s="103"/>
    </row>
    <row r="127" spans="1:2" ht="18" customHeight="1">
      <c r="A127" s="103"/>
      <c r="B127" s="103"/>
    </row>
    <row r="128" spans="1:2" ht="34.950000000000003" customHeight="1">
      <c r="A128" s="103"/>
      <c r="B128" s="103"/>
    </row>
    <row r="129" spans="1:2" ht="19.2" customHeight="1">
      <c r="A129" s="103"/>
      <c r="B129" s="103"/>
    </row>
    <row r="130" spans="1:2" ht="19.2" customHeight="1">
      <c r="A130" s="103"/>
      <c r="B130" s="103"/>
    </row>
    <row r="131" spans="1:2" ht="19.2" customHeight="1">
      <c r="A131" s="103"/>
      <c r="B131" s="103"/>
    </row>
    <row r="132" spans="1:2" ht="19.2" customHeight="1">
      <c r="A132" s="103"/>
      <c r="B132" s="103"/>
    </row>
    <row r="133" spans="1:2" ht="19.2" customHeight="1">
      <c r="A133" s="103"/>
      <c r="B133" s="103"/>
    </row>
    <row r="134" spans="1:2" ht="19.2" customHeight="1">
      <c r="A134" s="103"/>
      <c r="B134" s="103"/>
    </row>
    <row r="135" spans="1:2" ht="19.2" customHeight="1">
      <c r="A135" s="103"/>
      <c r="B135" s="103"/>
    </row>
    <row r="136" spans="1:2" ht="19.2" customHeight="1">
      <c r="A136" s="103"/>
      <c r="B136" s="103"/>
    </row>
    <row r="137" spans="1:2" ht="19.2" customHeight="1">
      <c r="A137" s="103"/>
      <c r="B137" s="103"/>
    </row>
    <row r="138" spans="1:2" ht="19.2" customHeight="1">
      <c r="A138" s="103"/>
      <c r="B138" s="103"/>
    </row>
    <row r="139" spans="1:2" ht="19.2" customHeight="1">
      <c r="A139" s="103"/>
      <c r="B139" s="103"/>
    </row>
    <row r="140" spans="1:2" ht="19.2" customHeight="1">
      <c r="A140" s="103"/>
      <c r="B140" s="103"/>
    </row>
    <row r="141" spans="1:2" ht="19.2" customHeight="1">
      <c r="A141" s="103"/>
      <c r="B141" s="103"/>
    </row>
    <row r="142" spans="1:2" ht="19.2" customHeight="1">
      <c r="A142" s="103"/>
      <c r="B142" s="103"/>
    </row>
    <row r="143" spans="1:2" ht="19.2" customHeight="1">
      <c r="A143" s="103"/>
      <c r="B143" s="103"/>
    </row>
    <row r="144" spans="1:2">
      <c r="A144" s="103"/>
      <c r="B144" s="103"/>
    </row>
    <row r="145" spans="1:2">
      <c r="A145" s="103"/>
      <c r="B145" s="103"/>
    </row>
  </sheetData>
  <mergeCells count="15">
    <mergeCell ref="A93:C93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1:C71"/>
    <mergeCell ref="A82:C82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SheetLayoutView="90" workbookViewId="0">
      <selection activeCell="D15" sqref="D15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2.109375" style="103" customWidth="1"/>
    <col min="4" max="4" width="26.44140625" style="103" customWidth="1"/>
    <col min="5" max="5" width="9.109375" style="103"/>
    <col min="6" max="6" width="21" style="103" hidden="1" customWidth="1"/>
    <col min="7" max="7" width="10.6640625" style="103" hidden="1" customWidth="1"/>
    <col min="8" max="16384" width="9.109375" style="103"/>
  </cols>
  <sheetData>
    <row r="1" spans="1:7" ht="45" customHeight="1">
      <c r="B1" s="482" t="s">
        <v>526</v>
      </c>
      <c r="C1" s="482"/>
      <c r="D1" s="482"/>
    </row>
    <row r="2" spans="1:7" ht="28.2" customHeight="1">
      <c r="B2" s="482" t="s">
        <v>188</v>
      </c>
      <c r="C2" s="482"/>
      <c r="D2" s="482"/>
    </row>
    <row r="3" spans="1:7" ht="20.25" customHeight="1">
      <c r="B3" s="482" t="s">
        <v>85</v>
      </c>
      <c r="C3" s="482"/>
      <c r="D3" s="482"/>
    </row>
    <row r="5" spans="1:7" s="104" customFormat="1" ht="66" customHeight="1">
      <c r="A5" s="400"/>
      <c r="B5" s="401" t="s">
        <v>86</v>
      </c>
      <c r="C5" s="402" t="s">
        <v>177</v>
      </c>
      <c r="D5" s="403" t="s">
        <v>178</v>
      </c>
    </row>
    <row r="6" spans="1:7">
      <c r="A6" s="105">
        <v>1</v>
      </c>
      <c r="B6" s="106" t="s">
        <v>276</v>
      </c>
      <c r="C6" s="129">
        <v>92</v>
      </c>
      <c r="D6" s="230">
        <v>95.833333333333343</v>
      </c>
      <c r="F6" s="125">
        <v>34</v>
      </c>
      <c r="G6" s="316">
        <f>C6/F6*100</f>
        <v>270.58823529411768</v>
      </c>
    </row>
    <row r="7" spans="1:7">
      <c r="A7" s="105">
        <v>2</v>
      </c>
      <c r="B7" s="106" t="s">
        <v>267</v>
      </c>
      <c r="C7" s="129">
        <v>45</v>
      </c>
      <c r="D7" s="230">
        <v>97.826086956521735</v>
      </c>
      <c r="F7" s="125">
        <v>28</v>
      </c>
      <c r="G7" s="316">
        <f t="shared" ref="G7:G23" si="0">C7/F7*100</f>
        <v>160.71428571428572</v>
      </c>
    </row>
    <row r="8" spans="1:7">
      <c r="A8" s="105">
        <v>3</v>
      </c>
      <c r="B8" s="106" t="s">
        <v>270</v>
      </c>
      <c r="C8" s="129">
        <v>41</v>
      </c>
      <c r="D8" s="230">
        <v>95.348837209302332</v>
      </c>
      <c r="F8" s="125">
        <v>25</v>
      </c>
      <c r="G8" s="316">
        <f t="shared" si="0"/>
        <v>164</v>
      </c>
    </row>
    <row r="9" spans="1:7" s="107" customFormat="1">
      <c r="A9" s="105">
        <v>4</v>
      </c>
      <c r="B9" s="106" t="s">
        <v>274</v>
      </c>
      <c r="C9" s="129">
        <v>30</v>
      </c>
      <c r="D9" s="230">
        <v>71.428571428571431</v>
      </c>
      <c r="F9" s="125">
        <v>55</v>
      </c>
      <c r="G9" s="316">
        <f t="shared" si="0"/>
        <v>54.54545454545454</v>
      </c>
    </row>
    <row r="10" spans="1:7" s="107" customFormat="1">
      <c r="A10" s="105">
        <v>5</v>
      </c>
      <c r="B10" s="106" t="s">
        <v>422</v>
      </c>
      <c r="C10" s="129">
        <v>26</v>
      </c>
      <c r="D10" s="230">
        <v>81.25</v>
      </c>
      <c r="F10" s="125">
        <v>20</v>
      </c>
      <c r="G10" s="316">
        <f t="shared" si="0"/>
        <v>130</v>
      </c>
    </row>
    <row r="11" spans="1:7" s="107" customFormat="1" ht="78">
      <c r="A11" s="105">
        <v>6</v>
      </c>
      <c r="B11" s="106" t="s">
        <v>424</v>
      </c>
      <c r="C11" s="129">
        <v>24</v>
      </c>
      <c r="D11" s="230">
        <v>92.307692307692307</v>
      </c>
      <c r="F11" s="125">
        <v>14</v>
      </c>
      <c r="G11" s="316">
        <f t="shared" si="0"/>
        <v>171.42857142857142</v>
      </c>
    </row>
    <row r="12" spans="1:7" s="107" customFormat="1" ht="31.2">
      <c r="A12" s="105">
        <v>7</v>
      </c>
      <c r="B12" s="106" t="s">
        <v>425</v>
      </c>
      <c r="C12" s="129">
        <v>22</v>
      </c>
      <c r="D12" s="230">
        <v>88</v>
      </c>
      <c r="F12" s="125">
        <v>12</v>
      </c>
      <c r="G12" s="316">
        <f t="shared" si="0"/>
        <v>183.33333333333331</v>
      </c>
    </row>
    <row r="13" spans="1:7" s="107" customFormat="1">
      <c r="A13" s="105">
        <v>8</v>
      </c>
      <c r="B13" s="106" t="s">
        <v>290</v>
      </c>
      <c r="C13" s="129">
        <v>20</v>
      </c>
      <c r="D13" s="230">
        <v>50</v>
      </c>
      <c r="F13" s="125">
        <v>10</v>
      </c>
      <c r="G13" s="316">
        <f t="shared" si="0"/>
        <v>200</v>
      </c>
    </row>
    <row r="14" spans="1:7" s="107" customFormat="1">
      <c r="A14" s="105">
        <v>9</v>
      </c>
      <c r="B14" s="106" t="s">
        <v>433</v>
      </c>
      <c r="C14" s="129">
        <v>20</v>
      </c>
      <c r="D14" s="230">
        <v>100</v>
      </c>
      <c r="F14" s="125">
        <v>9</v>
      </c>
      <c r="G14" s="316">
        <f t="shared" si="0"/>
        <v>222.22222222222223</v>
      </c>
    </row>
    <row r="15" spans="1:7" s="107" customFormat="1">
      <c r="A15" s="105">
        <v>10</v>
      </c>
      <c r="B15" s="106" t="s">
        <v>306</v>
      </c>
      <c r="C15" s="129">
        <v>18</v>
      </c>
      <c r="D15" s="230">
        <v>90</v>
      </c>
      <c r="F15" s="125">
        <v>11</v>
      </c>
      <c r="G15" s="316">
        <f t="shared" si="0"/>
        <v>163.63636363636365</v>
      </c>
    </row>
    <row r="16" spans="1:7" s="107" customFormat="1">
      <c r="A16" s="105">
        <v>11</v>
      </c>
      <c r="B16" s="106" t="s">
        <v>289</v>
      </c>
      <c r="C16" s="129">
        <v>15</v>
      </c>
      <c r="D16" s="230">
        <v>100</v>
      </c>
      <c r="F16" s="125">
        <v>14</v>
      </c>
      <c r="G16" s="316">
        <f t="shared" si="0"/>
        <v>107.14285714285714</v>
      </c>
    </row>
    <row r="17" spans="1:7" s="107" customFormat="1">
      <c r="A17" s="105">
        <v>12</v>
      </c>
      <c r="B17" s="106" t="s">
        <v>303</v>
      </c>
      <c r="C17" s="129">
        <v>15</v>
      </c>
      <c r="D17" s="230">
        <v>93.75</v>
      </c>
      <c r="F17" s="125">
        <v>10</v>
      </c>
      <c r="G17" s="316">
        <f t="shared" si="0"/>
        <v>150</v>
      </c>
    </row>
    <row r="18" spans="1:7" s="107" customFormat="1">
      <c r="A18" s="105">
        <v>13</v>
      </c>
      <c r="B18" s="106" t="s">
        <v>269</v>
      </c>
      <c r="C18" s="129">
        <v>15</v>
      </c>
      <c r="D18" s="230">
        <v>100</v>
      </c>
      <c r="F18" s="125">
        <v>8</v>
      </c>
      <c r="G18" s="316">
        <f t="shared" si="0"/>
        <v>187.5</v>
      </c>
    </row>
    <row r="19" spans="1:7" s="107" customFormat="1">
      <c r="A19" s="105">
        <v>14</v>
      </c>
      <c r="B19" s="106" t="s">
        <v>291</v>
      </c>
      <c r="C19" s="129">
        <v>14</v>
      </c>
      <c r="D19" s="230">
        <v>73.68421052631578</v>
      </c>
      <c r="F19" s="125">
        <v>7</v>
      </c>
      <c r="G19" s="316">
        <f t="shared" si="0"/>
        <v>200</v>
      </c>
    </row>
    <row r="20" spans="1:7" s="107" customFormat="1">
      <c r="A20" s="105">
        <v>15</v>
      </c>
      <c r="B20" s="106" t="s">
        <v>426</v>
      </c>
      <c r="C20" s="129">
        <v>13</v>
      </c>
      <c r="D20" s="230">
        <v>92.857142857142861</v>
      </c>
      <c r="F20" s="125">
        <v>11</v>
      </c>
      <c r="G20" s="316">
        <f t="shared" si="0"/>
        <v>118.18181818181819</v>
      </c>
    </row>
    <row r="21" spans="1:7" s="107" customFormat="1">
      <c r="A21" s="105">
        <v>16</v>
      </c>
      <c r="B21" s="106" t="s">
        <v>286</v>
      </c>
      <c r="C21" s="129">
        <v>11</v>
      </c>
      <c r="D21" s="230">
        <v>68.75</v>
      </c>
      <c r="F21" s="125">
        <v>8</v>
      </c>
      <c r="G21" s="316">
        <f t="shared" si="0"/>
        <v>137.5</v>
      </c>
    </row>
    <row r="22" spans="1:7" s="107" customFormat="1">
      <c r="A22" s="105">
        <v>17</v>
      </c>
      <c r="B22" s="106" t="s">
        <v>342</v>
      </c>
      <c r="C22" s="129">
        <v>11</v>
      </c>
      <c r="D22" s="230">
        <v>44</v>
      </c>
      <c r="F22" s="125">
        <v>8</v>
      </c>
      <c r="G22" s="316">
        <f t="shared" si="0"/>
        <v>137.5</v>
      </c>
    </row>
    <row r="23" spans="1:7" s="107" customFormat="1">
      <c r="A23" s="105">
        <v>18</v>
      </c>
      <c r="B23" s="106" t="s">
        <v>297</v>
      </c>
      <c r="C23" s="129">
        <v>10</v>
      </c>
      <c r="D23" s="230">
        <v>100</v>
      </c>
      <c r="F23" s="125">
        <v>6</v>
      </c>
      <c r="G23" s="316">
        <f t="shared" si="0"/>
        <v>166.66666666666669</v>
      </c>
    </row>
    <row r="24" spans="1:7">
      <c r="A24" s="362">
        <v>19</v>
      </c>
      <c r="B24" s="112" t="s">
        <v>280</v>
      </c>
      <c r="C24" s="229">
        <v>10</v>
      </c>
      <c r="D24" s="364">
        <v>100</v>
      </c>
    </row>
    <row r="25" spans="1:7">
      <c r="A25" s="362">
        <v>20</v>
      </c>
      <c r="B25" s="329" t="s">
        <v>285</v>
      </c>
      <c r="C25" s="229">
        <v>9</v>
      </c>
      <c r="D25" s="364">
        <v>100</v>
      </c>
    </row>
    <row r="26" spans="1:7">
      <c r="A26" s="362">
        <v>21</v>
      </c>
      <c r="B26" s="329" t="s">
        <v>479</v>
      </c>
      <c r="C26" s="229">
        <v>9</v>
      </c>
      <c r="D26" s="364">
        <v>100</v>
      </c>
    </row>
    <row r="27" spans="1:7">
      <c r="A27" s="362">
        <v>22</v>
      </c>
      <c r="B27" s="329" t="s">
        <v>354</v>
      </c>
      <c r="C27" s="229">
        <v>8</v>
      </c>
      <c r="D27" s="364">
        <v>66.666666666666657</v>
      </c>
    </row>
    <row r="28" spans="1:7">
      <c r="A28" s="362">
        <v>23</v>
      </c>
      <c r="B28" s="329" t="s">
        <v>273</v>
      </c>
      <c r="C28" s="229">
        <v>7</v>
      </c>
      <c r="D28" s="364">
        <v>100</v>
      </c>
    </row>
    <row r="29" spans="1:7">
      <c r="A29" s="362">
        <v>24</v>
      </c>
      <c r="B29" s="329" t="s">
        <v>284</v>
      </c>
      <c r="C29" s="229">
        <v>7</v>
      </c>
      <c r="D29" s="364">
        <v>77.777777777777786</v>
      </c>
    </row>
    <row r="30" spans="1:7">
      <c r="A30" s="362">
        <v>25</v>
      </c>
      <c r="B30" s="329" t="s">
        <v>340</v>
      </c>
      <c r="C30" s="229">
        <v>7</v>
      </c>
      <c r="D30" s="364">
        <v>100</v>
      </c>
    </row>
    <row r="31" spans="1:7">
      <c r="A31" s="362">
        <v>26</v>
      </c>
      <c r="B31" s="329" t="s">
        <v>472</v>
      </c>
      <c r="C31" s="229">
        <v>6</v>
      </c>
      <c r="D31" s="364">
        <v>100</v>
      </c>
    </row>
    <row r="32" spans="1:7">
      <c r="A32" s="362">
        <v>27</v>
      </c>
      <c r="B32" s="112" t="s">
        <v>437</v>
      </c>
      <c r="C32" s="229">
        <v>6</v>
      </c>
      <c r="D32" s="364">
        <v>100</v>
      </c>
    </row>
    <row r="33" spans="1:4">
      <c r="A33" s="362">
        <v>28</v>
      </c>
      <c r="B33" s="112" t="s">
        <v>300</v>
      </c>
      <c r="C33" s="229">
        <v>5</v>
      </c>
      <c r="D33" s="364">
        <v>50</v>
      </c>
    </row>
    <row r="34" spans="1:4">
      <c r="A34" s="362">
        <v>29</v>
      </c>
      <c r="B34" s="112" t="s">
        <v>325</v>
      </c>
      <c r="C34" s="229">
        <v>5</v>
      </c>
      <c r="D34" s="364">
        <v>100</v>
      </c>
    </row>
    <row r="35" spans="1:4">
      <c r="A35" s="362">
        <v>30</v>
      </c>
      <c r="B35" s="112" t="s">
        <v>477</v>
      </c>
      <c r="C35" s="229">
        <v>5</v>
      </c>
      <c r="D35" s="364">
        <v>100</v>
      </c>
    </row>
    <row r="36" spans="1:4">
      <c r="A36" s="362">
        <v>31</v>
      </c>
      <c r="B36" s="112" t="s">
        <v>308</v>
      </c>
      <c r="C36" s="229">
        <v>5</v>
      </c>
      <c r="D36" s="364">
        <v>100</v>
      </c>
    </row>
    <row r="37" spans="1:4">
      <c r="A37" s="362">
        <v>32</v>
      </c>
      <c r="B37" s="112" t="s">
        <v>313</v>
      </c>
      <c r="C37" s="229">
        <v>5</v>
      </c>
      <c r="D37" s="364">
        <v>100</v>
      </c>
    </row>
    <row r="38" spans="1:4">
      <c r="A38" s="362">
        <v>33</v>
      </c>
      <c r="B38" s="112" t="s">
        <v>356</v>
      </c>
      <c r="C38" s="229">
        <v>5</v>
      </c>
      <c r="D38" s="364">
        <v>29.411764705882355</v>
      </c>
    </row>
    <row r="39" spans="1:4">
      <c r="A39" s="362">
        <v>34</v>
      </c>
      <c r="B39" s="112" t="s">
        <v>446</v>
      </c>
      <c r="C39" s="229">
        <v>5</v>
      </c>
      <c r="D39" s="364">
        <v>100</v>
      </c>
    </row>
    <row r="40" spans="1:4">
      <c r="A40" s="362">
        <v>35</v>
      </c>
      <c r="B40" s="112" t="s">
        <v>304</v>
      </c>
      <c r="C40" s="229">
        <v>5</v>
      </c>
      <c r="D40" s="364">
        <v>31.25</v>
      </c>
    </row>
    <row r="41" spans="1:4">
      <c r="A41" s="362">
        <v>36</v>
      </c>
      <c r="B41" s="329" t="s">
        <v>480</v>
      </c>
      <c r="C41" s="229">
        <v>5</v>
      </c>
      <c r="D41" s="364">
        <v>71.428571428571431</v>
      </c>
    </row>
    <row r="42" spans="1:4">
      <c r="A42" s="362">
        <v>37</v>
      </c>
      <c r="B42" s="329" t="s">
        <v>343</v>
      </c>
      <c r="C42" s="229">
        <v>4</v>
      </c>
      <c r="D42" s="364">
        <v>100</v>
      </c>
    </row>
    <row r="43" spans="1:4">
      <c r="A43" s="362">
        <v>38</v>
      </c>
      <c r="B43" s="329" t="s">
        <v>275</v>
      </c>
      <c r="C43" s="229">
        <v>4</v>
      </c>
      <c r="D43" s="364">
        <v>40</v>
      </c>
    </row>
    <row r="44" spans="1:4">
      <c r="A44" s="362">
        <v>39</v>
      </c>
      <c r="B44" s="329" t="s">
        <v>283</v>
      </c>
      <c r="C44" s="229">
        <v>4</v>
      </c>
      <c r="D44" s="364">
        <v>100</v>
      </c>
    </row>
    <row r="45" spans="1:4">
      <c r="A45" s="362">
        <v>40</v>
      </c>
      <c r="B45" s="329" t="s">
        <v>507</v>
      </c>
      <c r="C45" s="229">
        <v>4</v>
      </c>
      <c r="D45" s="364">
        <v>100</v>
      </c>
    </row>
    <row r="46" spans="1:4">
      <c r="A46" s="362">
        <v>41</v>
      </c>
      <c r="B46" s="329" t="s">
        <v>557</v>
      </c>
      <c r="C46" s="229">
        <v>4</v>
      </c>
      <c r="D46" s="364">
        <v>100</v>
      </c>
    </row>
    <row r="47" spans="1:4">
      <c r="A47" s="362">
        <v>42</v>
      </c>
      <c r="B47" s="329" t="s">
        <v>432</v>
      </c>
      <c r="C47" s="229">
        <v>4</v>
      </c>
      <c r="D47" s="364">
        <v>100</v>
      </c>
    </row>
    <row r="48" spans="1:4">
      <c r="A48" s="362">
        <v>43</v>
      </c>
      <c r="B48" s="329" t="s">
        <v>555</v>
      </c>
      <c r="C48" s="229">
        <v>4</v>
      </c>
      <c r="D48" s="364">
        <v>100</v>
      </c>
    </row>
    <row r="49" spans="1:4">
      <c r="A49" s="362">
        <v>44</v>
      </c>
      <c r="B49" s="329" t="s">
        <v>305</v>
      </c>
      <c r="C49" s="229">
        <v>4</v>
      </c>
      <c r="D49" s="364">
        <v>57.142857142857139</v>
      </c>
    </row>
    <row r="50" spans="1:4">
      <c r="A50" s="362">
        <v>45</v>
      </c>
      <c r="B50" s="329" t="s">
        <v>358</v>
      </c>
      <c r="C50" s="229">
        <v>4</v>
      </c>
      <c r="D50" s="364">
        <v>66.666666666666657</v>
      </c>
    </row>
    <row r="51" spans="1:4">
      <c r="A51" s="362">
        <v>46</v>
      </c>
      <c r="B51" s="329" t="s">
        <v>321</v>
      </c>
      <c r="C51" s="229">
        <v>4</v>
      </c>
      <c r="D51" s="364">
        <v>100</v>
      </c>
    </row>
    <row r="52" spans="1:4">
      <c r="A52" s="362">
        <v>47</v>
      </c>
      <c r="B52" s="329" t="s">
        <v>428</v>
      </c>
      <c r="C52" s="229">
        <v>4</v>
      </c>
      <c r="D52" s="364">
        <v>100</v>
      </c>
    </row>
    <row r="53" spans="1:4">
      <c r="A53" s="362">
        <v>48</v>
      </c>
      <c r="B53" s="329" t="s">
        <v>279</v>
      </c>
      <c r="C53" s="229">
        <v>4</v>
      </c>
      <c r="D53" s="364">
        <v>66.666666666666657</v>
      </c>
    </row>
    <row r="54" spans="1:4">
      <c r="A54" s="362">
        <v>49</v>
      </c>
      <c r="B54" s="329" t="s">
        <v>296</v>
      </c>
      <c r="C54" s="229">
        <v>3</v>
      </c>
      <c r="D54" s="364">
        <v>100</v>
      </c>
    </row>
    <row r="55" spans="1:4">
      <c r="A55" s="362">
        <v>50</v>
      </c>
      <c r="B55" s="329" t="s">
        <v>442</v>
      </c>
      <c r="C55" s="229">
        <v>3</v>
      </c>
      <c r="D55" s="364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SheetLayoutView="90" workbookViewId="0">
      <selection activeCell="D18" sqref="D18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2.109375" style="103" customWidth="1"/>
    <col min="4" max="4" width="26.44140625" style="103" customWidth="1"/>
    <col min="5" max="5" width="9.109375" style="103"/>
    <col min="6" max="6" width="10.109375" style="103" hidden="1" customWidth="1"/>
    <col min="7" max="7" width="10.6640625" style="103" hidden="1" customWidth="1"/>
    <col min="8" max="16384" width="9.109375" style="103"/>
  </cols>
  <sheetData>
    <row r="1" spans="1:7" ht="45" customHeight="1">
      <c r="B1" s="482" t="s">
        <v>527</v>
      </c>
      <c r="C1" s="482"/>
      <c r="D1" s="482"/>
    </row>
    <row r="2" spans="1:7" ht="22.95" customHeight="1">
      <c r="B2" s="482" t="s">
        <v>188</v>
      </c>
      <c r="C2" s="482"/>
      <c r="D2" s="482"/>
    </row>
    <row r="3" spans="1:7" ht="20.25" customHeight="1">
      <c r="B3" s="482" t="s">
        <v>85</v>
      </c>
      <c r="C3" s="482"/>
      <c r="D3" s="482"/>
    </row>
    <row r="5" spans="1:7" s="104" customFormat="1" ht="66" customHeight="1">
      <c r="A5" s="400"/>
      <c r="B5" s="401" t="s">
        <v>86</v>
      </c>
      <c r="C5" s="402" t="s">
        <v>179</v>
      </c>
      <c r="D5" s="403" t="s">
        <v>178</v>
      </c>
    </row>
    <row r="6" spans="1:7">
      <c r="A6" s="105">
        <v>1</v>
      </c>
      <c r="B6" s="106" t="s">
        <v>268</v>
      </c>
      <c r="C6" s="129">
        <v>51</v>
      </c>
      <c r="D6" s="230">
        <v>100</v>
      </c>
      <c r="F6" s="125">
        <v>55</v>
      </c>
      <c r="G6" s="316">
        <f>C6/F6*100</f>
        <v>92.72727272727272</v>
      </c>
    </row>
    <row r="7" spans="1:7">
      <c r="A7" s="105">
        <v>2</v>
      </c>
      <c r="B7" s="106" t="s">
        <v>281</v>
      </c>
      <c r="C7" s="129">
        <v>29</v>
      </c>
      <c r="D7" s="230">
        <v>90.625</v>
      </c>
      <c r="F7" s="125">
        <v>55</v>
      </c>
      <c r="G7" s="316">
        <f t="shared" ref="G7:G55" si="0">C7/F7*100</f>
        <v>52.72727272727272</v>
      </c>
    </row>
    <row r="8" spans="1:7" ht="46.8">
      <c r="A8" s="105">
        <v>3</v>
      </c>
      <c r="B8" s="106" t="s">
        <v>434</v>
      </c>
      <c r="C8" s="129">
        <v>28</v>
      </c>
      <c r="D8" s="230">
        <v>100</v>
      </c>
      <c r="F8" s="125">
        <v>24</v>
      </c>
      <c r="G8" s="316">
        <f t="shared" si="0"/>
        <v>116.66666666666667</v>
      </c>
    </row>
    <row r="9" spans="1:7" s="107" customFormat="1">
      <c r="A9" s="105">
        <v>4</v>
      </c>
      <c r="B9" s="329" t="s">
        <v>328</v>
      </c>
      <c r="C9" s="129">
        <v>27</v>
      </c>
      <c r="D9" s="230">
        <v>90</v>
      </c>
      <c r="F9" s="125">
        <v>20</v>
      </c>
      <c r="G9" s="316">
        <f t="shared" si="0"/>
        <v>135</v>
      </c>
    </row>
    <row r="10" spans="1:7" s="107" customFormat="1">
      <c r="A10" s="105">
        <v>5</v>
      </c>
      <c r="B10" s="329" t="s">
        <v>290</v>
      </c>
      <c r="C10" s="129">
        <v>20</v>
      </c>
      <c r="D10" s="230">
        <v>50</v>
      </c>
      <c r="F10" s="125">
        <v>15</v>
      </c>
      <c r="G10" s="316">
        <f t="shared" si="0"/>
        <v>133.33333333333331</v>
      </c>
    </row>
    <row r="11" spans="1:7" s="107" customFormat="1">
      <c r="A11" s="105">
        <v>6</v>
      </c>
      <c r="B11" s="330" t="s">
        <v>292</v>
      </c>
      <c r="C11" s="129">
        <v>14</v>
      </c>
      <c r="D11" s="230">
        <v>93.333333333333329</v>
      </c>
      <c r="F11" s="125">
        <v>12</v>
      </c>
      <c r="G11" s="316">
        <f t="shared" si="0"/>
        <v>116.66666666666667</v>
      </c>
    </row>
    <row r="12" spans="1:7" s="107" customFormat="1">
      <c r="A12" s="105">
        <v>7</v>
      </c>
      <c r="B12" s="106" t="s">
        <v>342</v>
      </c>
      <c r="C12" s="129">
        <v>14</v>
      </c>
      <c r="D12" s="230">
        <v>56.000000000000007</v>
      </c>
      <c r="F12" s="125">
        <v>11</v>
      </c>
      <c r="G12" s="316">
        <f t="shared" si="0"/>
        <v>127.27272727272727</v>
      </c>
    </row>
    <row r="13" spans="1:7" s="107" customFormat="1">
      <c r="A13" s="105">
        <v>8</v>
      </c>
      <c r="B13" s="106" t="s">
        <v>271</v>
      </c>
      <c r="C13" s="129">
        <v>13</v>
      </c>
      <c r="D13" s="230">
        <v>100</v>
      </c>
      <c r="F13" s="125">
        <v>10</v>
      </c>
      <c r="G13" s="316">
        <f t="shared" si="0"/>
        <v>130</v>
      </c>
    </row>
    <row r="14" spans="1:7" s="107" customFormat="1">
      <c r="A14" s="105">
        <v>9</v>
      </c>
      <c r="B14" s="106" t="s">
        <v>356</v>
      </c>
      <c r="C14" s="129">
        <v>12</v>
      </c>
      <c r="D14" s="230">
        <v>70.588235294117652</v>
      </c>
      <c r="F14" s="125">
        <v>8</v>
      </c>
      <c r="G14" s="316">
        <f t="shared" si="0"/>
        <v>150</v>
      </c>
    </row>
    <row r="15" spans="1:7" s="107" customFormat="1">
      <c r="A15" s="105">
        <v>10</v>
      </c>
      <c r="B15" s="106" t="s">
        <v>274</v>
      </c>
      <c r="C15" s="129">
        <v>12</v>
      </c>
      <c r="D15" s="230">
        <v>28.571428571428569</v>
      </c>
      <c r="F15" s="125">
        <v>14</v>
      </c>
      <c r="G15" s="316">
        <f t="shared" si="0"/>
        <v>85.714285714285708</v>
      </c>
    </row>
    <row r="16" spans="1:7" s="107" customFormat="1">
      <c r="A16" s="105">
        <v>11</v>
      </c>
      <c r="B16" s="106" t="s">
        <v>304</v>
      </c>
      <c r="C16" s="129">
        <v>11</v>
      </c>
      <c r="D16" s="230">
        <v>68.75</v>
      </c>
      <c r="F16" s="125">
        <v>7</v>
      </c>
      <c r="G16" s="316">
        <f t="shared" si="0"/>
        <v>157.14285714285714</v>
      </c>
    </row>
    <row r="17" spans="1:7" s="107" customFormat="1" ht="31.2">
      <c r="A17" s="105">
        <v>12</v>
      </c>
      <c r="B17" s="106" t="s">
        <v>272</v>
      </c>
      <c r="C17" s="129">
        <v>10</v>
      </c>
      <c r="D17" s="230">
        <v>83.333333333333343</v>
      </c>
      <c r="F17" s="125">
        <v>7</v>
      </c>
      <c r="G17" s="316">
        <f t="shared" si="0"/>
        <v>142.85714285714286</v>
      </c>
    </row>
    <row r="18" spans="1:7" s="107" customFormat="1">
      <c r="A18" s="105">
        <v>13</v>
      </c>
      <c r="B18" s="106" t="s">
        <v>435</v>
      </c>
      <c r="C18" s="129">
        <v>9</v>
      </c>
      <c r="D18" s="230">
        <v>100</v>
      </c>
      <c r="F18" s="125">
        <v>6</v>
      </c>
      <c r="G18" s="316">
        <f t="shared" si="0"/>
        <v>150</v>
      </c>
    </row>
    <row r="19" spans="1:7" s="107" customFormat="1">
      <c r="A19" s="105">
        <v>14</v>
      </c>
      <c r="B19" s="106" t="s">
        <v>301</v>
      </c>
      <c r="C19" s="129">
        <v>8</v>
      </c>
      <c r="D19" s="230">
        <v>88.888888888888886</v>
      </c>
      <c r="F19" s="125">
        <v>11</v>
      </c>
      <c r="G19" s="316">
        <f t="shared" si="0"/>
        <v>72.727272727272734</v>
      </c>
    </row>
    <row r="20" spans="1:7" s="107" customFormat="1">
      <c r="A20" s="105">
        <v>15</v>
      </c>
      <c r="B20" s="106" t="s">
        <v>298</v>
      </c>
      <c r="C20" s="129">
        <v>8</v>
      </c>
      <c r="D20" s="230">
        <v>88.888888888888886</v>
      </c>
      <c r="F20" s="125">
        <v>5</v>
      </c>
      <c r="G20" s="316">
        <f t="shared" si="0"/>
        <v>160</v>
      </c>
    </row>
    <row r="21" spans="1:7" s="107" customFormat="1" ht="31.2">
      <c r="A21" s="105">
        <v>16</v>
      </c>
      <c r="B21" s="106" t="s">
        <v>331</v>
      </c>
      <c r="C21" s="129">
        <v>7</v>
      </c>
      <c r="D21" s="230">
        <v>100</v>
      </c>
      <c r="F21" s="125">
        <v>6</v>
      </c>
      <c r="G21" s="316">
        <f t="shared" si="0"/>
        <v>116.66666666666667</v>
      </c>
    </row>
    <row r="22" spans="1:7" s="107" customFormat="1">
      <c r="A22" s="105">
        <v>17</v>
      </c>
      <c r="B22" s="106" t="s">
        <v>275</v>
      </c>
      <c r="C22" s="129">
        <v>6</v>
      </c>
      <c r="D22" s="230">
        <v>60</v>
      </c>
      <c r="F22" s="125">
        <v>4</v>
      </c>
      <c r="G22" s="316">
        <f t="shared" si="0"/>
        <v>150</v>
      </c>
    </row>
    <row r="23" spans="1:7" s="107" customFormat="1">
      <c r="A23" s="105">
        <v>18</v>
      </c>
      <c r="B23" s="106" t="s">
        <v>422</v>
      </c>
      <c r="C23" s="129">
        <v>6</v>
      </c>
      <c r="D23" s="230">
        <v>18.75</v>
      </c>
      <c r="F23" s="125">
        <v>4</v>
      </c>
      <c r="G23" s="316">
        <f t="shared" si="0"/>
        <v>150</v>
      </c>
    </row>
    <row r="24" spans="1:7" s="107" customFormat="1">
      <c r="A24" s="105">
        <v>19</v>
      </c>
      <c r="B24" s="106" t="s">
        <v>300</v>
      </c>
      <c r="C24" s="129">
        <v>5</v>
      </c>
      <c r="D24" s="230">
        <v>50</v>
      </c>
      <c r="F24" s="125">
        <v>4</v>
      </c>
      <c r="G24" s="316">
        <f t="shared" si="0"/>
        <v>125</v>
      </c>
    </row>
    <row r="25" spans="1:7" s="107" customFormat="1" ht="15.75" customHeight="1">
      <c r="A25" s="105">
        <v>20</v>
      </c>
      <c r="B25" s="106" t="s">
        <v>286</v>
      </c>
      <c r="C25" s="129">
        <v>5</v>
      </c>
      <c r="D25" s="230">
        <v>31.25</v>
      </c>
      <c r="F25" s="125">
        <v>4</v>
      </c>
      <c r="G25" s="316">
        <f t="shared" si="0"/>
        <v>125</v>
      </c>
    </row>
    <row r="26" spans="1:7" s="107" customFormat="1" ht="31.2">
      <c r="A26" s="105">
        <v>21</v>
      </c>
      <c r="B26" s="106" t="s">
        <v>436</v>
      </c>
      <c r="C26" s="129">
        <v>5</v>
      </c>
      <c r="D26" s="230">
        <v>100</v>
      </c>
      <c r="F26" s="125">
        <v>11</v>
      </c>
      <c r="G26" s="316">
        <f t="shared" si="0"/>
        <v>45.454545454545453</v>
      </c>
    </row>
    <row r="27" spans="1:7" s="107" customFormat="1">
      <c r="A27" s="105">
        <v>22</v>
      </c>
      <c r="B27" s="106" t="s">
        <v>277</v>
      </c>
      <c r="C27" s="129">
        <v>5</v>
      </c>
      <c r="D27" s="230">
        <v>100</v>
      </c>
      <c r="F27" s="125">
        <v>10</v>
      </c>
      <c r="G27" s="316">
        <f t="shared" si="0"/>
        <v>50</v>
      </c>
    </row>
    <row r="28" spans="1:7" s="107" customFormat="1">
      <c r="A28" s="105">
        <v>23</v>
      </c>
      <c r="B28" s="106" t="s">
        <v>278</v>
      </c>
      <c r="C28" s="129">
        <v>5</v>
      </c>
      <c r="D28" s="230">
        <v>100</v>
      </c>
      <c r="F28" s="125">
        <v>4</v>
      </c>
      <c r="G28" s="316">
        <f t="shared" si="0"/>
        <v>125</v>
      </c>
    </row>
    <row r="29" spans="1:7" s="107" customFormat="1">
      <c r="A29" s="105">
        <v>24</v>
      </c>
      <c r="B29" s="106" t="s">
        <v>291</v>
      </c>
      <c r="C29" s="129">
        <v>5</v>
      </c>
      <c r="D29" s="230">
        <v>26.315789473684209</v>
      </c>
      <c r="F29" s="125">
        <v>4</v>
      </c>
      <c r="G29" s="316">
        <f t="shared" si="0"/>
        <v>125</v>
      </c>
    </row>
    <row r="30" spans="1:7" s="107" customFormat="1">
      <c r="A30" s="105">
        <v>25</v>
      </c>
      <c r="B30" s="106" t="s">
        <v>329</v>
      </c>
      <c r="C30" s="129">
        <v>4</v>
      </c>
      <c r="D30" s="230">
        <v>100</v>
      </c>
      <c r="F30" s="125">
        <v>4</v>
      </c>
      <c r="G30" s="316">
        <f t="shared" si="0"/>
        <v>100</v>
      </c>
    </row>
    <row r="31" spans="1:7" s="107" customFormat="1">
      <c r="A31" s="105">
        <v>26</v>
      </c>
      <c r="B31" s="106" t="s">
        <v>362</v>
      </c>
      <c r="C31" s="129">
        <v>4</v>
      </c>
      <c r="D31" s="230">
        <v>80</v>
      </c>
      <c r="F31" s="125">
        <v>4</v>
      </c>
      <c r="G31" s="316">
        <f t="shared" si="0"/>
        <v>100</v>
      </c>
    </row>
    <row r="32" spans="1:7" s="107" customFormat="1">
      <c r="A32" s="105">
        <v>27</v>
      </c>
      <c r="B32" s="106" t="s">
        <v>460</v>
      </c>
      <c r="C32" s="129">
        <v>4</v>
      </c>
      <c r="D32" s="230">
        <v>57.142857142857139</v>
      </c>
      <c r="F32" s="125">
        <v>3</v>
      </c>
      <c r="G32" s="316">
        <f t="shared" si="0"/>
        <v>133.33333333333331</v>
      </c>
    </row>
    <row r="33" spans="1:7" s="107" customFormat="1" ht="31.2">
      <c r="A33" s="105">
        <v>28</v>
      </c>
      <c r="B33" s="106" t="s">
        <v>354</v>
      </c>
      <c r="C33" s="129">
        <v>4</v>
      </c>
      <c r="D33" s="230">
        <v>33.333333333333329</v>
      </c>
      <c r="F33" s="125">
        <v>3</v>
      </c>
      <c r="G33" s="316">
        <f t="shared" si="0"/>
        <v>133.33333333333331</v>
      </c>
    </row>
    <row r="34" spans="1:7" s="107" customFormat="1" ht="15.75" customHeight="1">
      <c r="A34" s="105">
        <v>29</v>
      </c>
      <c r="B34" s="106" t="s">
        <v>427</v>
      </c>
      <c r="C34" s="129">
        <v>4</v>
      </c>
      <c r="D34" s="230">
        <v>66.666666666666657</v>
      </c>
      <c r="F34" s="125">
        <v>3</v>
      </c>
      <c r="G34" s="316">
        <f t="shared" si="0"/>
        <v>133.33333333333331</v>
      </c>
    </row>
    <row r="35" spans="1:7" s="107" customFormat="1">
      <c r="A35" s="105">
        <v>30</v>
      </c>
      <c r="B35" s="106" t="s">
        <v>493</v>
      </c>
      <c r="C35" s="129">
        <v>4</v>
      </c>
      <c r="D35" s="230">
        <v>100</v>
      </c>
      <c r="F35" s="125">
        <v>3</v>
      </c>
      <c r="G35" s="316">
        <f t="shared" si="0"/>
        <v>133.33333333333331</v>
      </c>
    </row>
    <row r="36" spans="1:7" s="107" customFormat="1">
      <c r="A36" s="105">
        <v>31</v>
      </c>
      <c r="B36" s="108" t="s">
        <v>276</v>
      </c>
      <c r="C36" s="129">
        <v>4</v>
      </c>
      <c r="D36" s="230">
        <v>4.1666666666666661</v>
      </c>
      <c r="F36" s="125">
        <v>14</v>
      </c>
      <c r="G36" s="316">
        <f t="shared" si="0"/>
        <v>28.571428571428569</v>
      </c>
    </row>
    <row r="37" spans="1:7" s="107" customFormat="1">
      <c r="A37" s="105">
        <v>32</v>
      </c>
      <c r="B37" s="106" t="s">
        <v>558</v>
      </c>
      <c r="C37" s="129">
        <v>4</v>
      </c>
      <c r="D37" s="230">
        <v>100</v>
      </c>
      <c r="F37" s="125">
        <v>8</v>
      </c>
      <c r="G37" s="316">
        <f t="shared" si="0"/>
        <v>50</v>
      </c>
    </row>
    <row r="38" spans="1:7" s="107" customFormat="1">
      <c r="A38" s="105">
        <v>33</v>
      </c>
      <c r="B38" s="106" t="s">
        <v>288</v>
      </c>
      <c r="C38" s="129">
        <v>4</v>
      </c>
      <c r="D38" s="230">
        <v>100</v>
      </c>
      <c r="F38" s="125">
        <v>8</v>
      </c>
      <c r="G38" s="316">
        <f t="shared" si="0"/>
        <v>50</v>
      </c>
    </row>
    <row r="39" spans="1:7" s="107" customFormat="1">
      <c r="A39" s="105">
        <v>34</v>
      </c>
      <c r="B39" s="106" t="s">
        <v>302</v>
      </c>
      <c r="C39" s="129">
        <v>3</v>
      </c>
      <c r="D39" s="230">
        <v>100</v>
      </c>
      <c r="F39" s="125">
        <v>5</v>
      </c>
      <c r="G39" s="316">
        <f t="shared" si="0"/>
        <v>60</v>
      </c>
    </row>
    <row r="40" spans="1:7" s="107" customFormat="1">
      <c r="A40" s="105">
        <v>35</v>
      </c>
      <c r="B40" s="106" t="s">
        <v>311</v>
      </c>
      <c r="C40" s="129">
        <v>3</v>
      </c>
      <c r="D40" s="230">
        <v>75</v>
      </c>
      <c r="F40" s="125">
        <v>5</v>
      </c>
      <c r="G40" s="316">
        <f t="shared" si="0"/>
        <v>60</v>
      </c>
    </row>
    <row r="41" spans="1:7" s="107" customFormat="1">
      <c r="A41" s="105">
        <v>36</v>
      </c>
      <c r="B41" s="106" t="s">
        <v>295</v>
      </c>
      <c r="C41" s="129">
        <v>3</v>
      </c>
      <c r="D41" s="230">
        <v>100</v>
      </c>
      <c r="F41" s="125">
        <v>4</v>
      </c>
      <c r="G41" s="316">
        <f t="shared" si="0"/>
        <v>75</v>
      </c>
    </row>
    <row r="42" spans="1:7">
      <c r="A42" s="105">
        <v>37</v>
      </c>
      <c r="B42" s="109" t="s">
        <v>559</v>
      </c>
      <c r="C42" s="110">
        <v>3</v>
      </c>
      <c r="D42" s="231">
        <v>100</v>
      </c>
      <c r="F42" s="125">
        <v>4</v>
      </c>
      <c r="G42" s="316">
        <f t="shared" si="0"/>
        <v>75</v>
      </c>
    </row>
    <row r="43" spans="1:7" ht="31.2">
      <c r="A43" s="105">
        <v>38</v>
      </c>
      <c r="B43" s="111" t="s">
        <v>327</v>
      </c>
      <c r="C43" s="110">
        <v>3</v>
      </c>
      <c r="D43" s="231">
        <v>100</v>
      </c>
      <c r="F43" s="125">
        <v>3</v>
      </c>
      <c r="G43" s="316">
        <f t="shared" si="0"/>
        <v>100</v>
      </c>
    </row>
    <row r="44" spans="1:7">
      <c r="A44" s="105">
        <v>39</v>
      </c>
      <c r="B44" s="106" t="s">
        <v>305</v>
      </c>
      <c r="C44" s="110">
        <v>3</v>
      </c>
      <c r="D44" s="231">
        <v>42.857142857142854</v>
      </c>
      <c r="F44" s="125">
        <v>3</v>
      </c>
      <c r="G44" s="316">
        <f t="shared" si="0"/>
        <v>100</v>
      </c>
    </row>
    <row r="45" spans="1:7" ht="46.8">
      <c r="A45" s="105">
        <v>40</v>
      </c>
      <c r="B45" s="106" t="s">
        <v>351</v>
      </c>
      <c r="C45" s="110">
        <v>3</v>
      </c>
      <c r="D45" s="231">
        <v>60</v>
      </c>
      <c r="F45" s="125">
        <v>2</v>
      </c>
      <c r="G45" s="316">
        <f t="shared" si="0"/>
        <v>150</v>
      </c>
    </row>
    <row r="46" spans="1:7">
      <c r="A46" s="105">
        <v>41</v>
      </c>
      <c r="B46" s="106" t="s">
        <v>500</v>
      </c>
      <c r="C46" s="110">
        <v>3</v>
      </c>
      <c r="D46" s="231">
        <v>100</v>
      </c>
      <c r="F46" s="125">
        <v>2</v>
      </c>
      <c r="G46" s="316">
        <f t="shared" si="0"/>
        <v>150</v>
      </c>
    </row>
    <row r="47" spans="1:7" ht="31.2">
      <c r="A47" s="105">
        <v>42</v>
      </c>
      <c r="B47" s="106" t="s">
        <v>330</v>
      </c>
      <c r="C47" s="110">
        <v>3</v>
      </c>
      <c r="D47" s="231">
        <v>100</v>
      </c>
      <c r="F47" s="125">
        <v>2</v>
      </c>
      <c r="G47" s="316">
        <f t="shared" si="0"/>
        <v>150</v>
      </c>
    </row>
    <row r="48" spans="1:7" ht="31.2">
      <c r="A48" s="105">
        <v>43</v>
      </c>
      <c r="B48" s="112" t="s">
        <v>438</v>
      </c>
      <c r="C48" s="110">
        <v>3</v>
      </c>
      <c r="D48" s="231">
        <v>100</v>
      </c>
      <c r="F48" s="125">
        <v>2</v>
      </c>
      <c r="G48" s="316">
        <f t="shared" si="0"/>
        <v>150</v>
      </c>
    </row>
    <row r="49" spans="1:7" ht="31.2">
      <c r="A49" s="105">
        <v>44</v>
      </c>
      <c r="B49" s="112" t="s">
        <v>425</v>
      </c>
      <c r="C49" s="110">
        <v>3</v>
      </c>
      <c r="D49" s="231">
        <v>12</v>
      </c>
      <c r="F49" s="125">
        <v>2</v>
      </c>
      <c r="G49" s="316">
        <f t="shared" si="0"/>
        <v>150</v>
      </c>
    </row>
    <row r="50" spans="1:7">
      <c r="A50" s="105">
        <v>45</v>
      </c>
      <c r="B50" s="112" t="s">
        <v>312</v>
      </c>
      <c r="C50" s="110">
        <v>3</v>
      </c>
      <c r="D50" s="231">
        <v>100</v>
      </c>
      <c r="F50" s="125">
        <v>2</v>
      </c>
      <c r="G50" s="316">
        <f t="shared" si="0"/>
        <v>150</v>
      </c>
    </row>
    <row r="51" spans="1:7" s="166" customFormat="1" ht="16.8" customHeight="1">
      <c r="A51" s="367">
        <v>46</v>
      </c>
      <c r="B51" s="112" t="s">
        <v>349</v>
      </c>
      <c r="C51" s="346">
        <v>2</v>
      </c>
      <c r="D51" s="368">
        <v>100</v>
      </c>
      <c r="F51" s="365">
        <v>2</v>
      </c>
      <c r="G51" s="366">
        <f t="shared" si="0"/>
        <v>100</v>
      </c>
    </row>
    <row r="52" spans="1:7">
      <c r="A52" s="105">
        <v>47</v>
      </c>
      <c r="B52" s="112" t="s">
        <v>368</v>
      </c>
      <c r="C52" s="110">
        <v>2</v>
      </c>
      <c r="D52" s="231">
        <v>100</v>
      </c>
      <c r="F52" s="125">
        <v>2</v>
      </c>
      <c r="G52" s="316">
        <f t="shared" si="0"/>
        <v>100</v>
      </c>
    </row>
    <row r="53" spans="1:7" ht="31.2">
      <c r="A53" s="105">
        <v>48</v>
      </c>
      <c r="B53" s="112" t="s">
        <v>560</v>
      </c>
      <c r="C53" s="110">
        <v>2</v>
      </c>
      <c r="D53" s="231">
        <v>100</v>
      </c>
      <c r="F53" s="125">
        <v>2</v>
      </c>
      <c r="G53" s="316">
        <f t="shared" si="0"/>
        <v>100</v>
      </c>
    </row>
    <row r="54" spans="1:7" ht="31.2">
      <c r="A54" s="105">
        <v>49</v>
      </c>
      <c r="B54" s="112" t="s">
        <v>501</v>
      </c>
      <c r="C54" s="110">
        <v>2</v>
      </c>
      <c r="D54" s="231">
        <v>100</v>
      </c>
      <c r="F54" s="125">
        <v>2</v>
      </c>
      <c r="G54" s="316">
        <f t="shared" si="0"/>
        <v>100</v>
      </c>
    </row>
    <row r="55" spans="1:7">
      <c r="A55" s="105">
        <v>50</v>
      </c>
      <c r="B55" s="111" t="s">
        <v>338</v>
      </c>
      <c r="C55" s="110">
        <v>2</v>
      </c>
      <c r="D55" s="231">
        <v>40</v>
      </c>
      <c r="F55" s="125">
        <v>2</v>
      </c>
      <c r="G55" s="316">
        <f t="shared" si="0"/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view="pageBreakPreview" zoomScale="70" zoomScaleNormal="75" zoomScaleSheetLayoutView="70" workbookViewId="0">
      <selection activeCell="D35" sqref="D35"/>
    </sheetView>
  </sheetViews>
  <sheetFormatPr defaultColWidth="8.88671875" defaultRowHeight="13.2"/>
  <cols>
    <col min="1" max="1" width="39.109375" style="49" customWidth="1"/>
    <col min="2" max="2" width="12.109375" style="49" customWidth="1"/>
    <col min="3" max="3" width="11.5546875" style="49" customWidth="1"/>
    <col min="4" max="4" width="13.88671875" style="49" customWidth="1"/>
    <col min="5" max="6" width="14.88671875" style="135" customWidth="1"/>
    <col min="7" max="7" width="12.44140625" style="49" customWidth="1"/>
    <col min="8" max="9" width="8.88671875" style="49"/>
    <col min="10" max="10" width="7.88671875" style="49" customWidth="1"/>
    <col min="11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13" s="33" customFormat="1" ht="40.5" customHeight="1">
      <c r="A1" s="447" t="s">
        <v>233</v>
      </c>
      <c r="B1" s="447"/>
      <c r="C1" s="447"/>
      <c r="D1" s="447"/>
      <c r="E1" s="447"/>
      <c r="F1" s="447"/>
      <c r="G1" s="447"/>
    </row>
    <row r="2" spans="1:13" s="33" customFormat="1" ht="19.5" customHeight="1">
      <c r="A2" s="448" t="s">
        <v>44</v>
      </c>
      <c r="B2" s="448"/>
      <c r="C2" s="448"/>
      <c r="D2" s="448"/>
      <c r="E2" s="448"/>
      <c r="F2" s="448"/>
      <c r="G2" s="448"/>
    </row>
    <row r="3" spans="1:13" s="35" customFormat="1" ht="20.25" customHeight="1">
      <c r="A3" s="34"/>
      <c r="B3" s="34"/>
      <c r="C3" s="34"/>
      <c r="D3" s="34"/>
      <c r="E3" s="132"/>
      <c r="F3" s="132"/>
      <c r="G3" s="137" t="s">
        <v>45</v>
      </c>
    </row>
    <row r="4" spans="1:13" s="35" customFormat="1" ht="81" customHeight="1">
      <c r="A4" s="130"/>
      <c r="B4" s="133" t="s">
        <v>508</v>
      </c>
      <c r="C4" s="133" t="s">
        <v>511</v>
      </c>
      <c r="D4" s="92" t="s">
        <v>46</v>
      </c>
      <c r="E4" s="136" t="s">
        <v>509</v>
      </c>
      <c r="F4" s="136" t="s">
        <v>510</v>
      </c>
      <c r="G4" s="92" t="s">
        <v>46</v>
      </c>
    </row>
    <row r="5" spans="1:13" s="39" customFormat="1" ht="34.5" customHeight="1">
      <c r="A5" s="36" t="s">
        <v>202</v>
      </c>
      <c r="B5" s="37">
        <f>SUM(B7:B25)</f>
        <v>6230</v>
      </c>
      <c r="C5" s="37">
        <f>SUM(C7:C25)</f>
        <v>2421</v>
      </c>
      <c r="D5" s="131">
        <f>ROUND(C5/B5*100,1)</f>
        <v>38.9</v>
      </c>
      <c r="E5" s="37">
        <f>SUM(E7:E25)</f>
        <v>715</v>
      </c>
      <c r="F5" s="37">
        <f>SUM(F7:F25)</f>
        <v>800</v>
      </c>
      <c r="G5" s="38">
        <f>ROUND(F5/E5*100,1)</f>
        <v>111.9</v>
      </c>
      <c r="J5" s="221"/>
      <c r="L5" s="252"/>
    </row>
    <row r="6" spans="1:13" s="39" customFormat="1" ht="15.6">
      <c r="A6" s="40" t="s">
        <v>13</v>
      </c>
      <c r="B6" s="41"/>
      <c r="C6" s="41"/>
      <c r="D6" s="43"/>
      <c r="E6" s="42"/>
      <c r="F6" s="42"/>
      <c r="G6" s="43"/>
      <c r="J6" s="221"/>
    </row>
    <row r="7" spans="1:13" ht="34.200000000000003" customHeight="1">
      <c r="A7" s="44" t="s">
        <v>14</v>
      </c>
      <c r="B7" s="46">
        <v>1722</v>
      </c>
      <c r="C7" s="46">
        <v>140</v>
      </c>
      <c r="D7" s="47">
        <f t="shared" ref="D7:D25" si="0">ROUND(C7/B7*100,1)</f>
        <v>8.1</v>
      </c>
      <c r="E7" s="46">
        <v>83</v>
      </c>
      <c r="F7" s="46">
        <v>11</v>
      </c>
      <c r="G7" s="47">
        <f>ROUND(F7/E7*100,1)</f>
        <v>13.3</v>
      </c>
      <c r="H7" s="48"/>
      <c r="J7" s="221"/>
      <c r="K7" s="51"/>
      <c r="L7" s="51"/>
      <c r="M7" s="253"/>
    </row>
    <row r="8" spans="1:13" ht="34.200000000000003" customHeight="1">
      <c r="A8" s="44" t="s">
        <v>15</v>
      </c>
      <c r="B8" s="46">
        <v>49</v>
      </c>
      <c r="C8" s="46">
        <v>4</v>
      </c>
      <c r="D8" s="47">
        <f t="shared" si="0"/>
        <v>8.1999999999999993</v>
      </c>
      <c r="E8" s="46">
        <v>6</v>
      </c>
      <c r="F8" s="46">
        <v>1</v>
      </c>
      <c r="G8" s="47">
        <f t="shared" ref="G8:G24" si="1">ROUND(F8/E8*100,1)</f>
        <v>16.7</v>
      </c>
      <c r="H8" s="48"/>
      <c r="J8" s="221"/>
      <c r="K8" s="51"/>
      <c r="L8" s="51"/>
      <c r="M8" s="253"/>
    </row>
    <row r="9" spans="1:13" s="52" customFormat="1" ht="34.200000000000003" customHeight="1">
      <c r="A9" s="44" t="s">
        <v>16</v>
      </c>
      <c r="B9" s="46">
        <v>1427</v>
      </c>
      <c r="C9" s="46">
        <v>903</v>
      </c>
      <c r="D9" s="47">
        <f t="shared" si="0"/>
        <v>63.3</v>
      </c>
      <c r="E9" s="46">
        <v>214</v>
      </c>
      <c r="F9" s="46">
        <v>359</v>
      </c>
      <c r="G9" s="47">
        <f t="shared" si="1"/>
        <v>167.8</v>
      </c>
      <c r="H9" s="48"/>
      <c r="I9" s="301"/>
      <c r="J9" s="221"/>
      <c r="K9" s="51"/>
      <c r="L9" s="51"/>
      <c r="M9" s="253"/>
    </row>
    <row r="10" spans="1:13" ht="34.200000000000003" customHeight="1">
      <c r="A10" s="44" t="s">
        <v>17</v>
      </c>
      <c r="B10" s="46">
        <v>307</v>
      </c>
      <c r="C10" s="46">
        <v>75</v>
      </c>
      <c r="D10" s="47">
        <f t="shared" si="0"/>
        <v>24.4</v>
      </c>
      <c r="E10" s="46">
        <v>31</v>
      </c>
      <c r="F10" s="46">
        <v>14</v>
      </c>
      <c r="G10" s="47">
        <f t="shared" si="1"/>
        <v>45.2</v>
      </c>
      <c r="H10" s="48"/>
      <c r="J10" s="221"/>
      <c r="K10" s="51"/>
      <c r="L10" s="51"/>
      <c r="M10" s="253"/>
    </row>
    <row r="11" spans="1:13" ht="34.200000000000003" customHeight="1">
      <c r="A11" s="44" t="s">
        <v>18</v>
      </c>
      <c r="B11" s="46">
        <v>134</v>
      </c>
      <c r="C11" s="46">
        <v>56</v>
      </c>
      <c r="D11" s="47">
        <f t="shared" si="0"/>
        <v>41.8</v>
      </c>
      <c r="E11" s="46">
        <v>12</v>
      </c>
      <c r="F11" s="46">
        <v>26</v>
      </c>
      <c r="G11" s="47" t="s">
        <v>533</v>
      </c>
      <c r="H11" s="48"/>
      <c r="J11" s="221"/>
      <c r="K11" s="51"/>
      <c r="L11" s="51"/>
      <c r="M11" s="253"/>
    </row>
    <row r="12" spans="1:13" ht="25.95" customHeight="1">
      <c r="A12" s="44" t="s">
        <v>19</v>
      </c>
      <c r="B12" s="46">
        <v>109</v>
      </c>
      <c r="C12" s="46">
        <v>51</v>
      </c>
      <c r="D12" s="47">
        <f t="shared" si="0"/>
        <v>46.8</v>
      </c>
      <c r="E12" s="46">
        <v>21</v>
      </c>
      <c r="F12" s="46">
        <v>27</v>
      </c>
      <c r="G12" s="47">
        <f t="shared" si="1"/>
        <v>128.6</v>
      </c>
      <c r="H12" s="48"/>
      <c r="J12" s="221"/>
      <c r="K12" s="51"/>
      <c r="L12" s="51"/>
      <c r="M12" s="253"/>
    </row>
    <row r="13" spans="1:13" ht="46.8">
      <c r="A13" s="44" t="s">
        <v>20</v>
      </c>
      <c r="B13" s="46">
        <v>578</v>
      </c>
      <c r="C13" s="46">
        <v>345</v>
      </c>
      <c r="D13" s="47">
        <f t="shared" si="0"/>
        <v>59.7</v>
      </c>
      <c r="E13" s="46">
        <v>96</v>
      </c>
      <c r="F13" s="46">
        <v>109</v>
      </c>
      <c r="G13" s="47">
        <f t="shared" si="1"/>
        <v>113.5</v>
      </c>
      <c r="H13" s="48"/>
      <c r="J13" s="221"/>
      <c r="K13" s="51"/>
      <c r="L13" s="51"/>
      <c r="M13" s="253"/>
    </row>
    <row r="14" spans="1:13" ht="34.200000000000003" customHeight="1">
      <c r="A14" s="44" t="s">
        <v>21</v>
      </c>
      <c r="B14" s="46">
        <v>226</v>
      </c>
      <c r="C14" s="46">
        <v>100</v>
      </c>
      <c r="D14" s="47">
        <f t="shared" si="0"/>
        <v>44.2</v>
      </c>
      <c r="E14" s="46">
        <v>34</v>
      </c>
      <c r="F14" s="46">
        <v>46</v>
      </c>
      <c r="G14" s="47">
        <f t="shared" si="1"/>
        <v>135.30000000000001</v>
      </c>
      <c r="H14" s="48"/>
      <c r="J14" s="221"/>
      <c r="K14" s="51"/>
      <c r="L14" s="51"/>
      <c r="M14" s="253"/>
    </row>
    <row r="15" spans="1:13" ht="34.200000000000003" customHeight="1">
      <c r="A15" s="44" t="s">
        <v>22</v>
      </c>
      <c r="B15" s="46">
        <v>80</v>
      </c>
      <c r="C15" s="46">
        <v>33</v>
      </c>
      <c r="D15" s="47">
        <f t="shared" si="0"/>
        <v>41.3</v>
      </c>
      <c r="E15" s="46">
        <v>10</v>
      </c>
      <c r="F15" s="46">
        <v>19</v>
      </c>
      <c r="G15" s="47">
        <f t="shared" si="1"/>
        <v>190</v>
      </c>
      <c r="H15" s="48"/>
      <c r="J15" s="221"/>
      <c r="K15" s="51"/>
      <c r="L15" s="51"/>
      <c r="M15" s="253"/>
    </row>
    <row r="16" spans="1:13" ht="34.200000000000003" customHeight="1">
      <c r="A16" s="44" t="s">
        <v>23</v>
      </c>
      <c r="B16" s="46">
        <v>31</v>
      </c>
      <c r="C16" s="46">
        <v>4</v>
      </c>
      <c r="D16" s="47">
        <f t="shared" si="0"/>
        <v>12.9</v>
      </c>
      <c r="E16" s="46">
        <v>3</v>
      </c>
      <c r="F16" s="46">
        <v>0</v>
      </c>
      <c r="G16" s="47">
        <f t="shared" si="1"/>
        <v>0</v>
      </c>
      <c r="H16" s="48"/>
      <c r="J16" s="221"/>
      <c r="K16" s="51"/>
      <c r="L16" s="51"/>
      <c r="M16" s="253"/>
    </row>
    <row r="17" spans="1:13" ht="34.200000000000003" customHeight="1">
      <c r="A17" s="44" t="s">
        <v>24</v>
      </c>
      <c r="B17" s="46">
        <v>53</v>
      </c>
      <c r="C17" s="46">
        <v>12</v>
      </c>
      <c r="D17" s="47">
        <f t="shared" si="0"/>
        <v>22.6</v>
      </c>
      <c r="E17" s="46">
        <v>9</v>
      </c>
      <c r="F17" s="46">
        <v>2</v>
      </c>
      <c r="G17" s="47">
        <f t="shared" si="1"/>
        <v>22.2</v>
      </c>
      <c r="H17" s="48"/>
      <c r="J17" s="221"/>
      <c r="K17" s="51"/>
      <c r="L17" s="51"/>
      <c r="M17" s="253"/>
    </row>
    <row r="18" spans="1:13" ht="34.200000000000003" customHeight="1">
      <c r="A18" s="44" t="s">
        <v>25</v>
      </c>
      <c r="B18" s="46">
        <v>57</v>
      </c>
      <c r="C18" s="46">
        <v>41</v>
      </c>
      <c r="D18" s="47">
        <f t="shared" si="0"/>
        <v>71.900000000000006</v>
      </c>
      <c r="E18" s="46">
        <v>7</v>
      </c>
      <c r="F18" s="46">
        <v>18</v>
      </c>
      <c r="G18" s="47" t="s">
        <v>530</v>
      </c>
      <c r="H18" s="48"/>
      <c r="J18" s="221"/>
      <c r="K18" s="51"/>
      <c r="L18" s="51"/>
      <c r="M18" s="253"/>
    </row>
    <row r="19" spans="1:13" ht="34.200000000000003" customHeight="1">
      <c r="A19" s="44" t="s">
        <v>26</v>
      </c>
      <c r="B19" s="46">
        <v>66</v>
      </c>
      <c r="C19" s="46">
        <v>29</v>
      </c>
      <c r="D19" s="47">
        <f t="shared" si="0"/>
        <v>43.9</v>
      </c>
      <c r="E19" s="46">
        <v>6</v>
      </c>
      <c r="F19" s="46">
        <v>9</v>
      </c>
      <c r="G19" s="47">
        <f t="shared" si="1"/>
        <v>150</v>
      </c>
      <c r="H19" s="48"/>
      <c r="J19" s="221"/>
      <c r="K19" s="51"/>
      <c r="L19" s="51"/>
      <c r="M19" s="253"/>
    </row>
    <row r="20" spans="1:13" ht="34.200000000000003" customHeight="1">
      <c r="A20" s="44" t="s">
        <v>27</v>
      </c>
      <c r="B20" s="46">
        <v>197</v>
      </c>
      <c r="C20" s="46">
        <v>88</v>
      </c>
      <c r="D20" s="47">
        <f t="shared" si="0"/>
        <v>44.7</v>
      </c>
      <c r="E20" s="46">
        <v>38</v>
      </c>
      <c r="F20" s="46">
        <v>11</v>
      </c>
      <c r="G20" s="47">
        <f t="shared" si="1"/>
        <v>28.9</v>
      </c>
      <c r="H20" s="48"/>
      <c r="J20" s="221"/>
      <c r="K20" s="51"/>
      <c r="L20" s="51"/>
      <c r="M20" s="253"/>
    </row>
    <row r="21" spans="1:13" ht="34.200000000000003" customHeight="1">
      <c r="A21" s="44" t="s">
        <v>28</v>
      </c>
      <c r="B21" s="46">
        <v>226</v>
      </c>
      <c r="C21" s="46">
        <v>150</v>
      </c>
      <c r="D21" s="47">
        <f t="shared" si="0"/>
        <v>66.400000000000006</v>
      </c>
      <c r="E21" s="46">
        <v>19</v>
      </c>
      <c r="F21" s="46">
        <v>31</v>
      </c>
      <c r="G21" s="47">
        <f t="shared" si="1"/>
        <v>163.19999999999999</v>
      </c>
      <c r="H21" s="48"/>
      <c r="J21" s="221"/>
      <c r="K21" s="51"/>
      <c r="L21" s="51"/>
      <c r="M21" s="253"/>
    </row>
    <row r="22" spans="1:13" ht="34.200000000000003" customHeight="1">
      <c r="A22" s="44" t="s">
        <v>29</v>
      </c>
      <c r="B22" s="46">
        <v>478</v>
      </c>
      <c r="C22" s="46">
        <v>159</v>
      </c>
      <c r="D22" s="47">
        <f t="shared" si="0"/>
        <v>33.299999999999997</v>
      </c>
      <c r="E22" s="46">
        <v>66</v>
      </c>
      <c r="F22" s="46">
        <v>61</v>
      </c>
      <c r="G22" s="47">
        <f t="shared" si="1"/>
        <v>92.4</v>
      </c>
      <c r="H22" s="48"/>
      <c r="J22" s="221"/>
      <c r="K22" s="51"/>
      <c r="L22" s="51"/>
      <c r="M22" s="253"/>
    </row>
    <row r="23" spans="1:13" ht="34.200000000000003" customHeight="1">
      <c r="A23" s="44" t="s">
        <v>30</v>
      </c>
      <c r="B23" s="46">
        <v>418</v>
      </c>
      <c r="C23" s="46">
        <v>194</v>
      </c>
      <c r="D23" s="47">
        <f t="shared" si="0"/>
        <v>46.4</v>
      </c>
      <c r="E23" s="46">
        <v>57</v>
      </c>
      <c r="F23" s="46">
        <v>45</v>
      </c>
      <c r="G23" s="47">
        <f t="shared" si="1"/>
        <v>78.900000000000006</v>
      </c>
      <c r="H23" s="48"/>
      <c r="J23" s="221"/>
      <c r="K23" s="51"/>
      <c r="L23" s="51"/>
      <c r="M23" s="253"/>
    </row>
    <row r="24" spans="1:13" ht="34.200000000000003" customHeight="1">
      <c r="A24" s="44" t="s">
        <v>31</v>
      </c>
      <c r="B24" s="46">
        <v>53</v>
      </c>
      <c r="C24" s="46">
        <v>19</v>
      </c>
      <c r="D24" s="47">
        <f t="shared" si="0"/>
        <v>35.799999999999997</v>
      </c>
      <c r="E24" s="46">
        <v>2</v>
      </c>
      <c r="F24" s="46">
        <v>4</v>
      </c>
      <c r="G24" s="47">
        <f t="shared" si="1"/>
        <v>200</v>
      </c>
      <c r="H24" s="48"/>
      <c r="J24" s="221"/>
      <c r="K24" s="51"/>
      <c r="L24" s="51"/>
      <c r="M24" s="253"/>
    </row>
    <row r="25" spans="1:13" ht="34.200000000000003" customHeight="1">
      <c r="A25" s="44" t="s">
        <v>32</v>
      </c>
      <c r="B25" s="46">
        <v>19</v>
      </c>
      <c r="C25" s="46">
        <v>18</v>
      </c>
      <c r="D25" s="47">
        <f t="shared" si="0"/>
        <v>94.7</v>
      </c>
      <c r="E25" s="46">
        <v>1</v>
      </c>
      <c r="F25" s="46">
        <v>7</v>
      </c>
      <c r="G25" s="47" t="s">
        <v>534</v>
      </c>
      <c r="H25" s="48"/>
      <c r="J25" s="221"/>
      <c r="K25" s="51"/>
      <c r="L25" s="51"/>
      <c r="M25" s="253"/>
    </row>
    <row r="26" spans="1:13" ht="15.6">
      <c r="A26" s="53"/>
      <c r="B26" s="53"/>
      <c r="C26" s="53">
        <v>0</v>
      </c>
      <c r="D26" s="53"/>
      <c r="E26" s="134"/>
      <c r="F26" s="134"/>
      <c r="G26" s="53"/>
      <c r="J26" s="50"/>
    </row>
    <row r="27" spans="1:13" ht="15.6">
      <c r="A27" s="53"/>
      <c r="B27" s="53"/>
      <c r="C27" s="54">
        <v>0</v>
      </c>
      <c r="D27" s="53"/>
      <c r="E27" s="134"/>
      <c r="F27" s="134"/>
      <c r="G27" s="53"/>
      <c r="J27" s="50"/>
    </row>
    <row r="28" spans="1:13">
      <c r="A28" s="53"/>
      <c r="B28" s="53"/>
      <c r="C28" s="53"/>
      <c r="D28" s="53"/>
      <c r="E28" s="134"/>
      <c r="F28" s="134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zoomScale="80" zoomScaleNormal="75" zoomScaleSheetLayoutView="80" workbookViewId="0">
      <selection activeCell="J29" sqref="J29"/>
    </sheetView>
  </sheetViews>
  <sheetFormatPr defaultColWidth="8.88671875" defaultRowHeight="13.2"/>
  <cols>
    <col min="1" max="1" width="34.88671875" style="49" customWidth="1"/>
    <col min="2" max="2" width="11.5546875" style="49" customWidth="1"/>
    <col min="3" max="3" width="10.88671875" style="49" customWidth="1"/>
    <col min="4" max="4" width="13" style="49" customWidth="1"/>
    <col min="5" max="6" width="14.109375" style="49" customWidth="1"/>
    <col min="7" max="7" width="13.33203125" style="49" customWidth="1"/>
    <col min="8" max="9" width="8.88671875" style="49"/>
    <col min="10" max="10" width="11.5546875" style="49" customWidth="1"/>
    <col min="11" max="256" width="8.88671875" style="49"/>
    <col min="257" max="257" width="37.109375" style="49" customWidth="1"/>
    <col min="258" max="258" width="12.109375" style="49" customWidth="1"/>
    <col min="259" max="259" width="12.5546875" style="49" customWidth="1"/>
    <col min="260" max="260" width="13" style="49" customWidth="1"/>
    <col min="261" max="262" width="13.5546875" style="49" customWidth="1"/>
    <col min="263" max="263" width="12.44140625" style="49" customWidth="1"/>
    <col min="264" max="265" width="8.88671875" style="49"/>
    <col min="266" max="266" width="11.5546875" style="49" customWidth="1"/>
    <col min="267" max="512" width="8.88671875" style="49"/>
    <col min="513" max="513" width="37.109375" style="49" customWidth="1"/>
    <col min="514" max="514" width="12.109375" style="49" customWidth="1"/>
    <col min="515" max="515" width="12.5546875" style="49" customWidth="1"/>
    <col min="516" max="516" width="13" style="49" customWidth="1"/>
    <col min="517" max="518" width="13.5546875" style="49" customWidth="1"/>
    <col min="519" max="519" width="12.44140625" style="49" customWidth="1"/>
    <col min="520" max="521" width="8.88671875" style="49"/>
    <col min="522" max="522" width="11.5546875" style="49" customWidth="1"/>
    <col min="523" max="768" width="8.88671875" style="49"/>
    <col min="769" max="769" width="37.109375" style="49" customWidth="1"/>
    <col min="770" max="770" width="12.109375" style="49" customWidth="1"/>
    <col min="771" max="771" width="12.5546875" style="49" customWidth="1"/>
    <col min="772" max="772" width="13" style="49" customWidth="1"/>
    <col min="773" max="774" width="13.5546875" style="49" customWidth="1"/>
    <col min="775" max="775" width="12.44140625" style="49" customWidth="1"/>
    <col min="776" max="777" width="8.88671875" style="49"/>
    <col min="778" max="778" width="11.5546875" style="49" customWidth="1"/>
    <col min="779" max="1024" width="8.88671875" style="49"/>
    <col min="1025" max="1025" width="37.109375" style="49" customWidth="1"/>
    <col min="1026" max="1026" width="12.109375" style="49" customWidth="1"/>
    <col min="1027" max="1027" width="12.5546875" style="49" customWidth="1"/>
    <col min="1028" max="1028" width="13" style="49" customWidth="1"/>
    <col min="1029" max="1030" width="13.5546875" style="49" customWidth="1"/>
    <col min="1031" max="1031" width="12.44140625" style="49" customWidth="1"/>
    <col min="1032" max="1033" width="8.88671875" style="49"/>
    <col min="1034" max="1034" width="11.5546875" style="49" customWidth="1"/>
    <col min="1035" max="1280" width="8.88671875" style="49"/>
    <col min="1281" max="1281" width="37.109375" style="49" customWidth="1"/>
    <col min="1282" max="1282" width="12.109375" style="49" customWidth="1"/>
    <col min="1283" max="1283" width="12.5546875" style="49" customWidth="1"/>
    <col min="1284" max="1284" width="13" style="49" customWidth="1"/>
    <col min="1285" max="1286" width="13.5546875" style="49" customWidth="1"/>
    <col min="1287" max="1287" width="12.44140625" style="49" customWidth="1"/>
    <col min="1288" max="1289" width="8.88671875" style="49"/>
    <col min="1290" max="1290" width="11.5546875" style="49" customWidth="1"/>
    <col min="1291" max="1536" width="8.88671875" style="49"/>
    <col min="1537" max="1537" width="37.109375" style="49" customWidth="1"/>
    <col min="1538" max="1538" width="12.109375" style="49" customWidth="1"/>
    <col min="1539" max="1539" width="12.5546875" style="49" customWidth="1"/>
    <col min="1540" max="1540" width="13" style="49" customWidth="1"/>
    <col min="1541" max="1542" width="13.5546875" style="49" customWidth="1"/>
    <col min="1543" max="1543" width="12.44140625" style="49" customWidth="1"/>
    <col min="1544" max="1545" width="8.88671875" style="49"/>
    <col min="1546" max="1546" width="11.5546875" style="49" customWidth="1"/>
    <col min="1547" max="1792" width="8.88671875" style="49"/>
    <col min="1793" max="1793" width="37.109375" style="49" customWidth="1"/>
    <col min="1794" max="1794" width="12.109375" style="49" customWidth="1"/>
    <col min="1795" max="1795" width="12.5546875" style="49" customWidth="1"/>
    <col min="1796" max="1796" width="13" style="49" customWidth="1"/>
    <col min="1797" max="1798" width="13.5546875" style="49" customWidth="1"/>
    <col min="1799" max="1799" width="12.44140625" style="49" customWidth="1"/>
    <col min="1800" max="1801" width="8.88671875" style="49"/>
    <col min="1802" max="1802" width="11.5546875" style="49" customWidth="1"/>
    <col min="1803" max="2048" width="8.88671875" style="49"/>
    <col min="2049" max="2049" width="37.109375" style="49" customWidth="1"/>
    <col min="2050" max="2050" width="12.109375" style="49" customWidth="1"/>
    <col min="2051" max="2051" width="12.5546875" style="49" customWidth="1"/>
    <col min="2052" max="2052" width="13" style="49" customWidth="1"/>
    <col min="2053" max="2054" width="13.5546875" style="49" customWidth="1"/>
    <col min="2055" max="2055" width="12.44140625" style="49" customWidth="1"/>
    <col min="2056" max="2057" width="8.88671875" style="49"/>
    <col min="2058" max="2058" width="11.5546875" style="49" customWidth="1"/>
    <col min="2059" max="2304" width="8.88671875" style="49"/>
    <col min="2305" max="2305" width="37.109375" style="49" customWidth="1"/>
    <col min="2306" max="2306" width="12.109375" style="49" customWidth="1"/>
    <col min="2307" max="2307" width="12.5546875" style="49" customWidth="1"/>
    <col min="2308" max="2308" width="13" style="49" customWidth="1"/>
    <col min="2309" max="2310" width="13.5546875" style="49" customWidth="1"/>
    <col min="2311" max="2311" width="12.44140625" style="49" customWidth="1"/>
    <col min="2312" max="2313" width="8.88671875" style="49"/>
    <col min="2314" max="2314" width="11.5546875" style="49" customWidth="1"/>
    <col min="2315" max="2560" width="8.88671875" style="49"/>
    <col min="2561" max="2561" width="37.109375" style="49" customWidth="1"/>
    <col min="2562" max="2562" width="12.109375" style="49" customWidth="1"/>
    <col min="2563" max="2563" width="12.5546875" style="49" customWidth="1"/>
    <col min="2564" max="2564" width="13" style="49" customWidth="1"/>
    <col min="2565" max="2566" width="13.5546875" style="49" customWidth="1"/>
    <col min="2567" max="2567" width="12.44140625" style="49" customWidth="1"/>
    <col min="2568" max="2569" width="8.88671875" style="49"/>
    <col min="2570" max="2570" width="11.5546875" style="49" customWidth="1"/>
    <col min="2571" max="2816" width="8.88671875" style="49"/>
    <col min="2817" max="2817" width="37.109375" style="49" customWidth="1"/>
    <col min="2818" max="2818" width="12.109375" style="49" customWidth="1"/>
    <col min="2819" max="2819" width="12.5546875" style="49" customWidth="1"/>
    <col min="2820" max="2820" width="13" style="49" customWidth="1"/>
    <col min="2821" max="2822" width="13.5546875" style="49" customWidth="1"/>
    <col min="2823" max="2823" width="12.44140625" style="49" customWidth="1"/>
    <col min="2824" max="2825" width="8.88671875" style="49"/>
    <col min="2826" max="2826" width="11.5546875" style="49" customWidth="1"/>
    <col min="2827" max="3072" width="8.88671875" style="49"/>
    <col min="3073" max="3073" width="37.109375" style="49" customWidth="1"/>
    <col min="3074" max="3074" width="12.109375" style="49" customWidth="1"/>
    <col min="3075" max="3075" width="12.5546875" style="49" customWidth="1"/>
    <col min="3076" max="3076" width="13" style="49" customWidth="1"/>
    <col min="3077" max="3078" width="13.5546875" style="49" customWidth="1"/>
    <col min="3079" max="3079" width="12.44140625" style="49" customWidth="1"/>
    <col min="3080" max="3081" width="8.88671875" style="49"/>
    <col min="3082" max="3082" width="11.5546875" style="49" customWidth="1"/>
    <col min="3083" max="3328" width="8.88671875" style="49"/>
    <col min="3329" max="3329" width="37.109375" style="49" customWidth="1"/>
    <col min="3330" max="3330" width="12.109375" style="49" customWidth="1"/>
    <col min="3331" max="3331" width="12.5546875" style="49" customWidth="1"/>
    <col min="3332" max="3332" width="13" style="49" customWidth="1"/>
    <col min="3333" max="3334" width="13.5546875" style="49" customWidth="1"/>
    <col min="3335" max="3335" width="12.44140625" style="49" customWidth="1"/>
    <col min="3336" max="3337" width="8.88671875" style="49"/>
    <col min="3338" max="3338" width="11.5546875" style="49" customWidth="1"/>
    <col min="3339" max="3584" width="8.88671875" style="49"/>
    <col min="3585" max="3585" width="37.109375" style="49" customWidth="1"/>
    <col min="3586" max="3586" width="12.109375" style="49" customWidth="1"/>
    <col min="3587" max="3587" width="12.5546875" style="49" customWidth="1"/>
    <col min="3588" max="3588" width="13" style="49" customWidth="1"/>
    <col min="3589" max="3590" width="13.5546875" style="49" customWidth="1"/>
    <col min="3591" max="3591" width="12.44140625" style="49" customWidth="1"/>
    <col min="3592" max="3593" width="8.88671875" style="49"/>
    <col min="3594" max="3594" width="11.5546875" style="49" customWidth="1"/>
    <col min="3595" max="3840" width="8.88671875" style="49"/>
    <col min="3841" max="3841" width="37.109375" style="49" customWidth="1"/>
    <col min="3842" max="3842" width="12.109375" style="49" customWidth="1"/>
    <col min="3843" max="3843" width="12.5546875" style="49" customWidth="1"/>
    <col min="3844" max="3844" width="13" style="49" customWidth="1"/>
    <col min="3845" max="3846" width="13.5546875" style="49" customWidth="1"/>
    <col min="3847" max="3847" width="12.44140625" style="49" customWidth="1"/>
    <col min="3848" max="3849" width="8.88671875" style="49"/>
    <col min="3850" max="3850" width="11.5546875" style="49" customWidth="1"/>
    <col min="3851" max="4096" width="8.88671875" style="49"/>
    <col min="4097" max="4097" width="37.109375" style="49" customWidth="1"/>
    <col min="4098" max="4098" width="12.109375" style="49" customWidth="1"/>
    <col min="4099" max="4099" width="12.5546875" style="49" customWidth="1"/>
    <col min="4100" max="4100" width="13" style="49" customWidth="1"/>
    <col min="4101" max="4102" width="13.5546875" style="49" customWidth="1"/>
    <col min="4103" max="4103" width="12.44140625" style="49" customWidth="1"/>
    <col min="4104" max="4105" width="8.88671875" style="49"/>
    <col min="4106" max="4106" width="11.5546875" style="49" customWidth="1"/>
    <col min="4107" max="4352" width="8.88671875" style="49"/>
    <col min="4353" max="4353" width="37.109375" style="49" customWidth="1"/>
    <col min="4354" max="4354" width="12.109375" style="49" customWidth="1"/>
    <col min="4355" max="4355" width="12.5546875" style="49" customWidth="1"/>
    <col min="4356" max="4356" width="13" style="49" customWidth="1"/>
    <col min="4357" max="4358" width="13.5546875" style="49" customWidth="1"/>
    <col min="4359" max="4359" width="12.44140625" style="49" customWidth="1"/>
    <col min="4360" max="4361" width="8.88671875" style="49"/>
    <col min="4362" max="4362" width="11.5546875" style="49" customWidth="1"/>
    <col min="4363" max="4608" width="8.88671875" style="49"/>
    <col min="4609" max="4609" width="37.109375" style="49" customWidth="1"/>
    <col min="4610" max="4610" width="12.109375" style="49" customWidth="1"/>
    <col min="4611" max="4611" width="12.5546875" style="49" customWidth="1"/>
    <col min="4612" max="4612" width="13" style="49" customWidth="1"/>
    <col min="4613" max="4614" width="13.5546875" style="49" customWidth="1"/>
    <col min="4615" max="4615" width="12.44140625" style="49" customWidth="1"/>
    <col min="4616" max="4617" width="8.88671875" style="49"/>
    <col min="4618" max="4618" width="11.5546875" style="49" customWidth="1"/>
    <col min="4619" max="4864" width="8.88671875" style="49"/>
    <col min="4865" max="4865" width="37.109375" style="49" customWidth="1"/>
    <col min="4866" max="4866" width="12.109375" style="49" customWidth="1"/>
    <col min="4867" max="4867" width="12.5546875" style="49" customWidth="1"/>
    <col min="4868" max="4868" width="13" style="49" customWidth="1"/>
    <col min="4869" max="4870" width="13.5546875" style="49" customWidth="1"/>
    <col min="4871" max="4871" width="12.44140625" style="49" customWidth="1"/>
    <col min="4872" max="4873" width="8.88671875" style="49"/>
    <col min="4874" max="4874" width="11.5546875" style="49" customWidth="1"/>
    <col min="4875" max="5120" width="8.88671875" style="49"/>
    <col min="5121" max="5121" width="37.109375" style="49" customWidth="1"/>
    <col min="5122" max="5122" width="12.109375" style="49" customWidth="1"/>
    <col min="5123" max="5123" width="12.5546875" style="49" customWidth="1"/>
    <col min="5124" max="5124" width="13" style="49" customWidth="1"/>
    <col min="5125" max="5126" width="13.5546875" style="49" customWidth="1"/>
    <col min="5127" max="5127" width="12.44140625" style="49" customWidth="1"/>
    <col min="5128" max="5129" width="8.88671875" style="49"/>
    <col min="5130" max="5130" width="11.5546875" style="49" customWidth="1"/>
    <col min="5131" max="5376" width="8.88671875" style="49"/>
    <col min="5377" max="5377" width="37.109375" style="49" customWidth="1"/>
    <col min="5378" max="5378" width="12.109375" style="49" customWidth="1"/>
    <col min="5379" max="5379" width="12.5546875" style="49" customWidth="1"/>
    <col min="5380" max="5380" width="13" style="49" customWidth="1"/>
    <col min="5381" max="5382" width="13.5546875" style="49" customWidth="1"/>
    <col min="5383" max="5383" width="12.44140625" style="49" customWidth="1"/>
    <col min="5384" max="5385" width="8.88671875" style="49"/>
    <col min="5386" max="5386" width="11.5546875" style="49" customWidth="1"/>
    <col min="5387" max="5632" width="8.88671875" style="49"/>
    <col min="5633" max="5633" width="37.109375" style="49" customWidth="1"/>
    <col min="5634" max="5634" width="12.109375" style="49" customWidth="1"/>
    <col min="5635" max="5635" width="12.5546875" style="49" customWidth="1"/>
    <col min="5636" max="5636" width="13" style="49" customWidth="1"/>
    <col min="5637" max="5638" width="13.5546875" style="49" customWidth="1"/>
    <col min="5639" max="5639" width="12.44140625" style="49" customWidth="1"/>
    <col min="5640" max="5641" width="8.88671875" style="49"/>
    <col min="5642" max="5642" width="11.5546875" style="49" customWidth="1"/>
    <col min="5643" max="5888" width="8.88671875" style="49"/>
    <col min="5889" max="5889" width="37.109375" style="49" customWidth="1"/>
    <col min="5890" max="5890" width="12.109375" style="49" customWidth="1"/>
    <col min="5891" max="5891" width="12.5546875" style="49" customWidth="1"/>
    <col min="5892" max="5892" width="13" style="49" customWidth="1"/>
    <col min="5893" max="5894" width="13.5546875" style="49" customWidth="1"/>
    <col min="5895" max="5895" width="12.44140625" style="49" customWidth="1"/>
    <col min="5896" max="5897" width="8.88671875" style="49"/>
    <col min="5898" max="5898" width="11.5546875" style="49" customWidth="1"/>
    <col min="5899" max="6144" width="8.88671875" style="49"/>
    <col min="6145" max="6145" width="37.109375" style="49" customWidth="1"/>
    <col min="6146" max="6146" width="12.109375" style="49" customWidth="1"/>
    <col min="6147" max="6147" width="12.5546875" style="49" customWidth="1"/>
    <col min="6148" max="6148" width="13" style="49" customWidth="1"/>
    <col min="6149" max="6150" width="13.5546875" style="49" customWidth="1"/>
    <col min="6151" max="6151" width="12.44140625" style="49" customWidth="1"/>
    <col min="6152" max="6153" width="8.88671875" style="49"/>
    <col min="6154" max="6154" width="11.5546875" style="49" customWidth="1"/>
    <col min="6155" max="6400" width="8.88671875" style="49"/>
    <col min="6401" max="6401" width="37.109375" style="49" customWidth="1"/>
    <col min="6402" max="6402" width="12.109375" style="49" customWidth="1"/>
    <col min="6403" max="6403" width="12.5546875" style="49" customWidth="1"/>
    <col min="6404" max="6404" width="13" style="49" customWidth="1"/>
    <col min="6405" max="6406" width="13.5546875" style="49" customWidth="1"/>
    <col min="6407" max="6407" width="12.44140625" style="49" customWidth="1"/>
    <col min="6408" max="6409" width="8.88671875" style="49"/>
    <col min="6410" max="6410" width="11.5546875" style="49" customWidth="1"/>
    <col min="6411" max="6656" width="8.88671875" style="49"/>
    <col min="6657" max="6657" width="37.109375" style="49" customWidth="1"/>
    <col min="6658" max="6658" width="12.109375" style="49" customWidth="1"/>
    <col min="6659" max="6659" width="12.5546875" style="49" customWidth="1"/>
    <col min="6660" max="6660" width="13" style="49" customWidth="1"/>
    <col min="6661" max="6662" width="13.5546875" style="49" customWidth="1"/>
    <col min="6663" max="6663" width="12.44140625" style="49" customWidth="1"/>
    <col min="6664" max="6665" width="8.88671875" style="49"/>
    <col min="6666" max="6666" width="11.5546875" style="49" customWidth="1"/>
    <col min="6667" max="6912" width="8.88671875" style="49"/>
    <col min="6913" max="6913" width="37.109375" style="49" customWidth="1"/>
    <col min="6914" max="6914" width="12.109375" style="49" customWidth="1"/>
    <col min="6915" max="6915" width="12.5546875" style="49" customWidth="1"/>
    <col min="6916" max="6916" width="13" style="49" customWidth="1"/>
    <col min="6917" max="6918" width="13.5546875" style="49" customWidth="1"/>
    <col min="6919" max="6919" width="12.44140625" style="49" customWidth="1"/>
    <col min="6920" max="6921" width="8.88671875" style="49"/>
    <col min="6922" max="6922" width="11.5546875" style="49" customWidth="1"/>
    <col min="6923" max="7168" width="8.88671875" style="49"/>
    <col min="7169" max="7169" width="37.109375" style="49" customWidth="1"/>
    <col min="7170" max="7170" width="12.109375" style="49" customWidth="1"/>
    <col min="7171" max="7171" width="12.5546875" style="49" customWidth="1"/>
    <col min="7172" max="7172" width="13" style="49" customWidth="1"/>
    <col min="7173" max="7174" width="13.5546875" style="49" customWidth="1"/>
    <col min="7175" max="7175" width="12.44140625" style="49" customWidth="1"/>
    <col min="7176" max="7177" width="8.88671875" style="49"/>
    <col min="7178" max="7178" width="11.5546875" style="49" customWidth="1"/>
    <col min="7179" max="7424" width="8.88671875" style="49"/>
    <col min="7425" max="7425" width="37.109375" style="49" customWidth="1"/>
    <col min="7426" max="7426" width="12.109375" style="49" customWidth="1"/>
    <col min="7427" max="7427" width="12.5546875" style="49" customWidth="1"/>
    <col min="7428" max="7428" width="13" style="49" customWidth="1"/>
    <col min="7429" max="7430" width="13.5546875" style="49" customWidth="1"/>
    <col min="7431" max="7431" width="12.44140625" style="49" customWidth="1"/>
    <col min="7432" max="7433" width="8.88671875" style="49"/>
    <col min="7434" max="7434" width="11.5546875" style="49" customWidth="1"/>
    <col min="7435" max="7680" width="8.88671875" style="49"/>
    <col min="7681" max="7681" width="37.109375" style="49" customWidth="1"/>
    <col min="7682" max="7682" width="12.109375" style="49" customWidth="1"/>
    <col min="7683" max="7683" width="12.5546875" style="49" customWidth="1"/>
    <col min="7684" max="7684" width="13" style="49" customWidth="1"/>
    <col min="7685" max="7686" width="13.5546875" style="49" customWidth="1"/>
    <col min="7687" max="7687" width="12.44140625" style="49" customWidth="1"/>
    <col min="7688" max="7689" width="8.88671875" style="49"/>
    <col min="7690" max="7690" width="11.5546875" style="49" customWidth="1"/>
    <col min="7691" max="7936" width="8.88671875" style="49"/>
    <col min="7937" max="7937" width="37.109375" style="49" customWidth="1"/>
    <col min="7938" max="7938" width="12.109375" style="49" customWidth="1"/>
    <col min="7939" max="7939" width="12.5546875" style="49" customWidth="1"/>
    <col min="7940" max="7940" width="13" style="49" customWidth="1"/>
    <col min="7941" max="7942" width="13.5546875" style="49" customWidth="1"/>
    <col min="7943" max="7943" width="12.44140625" style="49" customWidth="1"/>
    <col min="7944" max="7945" width="8.88671875" style="49"/>
    <col min="7946" max="7946" width="11.5546875" style="49" customWidth="1"/>
    <col min="7947" max="8192" width="8.88671875" style="49"/>
    <col min="8193" max="8193" width="37.109375" style="49" customWidth="1"/>
    <col min="8194" max="8194" width="12.109375" style="49" customWidth="1"/>
    <col min="8195" max="8195" width="12.5546875" style="49" customWidth="1"/>
    <col min="8196" max="8196" width="13" style="49" customWidth="1"/>
    <col min="8197" max="8198" width="13.5546875" style="49" customWidth="1"/>
    <col min="8199" max="8199" width="12.44140625" style="49" customWidth="1"/>
    <col min="8200" max="8201" width="8.88671875" style="49"/>
    <col min="8202" max="8202" width="11.5546875" style="49" customWidth="1"/>
    <col min="8203" max="8448" width="8.88671875" style="49"/>
    <col min="8449" max="8449" width="37.109375" style="49" customWidth="1"/>
    <col min="8450" max="8450" width="12.109375" style="49" customWidth="1"/>
    <col min="8451" max="8451" width="12.5546875" style="49" customWidth="1"/>
    <col min="8452" max="8452" width="13" style="49" customWidth="1"/>
    <col min="8453" max="8454" width="13.5546875" style="49" customWidth="1"/>
    <col min="8455" max="8455" width="12.44140625" style="49" customWidth="1"/>
    <col min="8456" max="8457" width="8.88671875" style="49"/>
    <col min="8458" max="8458" width="11.5546875" style="49" customWidth="1"/>
    <col min="8459" max="8704" width="8.88671875" style="49"/>
    <col min="8705" max="8705" width="37.109375" style="49" customWidth="1"/>
    <col min="8706" max="8706" width="12.109375" style="49" customWidth="1"/>
    <col min="8707" max="8707" width="12.5546875" style="49" customWidth="1"/>
    <col min="8708" max="8708" width="13" style="49" customWidth="1"/>
    <col min="8709" max="8710" width="13.5546875" style="49" customWidth="1"/>
    <col min="8711" max="8711" width="12.44140625" style="49" customWidth="1"/>
    <col min="8712" max="8713" width="8.88671875" style="49"/>
    <col min="8714" max="8714" width="11.5546875" style="49" customWidth="1"/>
    <col min="8715" max="8960" width="8.88671875" style="49"/>
    <col min="8961" max="8961" width="37.109375" style="49" customWidth="1"/>
    <col min="8962" max="8962" width="12.109375" style="49" customWidth="1"/>
    <col min="8963" max="8963" width="12.5546875" style="49" customWidth="1"/>
    <col min="8964" max="8964" width="13" style="49" customWidth="1"/>
    <col min="8965" max="8966" width="13.5546875" style="49" customWidth="1"/>
    <col min="8967" max="8967" width="12.44140625" style="49" customWidth="1"/>
    <col min="8968" max="8969" width="8.88671875" style="49"/>
    <col min="8970" max="8970" width="11.5546875" style="49" customWidth="1"/>
    <col min="8971" max="9216" width="8.88671875" style="49"/>
    <col min="9217" max="9217" width="37.109375" style="49" customWidth="1"/>
    <col min="9218" max="9218" width="12.109375" style="49" customWidth="1"/>
    <col min="9219" max="9219" width="12.5546875" style="49" customWidth="1"/>
    <col min="9220" max="9220" width="13" style="49" customWidth="1"/>
    <col min="9221" max="9222" width="13.5546875" style="49" customWidth="1"/>
    <col min="9223" max="9223" width="12.44140625" style="49" customWidth="1"/>
    <col min="9224" max="9225" width="8.88671875" style="49"/>
    <col min="9226" max="9226" width="11.5546875" style="49" customWidth="1"/>
    <col min="9227" max="9472" width="8.88671875" style="49"/>
    <col min="9473" max="9473" width="37.109375" style="49" customWidth="1"/>
    <col min="9474" max="9474" width="12.109375" style="49" customWidth="1"/>
    <col min="9475" max="9475" width="12.5546875" style="49" customWidth="1"/>
    <col min="9476" max="9476" width="13" style="49" customWidth="1"/>
    <col min="9477" max="9478" width="13.5546875" style="49" customWidth="1"/>
    <col min="9479" max="9479" width="12.44140625" style="49" customWidth="1"/>
    <col min="9480" max="9481" width="8.88671875" style="49"/>
    <col min="9482" max="9482" width="11.5546875" style="49" customWidth="1"/>
    <col min="9483" max="9728" width="8.88671875" style="49"/>
    <col min="9729" max="9729" width="37.109375" style="49" customWidth="1"/>
    <col min="9730" max="9730" width="12.109375" style="49" customWidth="1"/>
    <col min="9731" max="9731" width="12.5546875" style="49" customWidth="1"/>
    <col min="9732" max="9732" width="13" style="49" customWidth="1"/>
    <col min="9733" max="9734" width="13.5546875" style="49" customWidth="1"/>
    <col min="9735" max="9735" width="12.44140625" style="49" customWidth="1"/>
    <col min="9736" max="9737" width="8.88671875" style="49"/>
    <col min="9738" max="9738" width="11.5546875" style="49" customWidth="1"/>
    <col min="9739" max="9984" width="8.88671875" style="49"/>
    <col min="9985" max="9985" width="37.109375" style="49" customWidth="1"/>
    <col min="9986" max="9986" width="12.109375" style="49" customWidth="1"/>
    <col min="9987" max="9987" width="12.5546875" style="49" customWidth="1"/>
    <col min="9988" max="9988" width="13" style="49" customWidth="1"/>
    <col min="9989" max="9990" width="13.5546875" style="49" customWidth="1"/>
    <col min="9991" max="9991" width="12.44140625" style="49" customWidth="1"/>
    <col min="9992" max="9993" width="8.88671875" style="49"/>
    <col min="9994" max="9994" width="11.5546875" style="49" customWidth="1"/>
    <col min="9995" max="10240" width="8.88671875" style="49"/>
    <col min="10241" max="10241" width="37.109375" style="49" customWidth="1"/>
    <col min="10242" max="10242" width="12.109375" style="49" customWidth="1"/>
    <col min="10243" max="10243" width="12.5546875" style="49" customWidth="1"/>
    <col min="10244" max="10244" width="13" style="49" customWidth="1"/>
    <col min="10245" max="10246" width="13.5546875" style="49" customWidth="1"/>
    <col min="10247" max="10247" width="12.44140625" style="49" customWidth="1"/>
    <col min="10248" max="10249" width="8.88671875" style="49"/>
    <col min="10250" max="10250" width="11.5546875" style="49" customWidth="1"/>
    <col min="10251" max="10496" width="8.88671875" style="49"/>
    <col min="10497" max="10497" width="37.109375" style="49" customWidth="1"/>
    <col min="10498" max="10498" width="12.109375" style="49" customWidth="1"/>
    <col min="10499" max="10499" width="12.5546875" style="49" customWidth="1"/>
    <col min="10500" max="10500" width="13" style="49" customWidth="1"/>
    <col min="10501" max="10502" width="13.5546875" style="49" customWidth="1"/>
    <col min="10503" max="10503" width="12.44140625" style="49" customWidth="1"/>
    <col min="10504" max="10505" width="8.88671875" style="49"/>
    <col min="10506" max="10506" width="11.5546875" style="49" customWidth="1"/>
    <col min="10507" max="10752" width="8.88671875" style="49"/>
    <col min="10753" max="10753" width="37.109375" style="49" customWidth="1"/>
    <col min="10754" max="10754" width="12.109375" style="49" customWidth="1"/>
    <col min="10755" max="10755" width="12.5546875" style="49" customWidth="1"/>
    <col min="10756" max="10756" width="13" style="49" customWidth="1"/>
    <col min="10757" max="10758" width="13.5546875" style="49" customWidth="1"/>
    <col min="10759" max="10759" width="12.44140625" style="49" customWidth="1"/>
    <col min="10760" max="10761" width="8.88671875" style="49"/>
    <col min="10762" max="10762" width="11.5546875" style="49" customWidth="1"/>
    <col min="10763" max="11008" width="8.88671875" style="49"/>
    <col min="11009" max="11009" width="37.109375" style="49" customWidth="1"/>
    <col min="11010" max="11010" width="12.109375" style="49" customWidth="1"/>
    <col min="11011" max="11011" width="12.5546875" style="49" customWidth="1"/>
    <col min="11012" max="11012" width="13" style="49" customWidth="1"/>
    <col min="11013" max="11014" width="13.5546875" style="49" customWidth="1"/>
    <col min="11015" max="11015" width="12.44140625" style="49" customWidth="1"/>
    <col min="11016" max="11017" width="8.88671875" style="49"/>
    <col min="11018" max="11018" width="11.5546875" style="49" customWidth="1"/>
    <col min="11019" max="11264" width="8.88671875" style="49"/>
    <col min="11265" max="11265" width="37.109375" style="49" customWidth="1"/>
    <col min="11266" max="11266" width="12.109375" style="49" customWidth="1"/>
    <col min="11267" max="11267" width="12.5546875" style="49" customWidth="1"/>
    <col min="11268" max="11268" width="13" style="49" customWidth="1"/>
    <col min="11269" max="11270" width="13.5546875" style="49" customWidth="1"/>
    <col min="11271" max="11271" width="12.44140625" style="49" customWidth="1"/>
    <col min="11272" max="11273" width="8.88671875" style="49"/>
    <col min="11274" max="11274" width="11.5546875" style="49" customWidth="1"/>
    <col min="11275" max="11520" width="8.88671875" style="49"/>
    <col min="11521" max="11521" width="37.109375" style="49" customWidth="1"/>
    <col min="11522" max="11522" width="12.109375" style="49" customWidth="1"/>
    <col min="11523" max="11523" width="12.5546875" style="49" customWidth="1"/>
    <col min="11524" max="11524" width="13" style="49" customWidth="1"/>
    <col min="11525" max="11526" width="13.5546875" style="49" customWidth="1"/>
    <col min="11527" max="11527" width="12.44140625" style="49" customWidth="1"/>
    <col min="11528" max="11529" width="8.88671875" style="49"/>
    <col min="11530" max="11530" width="11.5546875" style="49" customWidth="1"/>
    <col min="11531" max="11776" width="8.88671875" style="49"/>
    <col min="11777" max="11777" width="37.109375" style="49" customWidth="1"/>
    <col min="11778" max="11778" width="12.109375" style="49" customWidth="1"/>
    <col min="11779" max="11779" width="12.5546875" style="49" customWidth="1"/>
    <col min="11780" max="11780" width="13" style="49" customWidth="1"/>
    <col min="11781" max="11782" width="13.5546875" style="49" customWidth="1"/>
    <col min="11783" max="11783" width="12.44140625" style="49" customWidth="1"/>
    <col min="11784" max="11785" width="8.88671875" style="49"/>
    <col min="11786" max="11786" width="11.5546875" style="49" customWidth="1"/>
    <col min="11787" max="12032" width="8.88671875" style="49"/>
    <col min="12033" max="12033" width="37.109375" style="49" customWidth="1"/>
    <col min="12034" max="12034" width="12.109375" style="49" customWidth="1"/>
    <col min="12035" max="12035" width="12.5546875" style="49" customWidth="1"/>
    <col min="12036" max="12036" width="13" style="49" customWidth="1"/>
    <col min="12037" max="12038" width="13.5546875" style="49" customWidth="1"/>
    <col min="12039" max="12039" width="12.44140625" style="49" customWidth="1"/>
    <col min="12040" max="12041" width="8.88671875" style="49"/>
    <col min="12042" max="12042" width="11.5546875" style="49" customWidth="1"/>
    <col min="12043" max="12288" width="8.88671875" style="49"/>
    <col min="12289" max="12289" width="37.109375" style="49" customWidth="1"/>
    <col min="12290" max="12290" width="12.109375" style="49" customWidth="1"/>
    <col min="12291" max="12291" width="12.5546875" style="49" customWidth="1"/>
    <col min="12292" max="12292" width="13" style="49" customWidth="1"/>
    <col min="12293" max="12294" width="13.5546875" style="49" customWidth="1"/>
    <col min="12295" max="12295" width="12.44140625" style="49" customWidth="1"/>
    <col min="12296" max="12297" width="8.88671875" style="49"/>
    <col min="12298" max="12298" width="11.5546875" style="49" customWidth="1"/>
    <col min="12299" max="12544" width="8.88671875" style="49"/>
    <col min="12545" max="12545" width="37.109375" style="49" customWidth="1"/>
    <col min="12546" max="12546" width="12.109375" style="49" customWidth="1"/>
    <col min="12547" max="12547" width="12.5546875" style="49" customWidth="1"/>
    <col min="12548" max="12548" width="13" style="49" customWidth="1"/>
    <col min="12549" max="12550" width="13.5546875" style="49" customWidth="1"/>
    <col min="12551" max="12551" width="12.44140625" style="49" customWidth="1"/>
    <col min="12552" max="12553" width="8.88671875" style="49"/>
    <col min="12554" max="12554" width="11.5546875" style="49" customWidth="1"/>
    <col min="12555" max="12800" width="8.88671875" style="49"/>
    <col min="12801" max="12801" width="37.109375" style="49" customWidth="1"/>
    <col min="12802" max="12802" width="12.109375" style="49" customWidth="1"/>
    <col min="12803" max="12803" width="12.5546875" style="49" customWidth="1"/>
    <col min="12804" max="12804" width="13" style="49" customWidth="1"/>
    <col min="12805" max="12806" width="13.5546875" style="49" customWidth="1"/>
    <col min="12807" max="12807" width="12.44140625" style="49" customWidth="1"/>
    <col min="12808" max="12809" width="8.88671875" style="49"/>
    <col min="12810" max="12810" width="11.5546875" style="49" customWidth="1"/>
    <col min="12811" max="13056" width="8.88671875" style="49"/>
    <col min="13057" max="13057" width="37.109375" style="49" customWidth="1"/>
    <col min="13058" max="13058" width="12.109375" style="49" customWidth="1"/>
    <col min="13059" max="13059" width="12.5546875" style="49" customWidth="1"/>
    <col min="13060" max="13060" width="13" style="49" customWidth="1"/>
    <col min="13061" max="13062" width="13.5546875" style="49" customWidth="1"/>
    <col min="13063" max="13063" width="12.44140625" style="49" customWidth="1"/>
    <col min="13064" max="13065" width="8.88671875" style="49"/>
    <col min="13066" max="13066" width="11.5546875" style="49" customWidth="1"/>
    <col min="13067" max="13312" width="8.88671875" style="49"/>
    <col min="13313" max="13313" width="37.109375" style="49" customWidth="1"/>
    <col min="13314" max="13314" width="12.109375" style="49" customWidth="1"/>
    <col min="13315" max="13315" width="12.5546875" style="49" customWidth="1"/>
    <col min="13316" max="13316" width="13" style="49" customWidth="1"/>
    <col min="13317" max="13318" width="13.5546875" style="49" customWidth="1"/>
    <col min="13319" max="13319" width="12.44140625" style="49" customWidth="1"/>
    <col min="13320" max="13321" width="8.88671875" style="49"/>
    <col min="13322" max="13322" width="11.5546875" style="49" customWidth="1"/>
    <col min="13323" max="13568" width="8.88671875" style="49"/>
    <col min="13569" max="13569" width="37.109375" style="49" customWidth="1"/>
    <col min="13570" max="13570" width="12.109375" style="49" customWidth="1"/>
    <col min="13571" max="13571" width="12.5546875" style="49" customWidth="1"/>
    <col min="13572" max="13572" width="13" style="49" customWidth="1"/>
    <col min="13573" max="13574" width="13.5546875" style="49" customWidth="1"/>
    <col min="13575" max="13575" width="12.44140625" style="49" customWidth="1"/>
    <col min="13576" max="13577" width="8.88671875" style="49"/>
    <col min="13578" max="13578" width="11.5546875" style="49" customWidth="1"/>
    <col min="13579" max="13824" width="8.88671875" style="49"/>
    <col min="13825" max="13825" width="37.109375" style="49" customWidth="1"/>
    <col min="13826" max="13826" width="12.109375" style="49" customWidth="1"/>
    <col min="13827" max="13827" width="12.5546875" style="49" customWidth="1"/>
    <col min="13828" max="13828" width="13" style="49" customWidth="1"/>
    <col min="13829" max="13830" width="13.5546875" style="49" customWidth="1"/>
    <col min="13831" max="13831" width="12.44140625" style="49" customWidth="1"/>
    <col min="13832" max="13833" width="8.88671875" style="49"/>
    <col min="13834" max="13834" width="11.5546875" style="49" customWidth="1"/>
    <col min="13835" max="14080" width="8.88671875" style="49"/>
    <col min="14081" max="14081" width="37.109375" style="49" customWidth="1"/>
    <col min="14082" max="14082" width="12.109375" style="49" customWidth="1"/>
    <col min="14083" max="14083" width="12.5546875" style="49" customWidth="1"/>
    <col min="14084" max="14084" width="13" style="49" customWidth="1"/>
    <col min="14085" max="14086" width="13.5546875" style="49" customWidth="1"/>
    <col min="14087" max="14087" width="12.44140625" style="49" customWidth="1"/>
    <col min="14088" max="14089" width="8.88671875" style="49"/>
    <col min="14090" max="14090" width="11.5546875" style="49" customWidth="1"/>
    <col min="14091" max="14336" width="8.88671875" style="49"/>
    <col min="14337" max="14337" width="37.109375" style="49" customWidth="1"/>
    <col min="14338" max="14338" width="12.109375" style="49" customWidth="1"/>
    <col min="14339" max="14339" width="12.5546875" style="49" customWidth="1"/>
    <col min="14340" max="14340" width="13" style="49" customWidth="1"/>
    <col min="14341" max="14342" width="13.5546875" style="49" customWidth="1"/>
    <col min="14343" max="14343" width="12.44140625" style="49" customWidth="1"/>
    <col min="14344" max="14345" width="8.88671875" style="49"/>
    <col min="14346" max="14346" width="11.5546875" style="49" customWidth="1"/>
    <col min="14347" max="14592" width="8.88671875" style="49"/>
    <col min="14593" max="14593" width="37.109375" style="49" customWidth="1"/>
    <col min="14594" max="14594" width="12.109375" style="49" customWidth="1"/>
    <col min="14595" max="14595" width="12.5546875" style="49" customWidth="1"/>
    <col min="14596" max="14596" width="13" style="49" customWidth="1"/>
    <col min="14597" max="14598" width="13.5546875" style="49" customWidth="1"/>
    <col min="14599" max="14599" width="12.44140625" style="49" customWidth="1"/>
    <col min="14600" max="14601" width="8.88671875" style="49"/>
    <col min="14602" max="14602" width="11.5546875" style="49" customWidth="1"/>
    <col min="14603" max="14848" width="8.88671875" style="49"/>
    <col min="14849" max="14849" width="37.109375" style="49" customWidth="1"/>
    <col min="14850" max="14850" width="12.109375" style="49" customWidth="1"/>
    <col min="14851" max="14851" width="12.5546875" style="49" customWidth="1"/>
    <col min="14852" max="14852" width="13" style="49" customWidth="1"/>
    <col min="14853" max="14854" width="13.5546875" style="49" customWidth="1"/>
    <col min="14855" max="14855" width="12.44140625" style="49" customWidth="1"/>
    <col min="14856" max="14857" width="8.88671875" style="49"/>
    <col min="14858" max="14858" width="11.5546875" style="49" customWidth="1"/>
    <col min="14859" max="15104" width="8.88671875" style="49"/>
    <col min="15105" max="15105" width="37.109375" style="49" customWidth="1"/>
    <col min="15106" max="15106" width="12.109375" style="49" customWidth="1"/>
    <col min="15107" max="15107" width="12.5546875" style="49" customWidth="1"/>
    <col min="15108" max="15108" width="13" style="49" customWidth="1"/>
    <col min="15109" max="15110" width="13.5546875" style="49" customWidth="1"/>
    <col min="15111" max="15111" width="12.44140625" style="49" customWidth="1"/>
    <col min="15112" max="15113" width="8.88671875" style="49"/>
    <col min="15114" max="15114" width="11.5546875" style="49" customWidth="1"/>
    <col min="15115" max="15360" width="8.88671875" style="49"/>
    <col min="15361" max="15361" width="37.109375" style="49" customWidth="1"/>
    <col min="15362" max="15362" width="12.109375" style="49" customWidth="1"/>
    <col min="15363" max="15363" width="12.5546875" style="49" customWidth="1"/>
    <col min="15364" max="15364" width="13" style="49" customWidth="1"/>
    <col min="15365" max="15366" width="13.5546875" style="49" customWidth="1"/>
    <col min="15367" max="15367" width="12.44140625" style="49" customWidth="1"/>
    <col min="15368" max="15369" width="8.88671875" style="49"/>
    <col min="15370" max="15370" width="11.5546875" style="49" customWidth="1"/>
    <col min="15371" max="15616" width="8.88671875" style="49"/>
    <col min="15617" max="15617" width="37.109375" style="49" customWidth="1"/>
    <col min="15618" max="15618" width="12.109375" style="49" customWidth="1"/>
    <col min="15619" max="15619" width="12.5546875" style="49" customWidth="1"/>
    <col min="15620" max="15620" width="13" style="49" customWidth="1"/>
    <col min="15621" max="15622" width="13.5546875" style="49" customWidth="1"/>
    <col min="15623" max="15623" width="12.44140625" style="49" customWidth="1"/>
    <col min="15624" max="15625" width="8.88671875" style="49"/>
    <col min="15626" max="15626" width="11.5546875" style="49" customWidth="1"/>
    <col min="15627" max="15872" width="8.88671875" style="49"/>
    <col min="15873" max="15873" width="37.109375" style="49" customWidth="1"/>
    <col min="15874" max="15874" width="12.109375" style="49" customWidth="1"/>
    <col min="15875" max="15875" width="12.5546875" style="49" customWidth="1"/>
    <col min="15876" max="15876" width="13" style="49" customWidth="1"/>
    <col min="15877" max="15878" width="13.5546875" style="49" customWidth="1"/>
    <col min="15879" max="15879" width="12.44140625" style="49" customWidth="1"/>
    <col min="15880" max="15881" width="8.88671875" style="49"/>
    <col min="15882" max="15882" width="11.5546875" style="49" customWidth="1"/>
    <col min="15883" max="16128" width="8.88671875" style="49"/>
    <col min="16129" max="16129" width="37.109375" style="49" customWidth="1"/>
    <col min="16130" max="16130" width="12.109375" style="49" customWidth="1"/>
    <col min="16131" max="16131" width="12.5546875" style="49" customWidth="1"/>
    <col min="16132" max="16132" width="13" style="49" customWidth="1"/>
    <col min="16133" max="16134" width="13.5546875" style="49" customWidth="1"/>
    <col min="16135" max="16135" width="12.44140625" style="49" customWidth="1"/>
    <col min="16136" max="16137" width="8.88671875" style="49"/>
    <col min="16138" max="16138" width="11.5546875" style="49" customWidth="1"/>
    <col min="16139" max="16384" width="8.88671875" style="49"/>
  </cols>
  <sheetData>
    <row r="1" spans="1:14" s="33" customFormat="1" ht="20.399999999999999" customHeight="1">
      <c r="A1" s="447" t="s">
        <v>203</v>
      </c>
      <c r="B1" s="449"/>
      <c r="C1" s="449"/>
      <c r="D1" s="449"/>
      <c r="E1" s="449"/>
      <c r="F1" s="449"/>
      <c r="G1" s="449"/>
    </row>
    <row r="2" spans="1:14" s="33" customFormat="1" ht="20.399999999999999">
      <c r="A2" s="447" t="s">
        <v>188</v>
      </c>
      <c r="B2" s="447"/>
      <c r="C2" s="447"/>
      <c r="D2" s="447"/>
      <c r="E2" s="447"/>
      <c r="F2" s="447"/>
      <c r="G2" s="447"/>
    </row>
    <row r="3" spans="1:14" s="33" customFormat="1" ht="21">
      <c r="A3" s="448" t="s">
        <v>47</v>
      </c>
      <c r="B3" s="448"/>
      <c r="C3" s="448"/>
      <c r="D3" s="448"/>
      <c r="E3" s="448"/>
      <c r="F3" s="448"/>
      <c r="G3" s="448"/>
    </row>
    <row r="4" spans="1:14" s="35" customFormat="1" ht="15.6">
      <c r="A4" s="34"/>
      <c r="B4" s="34"/>
      <c r="C4" s="34"/>
      <c r="D4" s="34"/>
      <c r="E4" s="34"/>
      <c r="F4" s="34"/>
      <c r="G4" s="137" t="s">
        <v>45</v>
      </c>
    </row>
    <row r="5" spans="1:14" s="35" customFormat="1" ht="54.75" customHeight="1">
      <c r="A5" s="130"/>
      <c r="B5" s="133" t="s">
        <v>508</v>
      </c>
      <c r="C5" s="133" t="s">
        <v>511</v>
      </c>
      <c r="D5" s="92" t="s">
        <v>46</v>
      </c>
      <c r="E5" s="136" t="s">
        <v>509</v>
      </c>
      <c r="F5" s="136" t="s">
        <v>510</v>
      </c>
      <c r="G5" s="92" t="s">
        <v>46</v>
      </c>
    </row>
    <row r="6" spans="1:14" s="39" customFormat="1" ht="28.2" customHeight="1">
      <c r="A6" s="55" t="s">
        <v>16</v>
      </c>
      <c r="B6" s="37">
        <f>SUM(B7:B30)</f>
        <v>1427</v>
      </c>
      <c r="C6" s="37">
        <f>SUM(C7:C30)</f>
        <v>903</v>
      </c>
      <c r="D6" s="47">
        <f>ROUND(C6/B6*100,1)</f>
        <v>63.3</v>
      </c>
      <c r="E6" s="37">
        <f>SUM(E7:E30)</f>
        <v>214</v>
      </c>
      <c r="F6" s="37">
        <f>SUM(F7:F30)</f>
        <v>359</v>
      </c>
      <c r="G6" s="47">
        <f>ROUND(F6/E6*100,1)</f>
        <v>167.8</v>
      </c>
    </row>
    <row r="7" spans="1:14" ht="18.600000000000001" customHeight="1">
      <c r="A7" s="44" t="s">
        <v>48</v>
      </c>
      <c r="B7" s="375">
        <v>200</v>
      </c>
      <c r="C7" s="46">
        <v>88</v>
      </c>
      <c r="D7" s="47">
        <f t="shared" ref="D7:D30" si="0">ROUND(C7/B7*100,1)</f>
        <v>44</v>
      </c>
      <c r="E7" s="375">
        <v>24</v>
      </c>
      <c r="F7" s="46">
        <v>23</v>
      </c>
      <c r="G7" s="47">
        <f t="shared" ref="G7:G29" si="1">ROUND(F7/E7*100,1)</f>
        <v>95.8</v>
      </c>
      <c r="H7" s="48"/>
      <c r="I7" s="56"/>
      <c r="J7" s="56"/>
      <c r="K7" s="56"/>
      <c r="L7" s="56"/>
      <c r="M7" s="56"/>
      <c r="N7" s="56"/>
    </row>
    <row r="8" spans="1:14" ht="18.600000000000001" customHeight="1">
      <c r="A8" s="44" t="s">
        <v>49</v>
      </c>
      <c r="B8" s="375">
        <v>33</v>
      </c>
      <c r="C8" s="46">
        <v>5</v>
      </c>
      <c r="D8" s="47">
        <f t="shared" si="0"/>
        <v>15.2</v>
      </c>
      <c r="E8" s="375">
        <v>5</v>
      </c>
      <c r="F8" s="46">
        <v>0</v>
      </c>
      <c r="G8" s="47">
        <f t="shared" si="1"/>
        <v>0</v>
      </c>
      <c r="H8" s="48"/>
      <c r="I8" s="56"/>
      <c r="J8" s="56"/>
      <c r="K8" s="56"/>
      <c r="L8" s="56"/>
      <c r="M8" s="56"/>
      <c r="N8" s="56"/>
    </row>
    <row r="9" spans="1:14" s="52" customFormat="1" ht="18.600000000000001" customHeight="1">
      <c r="A9" s="44" t="s">
        <v>50</v>
      </c>
      <c r="B9" s="375">
        <v>1</v>
      </c>
      <c r="C9" s="46">
        <v>0</v>
      </c>
      <c r="D9" s="47">
        <f t="shared" si="0"/>
        <v>0</v>
      </c>
      <c r="E9" s="375">
        <v>0</v>
      </c>
      <c r="F9" s="46">
        <v>0</v>
      </c>
      <c r="G9" s="426" t="e">
        <f t="shared" si="1"/>
        <v>#DIV/0!</v>
      </c>
      <c r="H9" s="48"/>
      <c r="I9" s="49"/>
      <c r="J9" s="50"/>
    </row>
    <row r="10" spans="1:14" ht="18.600000000000001" customHeight="1">
      <c r="A10" s="44" t="s">
        <v>51</v>
      </c>
      <c r="B10" s="375">
        <v>5</v>
      </c>
      <c r="C10" s="46">
        <v>5</v>
      </c>
      <c r="D10" s="47">
        <f t="shared" si="0"/>
        <v>100</v>
      </c>
      <c r="E10" s="375">
        <v>2</v>
      </c>
      <c r="F10" s="46">
        <v>2</v>
      </c>
      <c r="G10" s="47">
        <f t="shared" si="1"/>
        <v>100</v>
      </c>
      <c r="H10" s="48"/>
      <c r="J10" s="50"/>
      <c r="L10" s="57"/>
    </row>
    <row r="11" spans="1:14" ht="18.600000000000001" customHeight="1">
      <c r="A11" s="44" t="s">
        <v>52</v>
      </c>
      <c r="B11" s="375">
        <v>16</v>
      </c>
      <c r="C11" s="46">
        <v>25</v>
      </c>
      <c r="D11" s="47">
        <f t="shared" si="0"/>
        <v>156.30000000000001</v>
      </c>
      <c r="E11" s="375">
        <v>7</v>
      </c>
      <c r="F11" s="46">
        <v>12</v>
      </c>
      <c r="G11" s="47">
        <f t="shared" si="1"/>
        <v>171.4</v>
      </c>
      <c r="H11" s="48"/>
      <c r="J11" s="50"/>
    </row>
    <row r="12" spans="1:14" ht="31.2">
      <c r="A12" s="44" t="s">
        <v>53</v>
      </c>
      <c r="B12" s="375">
        <v>11</v>
      </c>
      <c r="C12" s="46">
        <v>0</v>
      </c>
      <c r="D12" s="47">
        <f t="shared" si="0"/>
        <v>0</v>
      </c>
      <c r="E12" s="375">
        <v>1</v>
      </c>
      <c r="F12" s="46">
        <v>0</v>
      </c>
      <c r="G12" s="47">
        <f t="shared" si="1"/>
        <v>0</v>
      </c>
      <c r="H12" s="48"/>
      <c r="J12" s="50"/>
    </row>
    <row r="13" spans="1:14" ht="84.6" customHeight="1">
      <c r="A13" s="44" t="s">
        <v>54</v>
      </c>
      <c r="B13" s="375">
        <v>1</v>
      </c>
      <c r="C13" s="46">
        <v>6</v>
      </c>
      <c r="D13" s="47" t="s">
        <v>528</v>
      </c>
      <c r="E13" s="375">
        <v>0</v>
      </c>
      <c r="F13" s="46">
        <v>4</v>
      </c>
      <c r="G13" s="426" t="e">
        <f t="shared" si="1"/>
        <v>#DIV/0!</v>
      </c>
      <c r="H13" s="48"/>
      <c r="J13" s="50"/>
    </row>
    <row r="14" spans="1:14" ht="31.2">
      <c r="A14" s="44" t="s">
        <v>55</v>
      </c>
      <c r="B14" s="375">
        <v>3</v>
      </c>
      <c r="C14" s="46">
        <v>8</v>
      </c>
      <c r="D14" s="47" t="s">
        <v>531</v>
      </c>
      <c r="E14" s="375">
        <v>0</v>
      </c>
      <c r="F14" s="46">
        <v>4</v>
      </c>
      <c r="G14" s="426" t="e">
        <f t="shared" si="1"/>
        <v>#DIV/0!</v>
      </c>
      <c r="H14" s="48"/>
      <c r="J14" s="50"/>
    </row>
    <row r="15" spans="1:14" ht="46.8">
      <c r="A15" s="44" t="s">
        <v>56</v>
      </c>
      <c r="B15" s="375">
        <v>4</v>
      </c>
      <c r="C15" s="46">
        <v>4</v>
      </c>
      <c r="D15" s="47">
        <f t="shared" si="0"/>
        <v>100</v>
      </c>
      <c r="E15" s="375">
        <v>1</v>
      </c>
      <c r="F15" s="46">
        <v>2</v>
      </c>
      <c r="G15" s="47">
        <f t="shared" si="1"/>
        <v>200</v>
      </c>
      <c r="H15" s="48"/>
      <c r="J15" s="50"/>
    </row>
    <row r="16" spans="1:14" ht="31.2">
      <c r="A16" s="44" t="s">
        <v>57</v>
      </c>
      <c r="B16" s="375">
        <v>14</v>
      </c>
      <c r="C16" s="46">
        <v>6</v>
      </c>
      <c r="D16" s="47">
        <f t="shared" si="0"/>
        <v>42.9</v>
      </c>
      <c r="E16" s="375">
        <v>3</v>
      </c>
      <c r="F16" s="46">
        <v>4</v>
      </c>
      <c r="G16" s="47">
        <f t="shared" si="1"/>
        <v>133.30000000000001</v>
      </c>
      <c r="H16" s="48"/>
      <c r="J16" s="50"/>
    </row>
    <row r="17" spans="1:14" ht="31.2">
      <c r="A17" s="44" t="s">
        <v>58</v>
      </c>
      <c r="B17" s="375">
        <v>74</v>
      </c>
      <c r="C17" s="46">
        <v>46</v>
      </c>
      <c r="D17" s="47">
        <f t="shared" si="0"/>
        <v>62.2</v>
      </c>
      <c r="E17" s="375">
        <v>20</v>
      </c>
      <c r="F17" s="46">
        <v>39</v>
      </c>
      <c r="G17" s="47">
        <f t="shared" si="1"/>
        <v>195</v>
      </c>
      <c r="H17" s="48"/>
      <c r="J17" s="50"/>
    </row>
    <row r="18" spans="1:14" ht="46.8">
      <c r="A18" s="44" t="s">
        <v>59</v>
      </c>
      <c r="B18" s="375">
        <v>4</v>
      </c>
      <c r="C18" s="46">
        <v>3</v>
      </c>
      <c r="D18" s="47">
        <f t="shared" si="0"/>
        <v>75</v>
      </c>
      <c r="E18" s="375">
        <v>0</v>
      </c>
      <c r="F18" s="46">
        <v>2</v>
      </c>
      <c r="G18" s="426" t="e">
        <f t="shared" si="1"/>
        <v>#DIV/0!</v>
      </c>
      <c r="H18" s="48"/>
      <c r="J18" s="50"/>
    </row>
    <row r="19" spans="1:14" ht="31.2">
      <c r="A19" s="44" t="s">
        <v>60</v>
      </c>
      <c r="B19" s="375">
        <v>17</v>
      </c>
      <c r="C19" s="46">
        <v>15</v>
      </c>
      <c r="D19" s="47">
        <f t="shared" si="0"/>
        <v>88.2</v>
      </c>
      <c r="E19" s="375">
        <v>2</v>
      </c>
      <c r="F19" s="46">
        <v>4</v>
      </c>
      <c r="G19" s="47">
        <f t="shared" si="1"/>
        <v>200</v>
      </c>
      <c r="H19" s="48"/>
      <c r="J19" s="50"/>
    </row>
    <row r="20" spans="1:14" ht="31.2">
      <c r="A20" s="44" t="s">
        <v>61</v>
      </c>
      <c r="B20" s="375">
        <v>47</v>
      </c>
      <c r="C20" s="46">
        <v>25</v>
      </c>
      <c r="D20" s="47">
        <f t="shared" si="0"/>
        <v>53.2</v>
      </c>
      <c r="E20" s="375">
        <v>2</v>
      </c>
      <c r="F20" s="46">
        <v>16</v>
      </c>
      <c r="G20" s="47" t="s">
        <v>529</v>
      </c>
      <c r="H20" s="48"/>
      <c r="J20" s="50"/>
    </row>
    <row r="21" spans="1:14" ht="18.600000000000001" customHeight="1">
      <c r="A21" s="44" t="s">
        <v>62</v>
      </c>
      <c r="B21" s="375">
        <v>85</v>
      </c>
      <c r="C21" s="46">
        <v>73</v>
      </c>
      <c r="D21" s="47">
        <f t="shared" si="0"/>
        <v>85.9</v>
      </c>
      <c r="E21" s="375">
        <v>25</v>
      </c>
      <c r="F21" s="46">
        <v>27</v>
      </c>
      <c r="G21" s="47">
        <f t="shared" si="1"/>
        <v>108</v>
      </c>
      <c r="H21" s="48"/>
      <c r="J21" s="50"/>
    </row>
    <row r="22" spans="1:14" ht="35.4" customHeight="1">
      <c r="A22" s="44" t="s">
        <v>63</v>
      </c>
      <c r="B22" s="375">
        <v>61</v>
      </c>
      <c r="C22" s="46">
        <v>7</v>
      </c>
      <c r="D22" s="47">
        <f t="shared" si="0"/>
        <v>11.5</v>
      </c>
      <c r="E22" s="375">
        <v>2</v>
      </c>
      <c r="F22" s="46">
        <v>1</v>
      </c>
      <c r="G22" s="47">
        <f t="shared" si="1"/>
        <v>50</v>
      </c>
      <c r="H22" s="48"/>
      <c r="J22" s="50"/>
    </row>
    <row r="23" spans="1:14" ht="31.2">
      <c r="A23" s="44" t="s">
        <v>64</v>
      </c>
      <c r="B23" s="375">
        <v>49</v>
      </c>
      <c r="C23" s="46">
        <v>95</v>
      </c>
      <c r="D23" s="47">
        <f t="shared" si="0"/>
        <v>193.9</v>
      </c>
      <c r="E23" s="375">
        <v>17</v>
      </c>
      <c r="F23" s="46">
        <v>32</v>
      </c>
      <c r="G23" s="47">
        <f t="shared" si="1"/>
        <v>188.2</v>
      </c>
      <c r="H23" s="48"/>
      <c r="J23" s="53"/>
    </row>
    <row r="24" spans="1:14" ht="31.2">
      <c r="A24" s="44" t="s">
        <v>65</v>
      </c>
      <c r="B24" s="375">
        <v>74</v>
      </c>
      <c r="C24" s="46">
        <v>95</v>
      </c>
      <c r="D24" s="47">
        <f t="shared" si="0"/>
        <v>128.4</v>
      </c>
      <c r="E24" s="375">
        <v>17</v>
      </c>
      <c r="F24" s="46">
        <v>45</v>
      </c>
      <c r="G24" s="47" t="s">
        <v>530</v>
      </c>
      <c r="H24" s="48"/>
      <c r="J24" s="53"/>
    </row>
    <row r="25" spans="1:14" ht="31.2">
      <c r="A25" s="44" t="s">
        <v>66</v>
      </c>
      <c r="B25" s="375">
        <v>85</v>
      </c>
      <c r="C25" s="46">
        <v>29</v>
      </c>
      <c r="D25" s="47">
        <f t="shared" si="0"/>
        <v>34.1</v>
      </c>
      <c r="E25" s="375">
        <v>26</v>
      </c>
      <c r="F25" s="46">
        <v>17</v>
      </c>
      <c r="G25" s="47">
        <f t="shared" si="1"/>
        <v>65.400000000000006</v>
      </c>
      <c r="H25" s="48"/>
      <c r="J25" s="53"/>
    </row>
    <row r="26" spans="1:14" ht="31.2">
      <c r="A26" s="44" t="s">
        <v>67</v>
      </c>
      <c r="B26" s="375">
        <v>18</v>
      </c>
      <c r="C26" s="46">
        <v>14</v>
      </c>
      <c r="D26" s="47">
        <f t="shared" si="0"/>
        <v>77.8</v>
      </c>
      <c r="E26" s="375">
        <v>3</v>
      </c>
      <c r="F26" s="46">
        <v>10</v>
      </c>
      <c r="G26" s="47" t="s">
        <v>495</v>
      </c>
    </row>
    <row r="27" spans="1:14" ht="31.2">
      <c r="A27" s="44" t="s">
        <v>68</v>
      </c>
      <c r="B27" s="375">
        <v>521</v>
      </c>
      <c r="C27" s="46">
        <v>254</v>
      </c>
      <c r="D27" s="47">
        <f t="shared" si="0"/>
        <v>48.8</v>
      </c>
      <c r="E27" s="375">
        <v>31</v>
      </c>
      <c r="F27" s="46">
        <v>63</v>
      </c>
      <c r="G27" s="47">
        <f t="shared" si="1"/>
        <v>203.2</v>
      </c>
    </row>
    <row r="28" spans="1:14" ht="18.600000000000001" customHeight="1">
      <c r="A28" s="44" t="s">
        <v>69</v>
      </c>
      <c r="B28" s="375">
        <v>11</v>
      </c>
      <c r="C28" s="46">
        <v>2</v>
      </c>
      <c r="D28" s="47">
        <f t="shared" si="0"/>
        <v>18.2</v>
      </c>
      <c r="E28" s="375">
        <v>5</v>
      </c>
      <c r="F28" s="46">
        <v>2</v>
      </c>
      <c r="G28" s="47">
        <f t="shared" si="1"/>
        <v>40</v>
      </c>
    </row>
    <row r="29" spans="1:14" ht="18.600000000000001" customHeight="1">
      <c r="A29" s="44" t="s">
        <v>70</v>
      </c>
      <c r="B29" s="375">
        <v>5</v>
      </c>
      <c r="C29" s="46">
        <v>3</v>
      </c>
      <c r="D29" s="47">
        <f t="shared" si="0"/>
        <v>60</v>
      </c>
      <c r="E29" s="375">
        <v>0</v>
      </c>
      <c r="F29" s="46">
        <v>0</v>
      </c>
      <c r="G29" s="426" t="e">
        <f t="shared" si="1"/>
        <v>#DIV/0!</v>
      </c>
    </row>
    <row r="30" spans="1:14" ht="31.2">
      <c r="A30" s="44" t="s">
        <v>71</v>
      </c>
      <c r="B30" s="375">
        <v>88</v>
      </c>
      <c r="C30" s="46">
        <v>95</v>
      </c>
      <c r="D30" s="47">
        <f t="shared" si="0"/>
        <v>108</v>
      </c>
      <c r="E30" s="375">
        <v>21</v>
      </c>
      <c r="F30" s="46">
        <v>50</v>
      </c>
      <c r="G30" s="47" t="s">
        <v>532</v>
      </c>
      <c r="N30" s="47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view="pageBreakPreview" zoomScale="80" zoomScaleNormal="75" zoomScaleSheetLayoutView="80" workbookViewId="0">
      <selection activeCell="C13" sqref="C13"/>
    </sheetView>
  </sheetViews>
  <sheetFormatPr defaultColWidth="8.88671875" defaultRowHeight="13.2"/>
  <cols>
    <col min="1" max="1" width="55" style="49" customWidth="1"/>
    <col min="2" max="2" width="13" style="49" customWidth="1"/>
    <col min="3" max="3" width="12.5546875" style="49" customWidth="1"/>
    <col min="4" max="4" width="14" style="49" customWidth="1"/>
    <col min="5" max="6" width="15.6640625" style="49" customWidth="1"/>
    <col min="7" max="7" width="14.5546875" style="49" customWidth="1"/>
    <col min="8" max="8" width="8.88671875" style="49"/>
    <col min="9" max="9" width="13.6640625" style="49" bestFit="1" customWidth="1"/>
    <col min="10" max="10" width="6" style="49" bestFit="1" customWidth="1"/>
    <col min="11" max="11" width="3.6640625" style="49" bestFit="1" customWidth="1"/>
    <col min="12" max="13" width="8.33203125" style="49" bestFit="1" customWidth="1"/>
    <col min="14" max="14" width="3.6640625" style="49" bestFit="1" customWidth="1"/>
    <col min="15" max="256" width="8.88671875" style="49"/>
    <col min="257" max="257" width="55" style="49" customWidth="1"/>
    <col min="258" max="259" width="15.6640625" style="49" customWidth="1"/>
    <col min="260" max="260" width="14" style="49" customWidth="1"/>
    <col min="261" max="262" width="15.6640625" style="49" customWidth="1"/>
    <col min="263" max="263" width="14.5546875" style="49" customWidth="1"/>
    <col min="264" max="264" width="8.88671875" style="49"/>
    <col min="265" max="265" width="13.6640625" style="49" bestFit="1" customWidth="1"/>
    <col min="266" max="266" width="6" style="49" bestFit="1" customWidth="1"/>
    <col min="267" max="267" width="3.6640625" style="49" bestFit="1" customWidth="1"/>
    <col min="268" max="269" width="8.33203125" style="49" bestFit="1" customWidth="1"/>
    <col min="270" max="270" width="3.6640625" style="49" bestFit="1" customWidth="1"/>
    <col min="271" max="512" width="8.88671875" style="49"/>
    <col min="513" max="513" width="55" style="49" customWidth="1"/>
    <col min="514" max="515" width="15.6640625" style="49" customWidth="1"/>
    <col min="516" max="516" width="14" style="49" customWidth="1"/>
    <col min="517" max="518" width="15.6640625" style="49" customWidth="1"/>
    <col min="519" max="519" width="14.5546875" style="49" customWidth="1"/>
    <col min="520" max="520" width="8.88671875" style="49"/>
    <col min="521" max="521" width="13.6640625" style="49" bestFit="1" customWidth="1"/>
    <col min="522" max="522" width="6" style="49" bestFit="1" customWidth="1"/>
    <col min="523" max="523" width="3.6640625" style="49" bestFit="1" customWidth="1"/>
    <col min="524" max="525" width="8.33203125" style="49" bestFit="1" customWidth="1"/>
    <col min="526" max="526" width="3.6640625" style="49" bestFit="1" customWidth="1"/>
    <col min="527" max="768" width="8.88671875" style="49"/>
    <col min="769" max="769" width="55" style="49" customWidth="1"/>
    <col min="770" max="771" width="15.6640625" style="49" customWidth="1"/>
    <col min="772" max="772" width="14" style="49" customWidth="1"/>
    <col min="773" max="774" width="15.6640625" style="49" customWidth="1"/>
    <col min="775" max="775" width="14.5546875" style="49" customWidth="1"/>
    <col min="776" max="776" width="8.88671875" style="49"/>
    <col min="777" max="777" width="13.6640625" style="49" bestFit="1" customWidth="1"/>
    <col min="778" max="778" width="6" style="49" bestFit="1" customWidth="1"/>
    <col min="779" max="779" width="3.6640625" style="49" bestFit="1" customWidth="1"/>
    <col min="780" max="781" width="8.33203125" style="49" bestFit="1" customWidth="1"/>
    <col min="782" max="782" width="3.6640625" style="49" bestFit="1" customWidth="1"/>
    <col min="783" max="1024" width="8.88671875" style="49"/>
    <col min="1025" max="1025" width="55" style="49" customWidth="1"/>
    <col min="1026" max="1027" width="15.6640625" style="49" customWidth="1"/>
    <col min="1028" max="1028" width="14" style="49" customWidth="1"/>
    <col min="1029" max="1030" width="15.6640625" style="49" customWidth="1"/>
    <col min="1031" max="1031" width="14.5546875" style="49" customWidth="1"/>
    <col min="1032" max="1032" width="8.88671875" style="49"/>
    <col min="1033" max="1033" width="13.6640625" style="49" bestFit="1" customWidth="1"/>
    <col min="1034" max="1034" width="6" style="49" bestFit="1" customWidth="1"/>
    <col min="1035" max="1035" width="3.6640625" style="49" bestFit="1" customWidth="1"/>
    <col min="1036" max="1037" width="8.33203125" style="49" bestFit="1" customWidth="1"/>
    <col min="1038" max="1038" width="3.6640625" style="49" bestFit="1" customWidth="1"/>
    <col min="1039" max="1280" width="8.88671875" style="49"/>
    <col min="1281" max="1281" width="55" style="49" customWidth="1"/>
    <col min="1282" max="1283" width="15.6640625" style="49" customWidth="1"/>
    <col min="1284" max="1284" width="14" style="49" customWidth="1"/>
    <col min="1285" max="1286" width="15.6640625" style="49" customWidth="1"/>
    <col min="1287" max="1287" width="14.5546875" style="49" customWidth="1"/>
    <col min="1288" max="1288" width="8.88671875" style="49"/>
    <col min="1289" max="1289" width="13.6640625" style="49" bestFit="1" customWidth="1"/>
    <col min="1290" max="1290" width="6" style="49" bestFit="1" customWidth="1"/>
    <col min="1291" max="1291" width="3.6640625" style="49" bestFit="1" customWidth="1"/>
    <col min="1292" max="1293" width="8.33203125" style="49" bestFit="1" customWidth="1"/>
    <col min="1294" max="1294" width="3.6640625" style="49" bestFit="1" customWidth="1"/>
    <col min="1295" max="1536" width="8.88671875" style="49"/>
    <col min="1537" max="1537" width="55" style="49" customWidth="1"/>
    <col min="1538" max="1539" width="15.6640625" style="49" customWidth="1"/>
    <col min="1540" max="1540" width="14" style="49" customWidth="1"/>
    <col min="1541" max="1542" width="15.6640625" style="49" customWidth="1"/>
    <col min="1543" max="1543" width="14.5546875" style="49" customWidth="1"/>
    <col min="1544" max="1544" width="8.88671875" style="49"/>
    <col min="1545" max="1545" width="13.6640625" style="49" bestFit="1" customWidth="1"/>
    <col min="1546" max="1546" width="6" style="49" bestFit="1" customWidth="1"/>
    <col min="1547" max="1547" width="3.6640625" style="49" bestFit="1" customWidth="1"/>
    <col min="1548" max="1549" width="8.33203125" style="49" bestFit="1" customWidth="1"/>
    <col min="1550" max="1550" width="3.6640625" style="49" bestFit="1" customWidth="1"/>
    <col min="1551" max="1792" width="8.88671875" style="49"/>
    <col min="1793" max="1793" width="55" style="49" customWidth="1"/>
    <col min="1794" max="1795" width="15.6640625" style="49" customWidth="1"/>
    <col min="1796" max="1796" width="14" style="49" customWidth="1"/>
    <col min="1797" max="1798" width="15.6640625" style="49" customWidth="1"/>
    <col min="1799" max="1799" width="14.5546875" style="49" customWidth="1"/>
    <col min="1800" max="1800" width="8.88671875" style="49"/>
    <col min="1801" max="1801" width="13.6640625" style="49" bestFit="1" customWidth="1"/>
    <col min="1802" max="1802" width="6" style="49" bestFit="1" customWidth="1"/>
    <col min="1803" max="1803" width="3.6640625" style="49" bestFit="1" customWidth="1"/>
    <col min="1804" max="1805" width="8.33203125" style="49" bestFit="1" customWidth="1"/>
    <col min="1806" max="1806" width="3.6640625" style="49" bestFit="1" customWidth="1"/>
    <col min="1807" max="2048" width="8.88671875" style="49"/>
    <col min="2049" max="2049" width="55" style="49" customWidth="1"/>
    <col min="2050" max="2051" width="15.6640625" style="49" customWidth="1"/>
    <col min="2052" max="2052" width="14" style="49" customWidth="1"/>
    <col min="2053" max="2054" width="15.6640625" style="49" customWidth="1"/>
    <col min="2055" max="2055" width="14.5546875" style="49" customWidth="1"/>
    <col min="2056" max="2056" width="8.88671875" style="49"/>
    <col min="2057" max="2057" width="13.6640625" style="49" bestFit="1" customWidth="1"/>
    <col min="2058" max="2058" width="6" style="49" bestFit="1" customWidth="1"/>
    <col min="2059" max="2059" width="3.6640625" style="49" bestFit="1" customWidth="1"/>
    <col min="2060" max="2061" width="8.33203125" style="49" bestFit="1" customWidth="1"/>
    <col min="2062" max="2062" width="3.6640625" style="49" bestFit="1" customWidth="1"/>
    <col min="2063" max="2304" width="8.88671875" style="49"/>
    <col min="2305" max="2305" width="55" style="49" customWidth="1"/>
    <col min="2306" max="2307" width="15.6640625" style="49" customWidth="1"/>
    <col min="2308" max="2308" width="14" style="49" customWidth="1"/>
    <col min="2309" max="2310" width="15.6640625" style="49" customWidth="1"/>
    <col min="2311" max="2311" width="14.5546875" style="49" customWidth="1"/>
    <col min="2312" max="2312" width="8.88671875" style="49"/>
    <col min="2313" max="2313" width="13.6640625" style="49" bestFit="1" customWidth="1"/>
    <col min="2314" max="2314" width="6" style="49" bestFit="1" customWidth="1"/>
    <col min="2315" max="2315" width="3.6640625" style="49" bestFit="1" customWidth="1"/>
    <col min="2316" max="2317" width="8.33203125" style="49" bestFit="1" customWidth="1"/>
    <col min="2318" max="2318" width="3.6640625" style="49" bestFit="1" customWidth="1"/>
    <col min="2319" max="2560" width="8.88671875" style="49"/>
    <col min="2561" max="2561" width="55" style="49" customWidth="1"/>
    <col min="2562" max="2563" width="15.6640625" style="49" customWidth="1"/>
    <col min="2564" max="2564" width="14" style="49" customWidth="1"/>
    <col min="2565" max="2566" width="15.6640625" style="49" customWidth="1"/>
    <col min="2567" max="2567" width="14.5546875" style="49" customWidth="1"/>
    <col min="2568" max="2568" width="8.88671875" style="49"/>
    <col min="2569" max="2569" width="13.6640625" style="49" bestFit="1" customWidth="1"/>
    <col min="2570" max="2570" width="6" style="49" bestFit="1" customWidth="1"/>
    <col min="2571" max="2571" width="3.6640625" style="49" bestFit="1" customWidth="1"/>
    <col min="2572" max="2573" width="8.33203125" style="49" bestFit="1" customWidth="1"/>
    <col min="2574" max="2574" width="3.6640625" style="49" bestFit="1" customWidth="1"/>
    <col min="2575" max="2816" width="8.88671875" style="49"/>
    <col min="2817" max="2817" width="55" style="49" customWidth="1"/>
    <col min="2818" max="2819" width="15.6640625" style="49" customWidth="1"/>
    <col min="2820" max="2820" width="14" style="49" customWidth="1"/>
    <col min="2821" max="2822" width="15.6640625" style="49" customWidth="1"/>
    <col min="2823" max="2823" width="14.5546875" style="49" customWidth="1"/>
    <col min="2824" max="2824" width="8.88671875" style="49"/>
    <col min="2825" max="2825" width="13.6640625" style="49" bestFit="1" customWidth="1"/>
    <col min="2826" max="2826" width="6" style="49" bestFit="1" customWidth="1"/>
    <col min="2827" max="2827" width="3.6640625" style="49" bestFit="1" customWidth="1"/>
    <col min="2828" max="2829" width="8.33203125" style="49" bestFit="1" customWidth="1"/>
    <col min="2830" max="2830" width="3.6640625" style="49" bestFit="1" customWidth="1"/>
    <col min="2831" max="3072" width="8.88671875" style="49"/>
    <col min="3073" max="3073" width="55" style="49" customWidth="1"/>
    <col min="3074" max="3075" width="15.6640625" style="49" customWidth="1"/>
    <col min="3076" max="3076" width="14" style="49" customWidth="1"/>
    <col min="3077" max="3078" width="15.6640625" style="49" customWidth="1"/>
    <col min="3079" max="3079" width="14.5546875" style="49" customWidth="1"/>
    <col min="3080" max="3080" width="8.88671875" style="49"/>
    <col min="3081" max="3081" width="13.6640625" style="49" bestFit="1" customWidth="1"/>
    <col min="3082" max="3082" width="6" style="49" bestFit="1" customWidth="1"/>
    <col min="3083" max="3083" width="3.6640625" style="49" bestFit="1" customWidth="1"/>
    <col min="3084" max="3085" width="8.33203125" style="49" bestFit="1" customWidth="1"/>
    <col min="3086" max="3086" width="3.6640625" style="49" bestFit="1" customWidth="1"/>
    <col min="3087" max="3328" width="8.88671875" style="49"/>
    <col min="3329" max="3329" width="55" style="49" customWidth="1"/>
    <col min="3330" max="3331" width="15.6640625" style="49" customWidth="1"/>
    <col min="3332" max="3332" width="14" style="49" customWidth="1"/>
    <col min="3333" max="3334" width="15.6640625" style="49" customWidth="1"/>
    <col min="3335" max="3335" width="14.5546875" style="49" customWidth="1"/>
    <col min="3336" max="3336" width="8.88671875" style="49"/>
    <col min="3337" max="3337" width="13.6640625" style="49" bestFit="1" customWidth="1"/>
    <col min="3338" max="3338" width="6" style="49" bestFit="1" customWidth="1"/>
    <col min="3339" max="3339" width="3.6640625" style="49" bestFit="1" customWidth="1"/>
    <col min="3340" max="3341" width="8.33203125" style="49" bestFit="1" customWidth="1"/>
    <col min="3342" max="3342" width="3.6640625" style="49" bestFit="1" customWidth="1"/>
    <col min="3343" max="3584" width="8.88671875" style="49"/>
    <col min="3585" max="3585" width="55" style="49" customWidth="1"/>
    <col min="3586" max="3587" width="15.6640625" style="49" customWidth="1"/>
    <col min="3588" max="3588" width="14" style="49" customWidth="1"/>
    <col min="3589" max="3590" width="15.6640625" style="49" customWidth="1"/>
    <col min="3591" max="3591" width="14.5546875" style="49" customWidth="1"/>
    <col min="3592" max="3592" width="8.88671875" style="49"/>
    <col min="3593" max="3593" width="13.6640625" style="49" bestFit="1" customWidth="1"/>
    <col min="3594" max="3594" width="6" style="49" bestFit="1" customWidth="1"/>
    <col min="3595" max="3595" width="3.6640625" style="49" bestFit="1" customWidth="1"/>
    <col min="3596" max="3597" width="8.33203125" style="49" bestFit="1" customWidth="1"/>
    <col min="3598" max="3598" width="3.6640625" style="49" bestFit="1" customWidth="1"/>
    <col min="3599" max="3840" width="8.88671875" style="49"/>
    <col min="3841" max="3841" width="55" style="49" customWidth="1"/>
    <col min="3842" max="3843" width="15.6640625" style="49" customWidth="1"/>
    <col min="3844" max="3844" width="14" style="49" customWidth="1"/>
    <col min="3845" max="3846" width="15.6640625" style="49" customWidth="1"/>
    <col min="3847" max="3847" width="14.5546875" style="49" customWidth="1"/>
    <col min="3848" max="3848" width="8.88671875" style="49"/>
    <col min="3849" max="3849" width="13.6640625" style="49" bestFit="1" customWidth="1"/>
    <col min="3850" max="3850" width="6" style="49" bestFit="1" customWidth="1"/>
    <col min="3851" max="3851" width="3.6640625" style="49" bestFit="1" customWidth="1"/>
    <col min="3852" max="3853" width="8.33203125" style="49" bestFit="1" customWidth="1"/>
    <col min="3854" max="3854" width="3.6640625" style="49" bestFit="1" customWidth="1"/>
    <col min="3855" max="4096" width="8.88671875" style="49"/>
    <col min="4097" max="4097" width="55" style="49" customWidth="1"/>
    <col min="4098" max="4099" width="15.6640625" style="49" customWidth="1"/>
    <col min="4100" max="4100" width="14" style="49" customWidth="1"/>
    <col min="4101" max="4102" width="15.6640625" style="49" customWidth="1"/>
    <col min="4103" max="4103" width="14.5546875" style="49" customWidth="1"/>
    <col min="4104" max="4104" width="8.88671875" style="49"/>
    <col min="4105" max="4105" width="13.6640625" style="49" bestFit="1" customWidth="1"/>
    <col min="4106" max="4106" width="6" style="49" bestFit="1" customWidth="1"/>
    <col min="4107" max="4107" width="3.6640625" style="49" bestFit="1" customWidth="1"/>
    <col min="4108" max="4109" width="8.33203125" style="49" bestFit="1" customWidth="1"/>
    <col min="4110" max="4110" width="3.6640625" style="49" bestFit="1" customWidth="1"/>
    <col min="4111" max="4352" width="8.88671875" style="49"/>
    <col min="4353" max="4353" width="55" style="49" customWidth="1"/>
    <col min="4354" max="4355" width="15.6640625" style="49" customWidth="1"/>
    <col min="4356" max="4356" width="14" style="49" customWidth="1"/>
    <col min="4357" max="4358" width="15.6640625" style="49" customWidth="1"/>
    <col min="4359" max="4359" width="14.5546875" style="49" customWidth="1"/>
    <col min="4360" max="4360" width="8.88671875" style="49"/>
    <col min="4361" max="4361" width="13.6640625" style="49" bestFit="1" customWidth="1"/>
    <col min="4362" max="4362" width="6" style="49" bestFit="1" customWidth="1"/>
    <col min="4363" max="4363" width="3.6640625" style="49" bestFit="1" customWidth="1"/>
    <col min="4364" max="4365" width="8.33203125" style="49" bestFit="1" customWidth="1"/>
    <col min="4366" max="4366" width="3.6640625" style="49" bestFit="1" customWidth="1"/>
    <col min="4367" max="4608" width="8.88671875" style="49"/>
    <col min="4609" max="4609" width="55" style="49" customWidth="1"/>
    <col min="4610" max="4611" width="15.6640625" style="49" customWidth="1"/>
    <col min="4612" max="4612" width="14" style="49" customWidth="1"/>
    <col min="4613" max="4614" width="15.6640625" style="49" customWidth="1"/>
    <col min="4615" max="4615" width="14.5546875" style="49" customWidth="1"/>
    <col min="4616" max="4616" width="8.88671875" style="49"/>
    <col min="4617" max="4617" width="13.6640625" style="49" bestFit="1" customWidth="1"/>
    <col min="4618" max="4618" width="6" style="49" bestFit="1" customWidth="1"/>
    <col min="4619" max="4619" width="3.6640625" style="49" bestFit="1" customWidth="1"/>
    <col min="4620" max="4621" width="8.33203125" style="49" bestFit="1" customWidth="1"/>
    <col min="4622" max="4622" width="3.6640625" style="49" bestFit="1" customWidth="1"/>
    <col min="4623" max="4864" width="8.88671875" style="49"/>
    <col min="4865" max="4865" width="55" style="49" customWidth="1"/>
    <col min="4866" max="4867" width="15.6640625" style="49" customWidth="1"/>
    <col min="4868" max="4868" width="14" style="49" customWidth="1"/>
    <col min="4869" max="4870" width="15.6640625" style="49" customWidth="1"/>
    <col min="4871" max="4871" width="14.5546875" style="49" customWidth="1"/>
    <col min="4872" max="4872" width="8.88671875" style="49"/>
    <col min="4873" max="4873" width="13.6640625" style="49" bestFit="1" customWidth="1"/>
    <col min="4874" max="4874" width="6" style="49" bestFit="1" customWidth="1"/>
    <col min="4875" max="4875" width="3.6640625" style="49" bestFit="1" customWidth="1"/>
    <col min="4876" max="4877" width="8.33203125" style="49" bestFit="1" customWidth="1"/>
    <col min="4878" max="4878" width="3.6640625" style="49" bestFit="1" customWidth="1"/>
    <col min="4879" max="5120" width="8.88671875" style="49"/>
    <col min="5121" max="5121" width="55" style="49" customWidth="1"/>
    <col min="5122" max="5123" width="15.6640625" style="49" customWidth="1"/>
    <col min="5124" max="5124" width="14" style="49" customWidth="1"/>
    <col min="5125" max="5126" width="15.6640625" style="49" customWidth="1"/>
    <col min="5127" max="5127" width="14.5546875" style="49" customWidth="1"/>
    <col min="5128" max="5128" width="8.88671875" style="49"/>
    <col min="5129" max="5129" width="13.6640625" style="49" bestFit="1" customWidth="1"/>
    <col min="5130" max="5130" width="6" style="49" bestFit="1" customWidth="1"/>
    <col min="5131" max="5131" width="3.6640625" style="49" bestFit="1" customWidth="1"/>
    <col min="5132" max="5133" width="8.33203125" style="49" bestFit="1" customWidth="1"/>
    <col min="5134" max="5134" width="3.6640625" style="49" bestFit="1" customWidth="1"/>
    <col min="5135" max="5376" width="8.88671875" style="49"/>
    <col min="5377" max="5377" width="55" style="49" customWidth="1"/>
    <col min="5378" max="5379" width="15.6640625" style="49" customWidth="1"/>
    <col min="5380" max="5380" width="14" style="49" customWidth="1"/>
    <col min="5381" max="5382" width="15.6640625" style="49" customWidth="1"/>
    <col min="5383" max="5383" width="14.5546875" style="49" customWidth="1"/>
    <col min="5384" max="5384" width="8.88671875" style="49"/>
    <col min="5385" max="5385" width="13.6640625" style="49" bestFit="1" customWidth="1"/>
    <col min="5386" max="5386" width="6" style="49" bestFit="1" customWidth="1"/>
    <col min="5387" max="5387" width="3.6640625" style="49" bestFit="1" customWidth="1"/>
    <col min="5388" max="5389" width="8.33203125" style="49" bestFit="1" customWidth="1"/>
    <col min="5390" max="5390" width="3.6640625" style="49" bestFit="1" customWidth="1"/>
    <col min="5391" max="5632" width="8.88671875" style="49"/>
    <col min="5633" max="5633" width="55" style="49" customWidth="1"/>
    <col min="5634" max="5635" width="15.6640625" style="49" customWidth="1"/>
    <col min="5636" max="5636" width="14" style="49" customWidth="1"/>
    <col min="5637" max="5638" width="15.6640625" style="49" customWidth="1"/>
    <col min="5639" max="5639" width="14.5546875" style="49" customWidth="1"/>
    <col min="5640" max="5640" width="8.88671875" style="49"/>
    <col min="5641" max="5641" width="13.6640625" style="49" bestFit="1" customWidth="1"/>
    <col min="5642" max="5642" width="6" style="49" bestFit="1" customWidth="1"/>
    <col min="5643" max="5643" width="3.6640625" style="49" bestFit="1" customWidth="1"/>
    <col min="5644" max="5645" width="8.33203125" style="49" bestFit="1" customWidth="1"/>
    <col min="5646" max="5646" width="3.6640625" style="49" bestFit="1" customWidth="1"/>
    <col min="5647" max="5888" width="8.88671875" style="49"/>
    <col min="5889" max="5889" width="55" style="49" customWidth="1"/>
    <col min="5890" max="5891" width="15.6640625" style="49" customWidth="1"/>
    <col min="5892" max="5892" width="14" style="49" customWidth="1"/>
    <col min="5893" max="5894" width="15.6640625" style="49" customWidth="1"/>
    <col min="5895" max="5895" width="14.5546875" style="49" customWidth="1"/>
    <col min="5896" max="5896" width="8.88671875" style="49"/>
    <col min="5897" max="5897" width="13.6640625" style="49" bestFit="1" customWidth="1"/>
    <col min="5898" max="5898" width="6" style="49" bestFit="1" customWidth="1"/>
    <col min="5899" max="5899" width="3.6640625" style="49" bestFit="1" customWidth="1"/>
    <col min="5900" max="5901" width="8.33203125" style="49" bestFit="1" customWidth="1"/>
    <col min="5902" max="5902" width="3.6640625" style="49" bestFit="1" customWidth="1"/>
    <col min="5903" max="6144" width="8.88671875" style="49"/>
    <col min="6145" max="6145" width="55" style="49" customWidth="1"/>
    <col min="6146" max="6147" width="15.6640625" style="49" customWidth="1"/>
    <col min="6148" max="6148" width="14" style="49" customWidth="1"/>
    <col min="6149" max="6150" width="15.6640625" style="49" customWidth="1"/>
    <col min="6151" max="6151" width="14.5546875" style="49" customWidth="1"/>
    <col min="6152" max="6152" width="8.88671875" style="49"/>
    <col min="6153" max="6153" width="13.6640625" style="49" bestFit="1" customWidth="1"/>
    <col min="6154" max="6154" width="6" style="49" bestFit="1" customWidth="1"/>
    <col min="6155" max="6155" width="3.6640625" style="49" bestFit="1" customWidth="1"/>
    <col min="6156" max="6157" width="8.33203125" style="49" bestFit="1" customWidth="1"/>
    <col min="6158" max="6158" width="3.6640625" style="49" bestFit="1" customWidth="1"/>
    <col min="6159" max="6400" width="8.88671875" style="49"/>
    <col min="6401" max="6401" width="55" style="49" customWidth="1"/>
    <col min="6402" max="6403" width="15.6640625" style="49" customWidth="1"/>
    <col min="6404" max="6404" width="14" style="49" customWidth="1"/>
    <col min="6405" max="6406" width="15.6640625" style="49" customWidth="1"/>
    <col min="6407" max="6407" width="14.5546875" style="49" customWidth="1"/>
    <col min="6408" max="6408" width="8.88671875" style="49"/>
    <col min="6409" max="6409" width="13.6640625" style="49" bestFit="1" customWidth="1"/>
    <col min="6410" max="6410" width="6" style="49" bestFit="1" customWidth="1"/>
    <col min="6411" max="6411" width="3.6640625" style="49" bestFit="1" customWidth="1"/>
    <col min="6412" max="6413" width="8.33203125" style="49" bestFit="1" customWidth="1"/>
    <col min="6414" max="6414" width="3.6640625" style="49" bestFit="1" customWidth="1"/>
    <col min="6415" max="6656" width="8.88671875" style="49"/>
    <col min="6657" max="6657" width="55" style="49" customWidth="1"/>
    <col min="6658" max="6659" width="15.6640625" style="49" customWidth="1"/>
    <col min="6660" max="6660" width="14" style="49" customWidth="1"/>
    <col min="6661" max="6662" width="15.6640625" style="49" customWidth="1"/>
    <col min="6663" max="6663" width="14.5546875" style="49" customWidth="1"/>
    <col min="6664" max="6664" width="8.88671875" style="49"/>
    <col min="6665" max="6665" width="13.6640625" style="49" bestFit="1" customWidth="1"/>
    <col min="6666" max="6666" width="6" style="49" bestFit="1" customWidth="1"/>
    <col min="6667" max="6667" width="3.6640625" style="49" bestFit="1" customWidth="1"/>
    <col min="6668" max="6669" width="8.33203125" style="49" bestFit="1" customWidth="1"/>
    <col min="6670" max="6670" width="3.6640625" style="49" bestFit="1" customWidth="1"/>
    <col min="6671" max="6912" width="8.88671875" style="49"/>
    <col min="6913" max="6913" width="55" style="49" customWidth="1"/>
    <col min="6914" max="6915" width="15.6640625" style="49" customWidth="1"/>
    <col min="6916" max="6916" width="14" style="49" customWidth="1"/>
    <col min="6917" max="6918" width="15.6640625" style="49" customWidth="1"/>
    <col min="6919" max="6919" width="14.5546875" style="49" customWidth="1"/>
    <col min="6920" max="6920" width="8.88671875" style="49"/>
    <col min="6921" max="6921" width="13.6640625" style="49" bestFit="1" customWidth="1"/>
    <col min="6922" max="6922" width="6" style="49" bestFit="1" customWidth="1"/>
    <col min="6923" max="6923" width="3.6640625" style="49" bestFit="1" customWidth="1"/>
    <col min="6924" max="6925" width="8.33203125" style="49" bestFit="1" customWidth="1"/>
    <col min="6926" max="6926" width="3.6640625" style="49" bestFit="1" customWidth="1"/>
    <col min="6927" max="7168" width="8.88671875" style="49"/>
    <col min="7169" max="7169" width="55" style="49" customWidth="1"/>
    <col min="7170" max="7171" width="15.6640625" style="49" customWidth="1"/>
    <col min="7172" max="7172" width="14" style="49" customWidth="1"/>
    <col min="7173" max="7174" width="15.6640625" style="49" customWidth="1"/>
    <col min="7175" max="7175" width="14.5546875" style="49" customWidth="1"/>
    <col min="7176" max="7176" width="8.88671875" style="49"/>
    <col min="7177" max="7177" width="13.6640625" style="49" bestFit="1" customWidth="1"/>
    <col min="7178" max="7178" width="6" style="49" bestFit="1" customWidth="1"/>
    <col min="7179" max="7179" width="3.6640625" style="49" bestFit="1" customWidth="1"/>
    <col min="7180" max="7181" width="8.33203125" style="49" bestFit="1" customWidth="1"/>
    <col min="7182" max="7182" width="3.6640625" style="49" bestFit="1" customWidth="1"/>
    <col min="7183" max="7424" width="8.88671875" style="49"/>
    <col min="7425" max="7425" width="55" style="49" customWidth="1"/>
    <col min="7426" max="7427" width="15.6640625" style="49" customWidth="1"/>
    <col min="7428" max="7428" width="14" style="49" customWidth="1"/>
    <col min="7429" max="7430" width="15.6640625" style="49" customWidth="1"/>
    <col min="7431" max="7431" width="14.5546875" style="49" customWidth="1"/>
    <col min="7432" max="7432" width="8.88671875" style="49"/>
    <col min="7433" max="7433" width="13.6640625" style="49" bestFit="1" customWidth="1"/>
    <col min="7434" max="7434" width="6" style="49" bestFit="1" customWidth="1"/>
    <col min="7435" max="7435" width="3.6640625" style="49" bestFit="1" customWidth="1"/>
    <col min="7436" max="7437" width="8.33203125" style="49" bestFit="1" customWidth="1"/>
    <col min="7438" max="7438" width="3.6640625" style="49" bestFit="1" customWidth="1"/>
    <col min="7439" max="7680" width="8.88671875" style="49"/>
    <col min="7681" max="7681" width="55" style="49" customWidth="1"/>
    <col min="7682" max="7683" width="15.6640625" style="49" customWidth="1"/>
    <col min="7684" max="7684" width="14" style="49" customWidth="1"/>
    <col min="7685" max="7686" width="15.6640625" style="49" customWidth="1"/>
    <col min="7687" max="7687" width="14.5546875" style="49" customWidth="1"/>
    <col min="7688" max="7688" width="8.88671875" style="49"/>
    <col min="7689" max="7689" width="13.6640625" style="49" bestFit="1" customWidth="1"/>
    <col min="7690" max="7690" width="6" style="49" bestFit="1" customWidth="1"/>
    <col min="7691" max="7691" width="3.6640625" style="49" bestFit="1" customWidth="1"/>
    <col min="7692" max="7693" width="8.33203125" style="49" bestFit="1" customWidth="1"/>
    <col min="7694" max="7694" width="3.6640625" style="49" bestFit="1" customWidth="1"/>
    <col min="7695" max="7936" width="8.88671875" style="49"/>
    <col min="7937" max="7937" width="55" style="49" customWidth="1"/>
    <col min="7938" max="7939" width="15.6640625" style="49" customWidth="1"/>
    <col min="7940" max="7940" width="14" style="49" customWidth="1"/>
    <col min="7941" max="7942" width="15.6640625" style="49" customWidth="1"/>
    <col min="7943" max="7943" width="14.5546875" style="49" customWidth="1"/>
    <col min="7944" max="7944" width="8.88671875" style="49"/>
    <col min="7945" max="7945" width="13.6640625" style="49" bestFit="1" customWidth="1"/>
    <col min="7946" max="7946" width="6" style="49" bestFit="1" customWidth="1"/>
    <col min="7947" max="7947" width="3.6640625" style="49" bestFit="1" customWidth="1"/>
    <col min="7948" max="7949" width="8.33203125" style="49" bestFit="1" customWidth="1"/>
    <col min="7950" max="7950" width="3.6640625" style="49" bestFit="1" customWidth="1"/>
    <col min="7951" max="8192" width="8.88671875" style="49"/>
    <col min="8193" max="8193" width="55" style="49" customWidth="1"/>
    <col min="8194" max="8195" width="15.6640625" style="49" customWidth="1"/>
    <col min="8196" max="8196" width="14" style="49" customWidth="1"/>
    <col min="8197" max="8198" width="15.6640625" style="49" customWidth="1"/>
    <col min="8199" max="8199" width="14.5546875" style="49" customWidth="1"/>
    <col min="8200" max="8200" width="8.88671875" style="49"/>
    <col min="8201" max="8201" width="13.6640625" style="49" bestFit="1" customWidth="1"/>
    <col min="8202" max="8202" width="6" style="49" bestFit="1" customWidth="1"/>
    <col min="8203" max="8203" width="3.6640625" style="49" bestFit="1" customWidth="1"/>
    <col min="8204" max="8205" width="8.33203125" style="49" bestFit="1" customWidth="1"/>
    <col min="8206" max="8206" width="3.6640625" style="49" bestFit="1" customWidth="1"/>
    <col min="8207" max="8448" width="8.88671875" style="49"/>
    <col min="8449" max="8449" width="55" style="49" customWidth="1"/>
    <col min="8450" max="8451" width="15.6640625" style="49" customWidth="1"/>
    <col min="8452" max="8452" width="14" style="49" customWidth="1"/>
    <col min="8453" max="8454" width="15.6640625" style="49" customWidth="1"/>
    <col min="8455" max="8455" width="14.5546875" style="49" customWidth="1"/>
    <col min="8456" max="8456" width="8.88671875" style="49"/>
    <col min="8457" max="8457" width="13.6640625" style="49" bestFit="1" customWidth="1"/>
    <col min="8458" max="8458" width="6" style="49" bestFit="1" customWidth="1"/>
    <col min="8459" max="8459" width="3.6640625" style="49" bestFit="1" customWidth="1"/>
    <col min="8460" max="8461" width="8.33203125" style="49" bestFit="1" customWidth="1"/>
    <col min="8462" max="8462" width="3.6640625" style="49" bestFit="1" customWidth="1"/>
    <col min="8463" max="8704" width="8.88671875" style="49"/>
    <col min="8705" max="8705" width="55" style="49" customWidth="1"/>
    <col min="8706" max="8707" width="15.6640625" style="49" customWidth="1"/>
    <col min="8708" max="8708" width="14" style="49" customWidth="1"/>
    <col min="8709" max="8710" width="15.6640625" style="49" customWidth="1"/>
    <col min="8711" max="8711" width="14.5546875" style="49" customWidth="1"/>
    <col min="8712" max="8712" width="8.88671875" style="49"/>
    <col min="8713" max="8713" width="13.6640625" style="49" bestFit="1" customWidth="1"/>
    <col min="8714" max="8714" width="6" style="49" bestFit="1" customWidth="1"/>
    <col min="8715" max="8715" width="3.6640625" style="49" bestFit="1" customWidth="1"/>
    <col min="8716" max="8717" width="8.33203125" style="49" bestFit="1" customWidth="1"/>
    <col min="8718" max="8718" width="3.6640625" style="49" bestFit="1" customWidth="1"/>
    <col min="8719" max="8960" width="8.88671875" style="49"/>
    <col min="8961" max="8961" width="55" style="49" customWidth="1"/>
    <col min="8962" max="8963" width="15.6640625" style="49" customWidth="1"/>
    <col min="8964" max="8964" width="14" style="49" customWidth="1"/>
    <col min="8965" max="8966" width="15.6640625" style="49" customWidth="1"/>
    <col min="8967" max="8967" width="14.5546875" style="49" customWidth="1"/>
    <col min="8968" max="8968" width="8.88671875" style="49"/>
    <col min="8969" max="8969" width="13.6640625" style="49" bestFit="1" customWidth="1"/>
    <col min="8970" max="8970" width="6" style="49" bestFit="1" customWidth="1"/>
    <col min="8971" max="8971" width="3.6640625" style="49" bestFit="1" customWidth="1"/>
    <col min="8972" max="8973" width="8.33203125" style="49" bestFit="1" customWidth="1"/>
    <col min="8974" max="8974" width="3.6640625" style="49" bestFit="1" customWidth="1"/>
    <col min="8975" max="9216" width="8.88671875" style="49"/>
    <col min="9217" max="9217" width="55" style="49" customWidth="1"/>
    <col min="9218" max="9219" width="15.6640625" style="49" customWidth="1"/>
    <col min="9220" max="9220" width="14" style="49" customWidth="1"/>
    <col min="9221" max="9222" width="15.6640625" style="49" customWidth="1"/>
    <col min="9223" max="9223" width="14.5546875" style="49" customWidth="1"/>
    <col min="9224" max="9224" width="8.88671875" style="49"/>
    <col min="9225" max="9225" width="13.6640625" style="49" bestFit="1" customWidth="1"/>
    <col min="9226" max="9226" width="6" style="49" bestFit="1" customWidth="1"/>
    <col min="9227" max="9227" width="3.6640625" style="49" bestFit="1" customWidth="1"/>
    <col min="9228" max="9229" width="8.33203125" style="49" bestFit="1" customWidth="1"/>
    <col min="9230" max="9230" width="3.6640625" style="49" bestFit="1" customWidth="1"/>
    <col min="9231" max="9472" width="8.88671875" style="49"/>
    <col min="9473" max="9473" width="55" style="49" customWidth="1"/>
    <col min="9474" max="9475" width="15.6640625" style="49" customWidth="1"/>
    <col min="9476" max="9476" width="14" style="49" customWidth="1"/>
    <col min="9477" max="9478" width="15.6640625" style="49" customWidth="1"/>
    <col min="9479" max="9479" width="14.5546875" style="49" customWidth="1"/>
    <col min="9480" max="9480" width="8.88671875" style="49"/>
    <col min="9481" max="9481" width="13.6640625" style="49" bestFit="1" customWidth="1"/>
    <col min="9482" max="9482" width="6" style="49" bestFit="1" customWidth="1"/>
    <col min="9483" max="9483" width="3.6640625" style="49" bestFit="1" customWidth="1"/>
    <col min="9484" max="9485" width="8.33203125" style="49" bestFit="1" customWidth="1"/>
    <col min="9486" max="9486" width="3.6640625" style="49" bestFit="1" customWidth="1"/>
    <col min="9487" max="9728" width="8.88671875" style="49"/>
    <col min="9729" max="9729" width="55" style="49" customWidth="1"/>
    <col min="9730" max="9731" width="15.6640625" style="49" customWidth="1"/>
    <col min="9732" max="9732" width="14" style="49" customWidth="1"/>
    <col min="9733" max="9734" width="15.6640625" style="49" customWidth="1"/>
    <col min="9735" max="9735" width="14.5546875" style="49" customWidth="1"/>
    <col min="9736" max="9736" width="8.88671875" style="49"/>
    <col min="9737" max="9737" width="13.6640625" style="49" bestFit="1" customWidth="1"/>
    <col min="9738" max="9738" width="6" style="49" bestFit="1" customWidth="1"/>
    <col min="9739" max="9739" width="3.6640625" style="49" bestFit="1" customWidth="1"/>
    <col min="9740" max="9741" width="8.33203125" style="49" bestFit="1" customWidth="1"/>
    <col min="9742" max="9742" width="3.6640625" style="49" bestFit="1" customWidth="1"/>
    <col min="9743" max="9984" width="8.88671875" style="49"/>
    <col min="9985" max="9985" width="55" style="49" customWidth="1"/>
    <col min="9986" max="9987" width="15.6640625" style="49" customWidth="1"/>
    <col min="9988" max="9988" width="14" style="49" customWidth="1"/>
    <col min="9989" max="9990" width="15.6640625" style="49" customWidth="1"/>
    <col min="9991" max="9991" width="14.5546875" style="49" customWidth="1"/>
    <col min="9992" max="9992" width="8.88671875" style="49"/>
    <col min="9993" max="9993" width="13.6640625" style="49" bestFit="1" customWidth="1"/>
    <col min="9994" max="9994" width="6" style="49" bestFit="1" customWidth="1"/>
    <col min="9995" max="9995" width="3.6640625" style="49" bestFit="1" customWidth="1"/>
    <col min="9996" max="9997" width="8.33203125" style="49" bestFit="1" customWidth="1"/>
    <col min="9998" max="9998" width="3.6640625" style="49" bestFit="1" customWidth="1"/>
    <col min="9999" max="10240" width="8.88671875" style="49"/>
    <col min="10241" max="10241" width="55" style="49" customWidth="1"/>
    <col min="10242" max="10243" width="15.6640625" style="49" customWidth="1"/>
    <col min="10244" max="10244" width="14" style="49" customWidth="1"/>
    <col min="10245" max="10246" width="15.6640625" style="49" customWidth="1"/>
    <col min="10247" max="10247" width="14.5546875" style="49" customWidth="1"/>
    <col min="10248" max="10248" width="8.88671875" style="49"/>
    <col min="10249" max="10249" width="13.6640625" style="49" bestFit="1" customWidth="1"/>
    <col min="10250" max="10250" width="6" style="49" bestFit="1" customWidth="1"/>
    <col min="10251" max="10251" width="3.6640625" style="49" bestFit="1" customWidth="1"/>
    <col min="10252" max="10253" width="8.33203125" style="49" bestFit="1" customWidth="1"/>
    <col min="10254" max="10254" width="3.6640625" style="49" bestFit="1" customWidth="1"/>
    <col min="10255" max="10496" width="8.88671875" style="49"/>
    <col min="10497" max="10497" width="55" style="49" customWidth="1"/>
    <col min="10498" max="10499" width="15.6640625" style="49" customWidth="1"/>
    <col min="10500" max="10500" width="14" style="49" customWidth="1"/>
    <col min="10501" max="10502" width="15.6640625" style="49" customWidth="1"/>
    <col min="10503" max="10503" width="14.5546875" style="49" customWidth="1"/>
    <col min="10504" max="10504" width="8.88671875" style="49"/>
    <col min="10505" max="10505" width="13.6640625" style="49" bestFit="1" customWidth="1"/>
    <col min="10506" max="10506" width="6" style="49" bestFit="1" customWidth="1"/>
    <col min="10507" max="10507" width="3.6640625" style="49" bestFit="1" customWidth="1"/>
    <col min="10508" max="10509" width="8.33203125" style="49" bestFit="1" customWidth="1"/>
    <col min="10510" max="10510" width="3.6640625" style="49" bestFit="1" customWidth="1"/>
    <col min="10511" max="10752" width="8.88671875" style="49"/>
    <col min="10753" max="10753" width="55" style="49" customWidth="1"/>
    <col min="10754" max="10755" width="15.6640625" style="49" customWidth="1"/>
    <col min="10756" max="10756" width="14" style="49" customWidth="1"/>
    <col min="10757" max="10758" width="15.6640625" style="49" customWidth="1"/>
    <col min="10759" max="10759" width="14.5546875" style="49" customWidth="1"/>
    <col min="10760" max="10760" width="8.88671875" style="49"/>
    <col min="10761" max="10761" width="13.6640625" style="49" bestFit="1" customWidth="1"/>
    <col min="10762" max="10762" width="6" style="49" bestFit="1" customWidth="1"/>
    <col min="10763" max="10763" width="3.6640625" style="49" bestFit="1" customWidth="1"/>
    <col min="10764" max="10765" width="8.33203125" style="49" bestFit="1" customWidth="1"/>
    <col min="10766" max="10766" width="3.6640625" style="49" bestFit="1" customWidth="1"/>
    <col min="10767" max="11008" width="8.88671875" style="49"/>
    <col min="11009" max="11009" width="55" style="49" customWidth="1"/>
    <col min="11010" max="11011" width="15.6640625" style="49" customWidth="1"/>
    <col min="11012" max="11012" width="14" style="49" customWidth="1"/>
    <col min="11013" max="11014" width="15.6640625" style="49" customWidth="1"/>
    <col min="11015" max="11015" width="14.5546875" style="49" customWidth="1"/>
    <col min="11016" max="11016" width="8.88671875" style="49"/>
    <col min="11017" max="11017" width="13.6640625" style="49" bestFit="1" customWidth="1"/>
    <col min="11018" max="11018" width="6" style="49" bestFit="1" customWidth="1"/>
    <col min="11019" max="11019" width="3.6640625" style="49" bestFit="1" customWidth="1"/>
    <col min="11020" max="11021" width="8.33203125" style="49" bestFit="1" customWidth="1"/>
    <col min="11022" max="11022" width="3.6640625" style="49" bestFit="1" customWidth="1"/>
    <col min="11023" max="11264" width="8.88671875" style="49"/>
    <col min="11265" max="11265" width="55" style="49" customWidth="1"/>
    <col min="11266" max="11267" width="15.6640625" style="49" customWidth="1"/>
    <col min="11268" max="11268" width="14" style="49" customWidth="1"/>
    <col min="11269" max="11270" width="15.6640625" style="49" customWidth="1"/>
    <col min="11271" max="11271" width="14.5546875" style="49" customWidth="1"/>
    <col min="11272" max="11272" width="8.88671875" style="49"/>
    <col min="11273" max="11273" width="13.6640625" style="49" bestFit="1" customWidth="1"/>
    <col min="11274" max="11274" width="6" style="49" bestFit="1" customWidth="1"/>
    <col min="11275" max="11275" width="3.6640625" style="49" bestFit="1" customWidth="1"/>
    <col min="11276" max="11277" width="8.33203125" style="49" bestFit="1" customWidth="1"/>
    <col min="11278" max="11278" width="3.6640625" style="49" bestFit="1" customWidth="1"/>
    <col min="11279" max="11520" width="8.88671875" style="49"/>
    <col min="11521" max="11521" width="55" style="49" customWidth="1"/>
    <col min="11522" max="11523" width="15.6640625" style="49" customWidth="1"/>
    <col min="11524" max="11524" width="14" style="49" customWidth="1"/>
    <col min="11525" max="11526" width="15.6640625" style="49" customWidth="1"/>
    <col min="11527" max="11527" width="14.5546875" style="49" customWidth="1"/>
    <col min="11528" max="11528" width="8.88671875" style="49"/>
    <col min="11529" max="11529" width="13.6640625" style="49" bestFit="1" customWidth="1"/>
    <col min="11530" max="11530" width="6" style="49" bestFit="1" customWidth="1"/>
    <col min="11531" max="11531" width="3.6640625" style="49" bestFit="1" customWidth="1"/>
    <col min="11532" max="11533" width="8.33203125" style="49" bestFit="1" customWidth="1"/>
    <col min="11534" max="11534" width="3.6640625" style="49" bestFit="1" customWidth="1"/>
    <col min="11535" max="11776" width="8.88671875" style="49"/>
    <col min="11777" max="11777" width="55" style="49" customWidth="1"/>
    <col min="11778" max="11779" width="15.6640625" style="49" customWidth="1"/>
    <col min="11780" max="11780" width="14" style="49" customWidth="1"/>
    <col min="11781" max="11782" width="15.6640625" style="49" customWidth="1"/>
    <col min="11783" max="11783" width="14.5546875" style="49" customWidth="1"/>
    <col min="11784" max="11784" width="8.88671875" style="49"/>
    <col min="11785" max="11785" width="13.6640625" style="49" bestFit="1" customWidth="1"/>
    <col min="11786" max="11786" width="6" style="49" bestFit="1" customWidth="1"/>
    <col min="11787" max="11787" width="3.6640625" style="49" bestFit="1" customWidth="1"/>
    <col min="11788" max="11789" width="8.33203125" style="49" bestFit="1" customWidth="1"/>
    <col min="11790" max="11790" width="3.6640625" style="49" bestFit="1" customWidth="1"/>
    <col min="11791" max="12032" width="8.88671875" style="49"/>
    <col min="12033" max="12033" width="55" style="49" customWidth="1"/>
    <col min="12034" max="12035" width="15.6640625" style="49" customWidth="1"/>
    <col min="12036" max="12036" width="14" style="49" customWidth="1"/>
    <col min="12037" max="12038" width="15.6640625" style="49" customWidth="1"/>
    <col min="12039" max="12039" width="14.5546875" style="49" customWidth="1"/>
    <col min="12040" max="12040" width="8.88671875" style="49"/>
    <col min="12041" max="12041" width="13.6640625" style="49" bestFit="1" customWidth="1"/>
    <col min="12042" max="12042" width="6" style="49" bestFit="1" customWidth="1"/>
    <col min="12043" max="12043" width="3.6640625" style="49" bestFit="1" customWidth="1"/>
    <col min="12044" max="12045" width="8.33203125" style="49" bestFit="1" customWidth="1"/>
    <col min="12046" max="12046" width="3.6640625" style="49" bestFit="1" customWidth="1"/>
    <col min="12047" max="12288" width="8.88671875" style="49"/>
    <col min="12289" max="12289" width="55" style="49" customWidth="1"/>
    <col min="12290" max="12291" width="15.6640625" style="49" customWidth="1"/>
    <col min="12292" max="12292" width="14" style="49" customWidth="1"/>
    <col min="12293" max="12294" width="15.6640625" style="49" customWidth="1"/>
    <col min="12295" max="12295" width="14.5546875" style="49" customWidth="1"/>
    <col min="12296" max="12296" width="8.88671875" style="49"/>
    <col min="12297" max="12297" width="13.6640625" style="49" bestFit="1" customWidth="1"/>
    <col min="12298" max="12298" width="6" style="49" bestFit="1" customWidth="1"/>
    <col min="12299" max="12299" width="3.6640625" style="49" bestFit="1" customWidth="1"/>
    <col min="12300" max="12301" width="8.33203125" style="49" bestFit="1" customWidth="1"/>
    <col min="12302" max="12302" width="3.6640625" style="49" bestFit="1" customWidth="1"/>
    <col min="12303" max="12544" width="8.88671875" style="49"/>
    <col min="12545" max="12545" width="55" style="49" customWidth="1"/>
    <col min="12546" max="12547" width="15.6640625" style="49" customWidth="1"/>
    <col min="12548" max="12548" width="14" style="49" customWidth="1"/>
    <col min="12549" max="12550" width="15.6640625" style="49" customWidth="1"/>
    <col min="12551" max="12551" width="14.5546875" style="49" customWidth="1"/>
    <col min="12552" max="12552" width="8.88671875" style="49"/>
    <col min="12553" max="12553" width="13.6640625" style="49" bestFit="1" customWidth="1"/>
    <col min="12554" max="12554" width="6" style="49" bestFit="1" customWidth="1"/>
    <col min="12555" max="12555" width="3.6640625" style="49" bestFit="1" customWidth="1"/>
    <col min="12556" max="12557" width="8.33203125" style="49" bestFit="1" customWidth="1"/>
    <col min="12558" max="12558" width="3.6640625" style="49" bestFit="1" customWidth="1"/>
    <col min="12559" max="12800" width="8.88671875" style="49"/>
    <col min="12801" max="12801" width="55" style="49" customWidth="1"/>
    <col min="12802" max="12803" width="15.6640625" style="49" customWidth="1"/>
    <col min="12804" max="12804" width="14" style="49" customWidth="1"/>
    <col min="12805" max="12806" width="15.6640625" style="49" customWidth="1"/>
    <col min="12807" max="12807" width="14.5546875" style="49" customWidth="1"/>
    <col min="12808" max="12808" width="8.88671875" style="49"/>
    <col min="12809" max="12809" width="13.6640625" style="49" bestFit="1" customWidth="1"/>
    <col min="12810" max="12810" width="6" style="49" bestFit="1" customWidth="1"/>
    <col min="12811" max="12811" width="3.6640625" style="49" bestFit="1" customWidth="1"/>
    <col min="12812" max="12813" width="8.33203125" style="49" bestFit="1" customWidth="1"/>
    <col min="12814" max="12814" width="3.6640625" style="49" bestFit="1" customWidth="1"/>
    <col min="12815" max="13056" width="8.88671875" style="49"/>
    <col min="13057" max="13057" width="55" style="49" customWidth="1"/>
    <col min="13058" max="13059" width="15.6640625" style="49" customWidth="1"/>
    <col min="13060" max="13060" width="14" style="49" customWidth="1"/>
    <col min="13061" max="13062" width="15.6640625" style="49" customWidth="1"/>
    <col min="13063" max="13063" width="14.5546875" style="49" customWidth="1"/>
    <col min="13064" max="13064" width="8.88671875" style="49"/>
    <col min="13065" max="13065" width="13.6640625" style="49" bestFit="1" customWidth="1"/>
    <col min="13066" max="13066" width="6" style="49" bestFit="1" customWidth="1"/>
    <col min="13067" max="13067" width="3.6640625" style="49" bestFit="1" customWidth="1"/>
    <col min="13068" max="13069" width="8.33203125" style="49" bestFit="1" customWidth="1"/>
    <col min="13070" max="13070" width="3.6640625" style="49" bestFit="1" customWidth="1"/>
    <col min="13071" max="13312" width="8.88671875" style="49"/>
    <col min="13313" max="13313" width="55" style="49" customWidth="1"/>
    <col min="13314" max="13315" width="15.6640625" style="49" customWidth="1"/>
    <col min="13316" max="13316" width="14" style="49" customWidth="1"/>
    <col min="13317" max="13318" width="15.6640625" style="49" customWidth="1"/>
    <col min="13319" max="13319" width="14.5546875" style="49" customWidth="1"/>
    <col min="13320" max="13320" width="8.88671875" style="49"/>
    <col min="13321" max="13321" width="13.6640625" style="49" bestFit="1" customWidth="1"/>
    <col min="13322" max="13322" width="6" style="49" bestFit="1" customWidth="1"/>
    <col min="13323" max="13323" width="3.6640625" style="49" bestFit="1" customWidth="1"/>
    <col min="13324" max="13325" width="8.33203125" style="49" bestFit="1" customWidth="1"/>
    <col min="13326" max="13326" width="3.6640625" style="49" bestFit="1" customWidth="1"/>
    <col min="13327" max="13568" width="8.88671875" style="49"/>
    <col min="13569" max="13569" width="55" style="49" customWidth="1"/>
    <col min="13570" max="13571" width="15.6640625" style="49" customWidth="1"/>
    <col min="13572" max="13572" width="14" style="49" customWidth="1"/>
    <col min="13573" max="13574" width="15.6640625" style="49" customWidth="1"/>
    <col min="13575" max="13575" width="14.5546875" style="49" customWidth="1"/>
    <col min="13576" max="13576" width="8.88671875" style="49"/>
    <col min="13577" max="13577" width="13.6640625" style="49" bestFit="1" customWidth="1"/>
    <col min="13578" max="13578" width="6" style="49" bestFit="1" customWidth="1"/>
    <col min="13579" max="13579" width="3.6640625" style="49" bestFit="1" customWidth="1"/>
    <col min="13580" max="13581" width="8.33203125" style="49" bestFit="1" customWidth="1"/>
    <col min="13582" max="13582" width="3.6640625" style="49" bestFit="1" customWidth="1"/>
    <col min="13583" max="13824" width="8.88671875" style="49"/>
    <col min="13825" max="13825" width="55" style="49" customWidth="1"/>
    <col min="13826" max="13827" width="15.6640625" style="49" customWidth="1"/>
    <col min="13828" max="13828" width="14" style="49" customWidth="1"/>
    <col min="13829" max="13830" width="15.6640625" style="49" customWidth="1"/>
    <col min="13831" max="13831" width="14.5546875" style="49" customWidth="1"/>
    <col min="13832" max="13832" width="8.88671875" style="49"/>
    <col min="13833" max="13833" width="13.6640625" style="49" bestFit="1" customWidth="1"/>
    <col min="13834" max="13834" width="6" style="49" bestFit="1" customWidth="1"/>
    <col min="13835" max="13835" width="3.6640625" style="49" bestFit="1" customWidth="1"/>
    <col min="13836" max="13837" width="8.33203125" style="49" bestFit="1" customWidth="1"/>
    <col min="13838" max="13838" width="3.6640625" style="49" bestFit="1" customWidth="1"/>
    <col min="13839" max="14080" width="8.88671875" style="49"/>
    <col min="14081" max="14081" width="55" style="49" customWidth="1"/>
    <col min="14082" max="14083" width="15.6640625" style="49" customWidth="1"/>
    <col min="14084" max="14084" width="14" style="49" customWidth="1"/>
    <col min="14085" max="14086" width="15.6640625" style="49" customWidth="1"/>
    <col min="14087" max="14087" width="14.5546875" style="49" customWidth="1"/>
    <col min="14088" max="14088" width="8.88671875" style="49"/>
    <col min="14089" max="14089" width="13.6640625" style="49" bestFit="1" customWidth="1"/>
    <col min="14090" max="14090" width="6" style="49" bestFit="1" customWidth="1"/>
    <col min="14091" max="14091" width="3.6640625" style="49" bestFit="1" customWidth="1"/>
    <col min="14092" max="14093" width="8.33203125" style="49" bestFit="1" customWidth="1"/>
    <col min="14094" max="14094" width="3.6640625" style="49" bestFit="1" customWidth="1"/>
    <col min="14095" max="14336" width="8.88671875" style="49"/>
    <col min="14337" max="14337" width="55" style="49" customWidth="1"/>
    <col min="14338" max="14339" width="15.6640625" style="49" customWidth="1"/>
    <col min="14340" max="14340" width="14" style="49" customWidth="1"/>
    <col min="14341" max="14342" width="15.6640625" style="49" customWidth="1"/>
    <col min="14343" max="14343" width="14.5546875" style="49" customWidth="1"/>
    <col min="14344" max="14344" width="8.88671875" style="49"/>
    <col min="14345" max="14345" width="13.6640625" style="49" bestFit="1" customWidth="1"/>
    <col min="14346" max="14346" width="6" style="49" bestFit="1" customWidth="1"/>
    <col min="14347" max="14347" width="3.6640625" style="49" bestFit="1" customWidth="1"/>
    <col min="14348" max="14349" width="8.33203125" style="49" bestFit="1" customWidth="1"/>
    <col min="14350" max="14350" width="3.6640625" style="49" bestFit="1" customWidth="1"/>
    <col min="14351" max="14592" width="8.88671875" style="49"/>
    <col min="14593" max="14593" width="55" style="49" customWidth="1"/>
    <col min="14594" max="14595" width="15.6640625" style="49" customWidth="1"/>
    <col min="14596" max="14596" width="14" style="49" customWidth="1"/>
    <col min="14597" max="14598" width="15.6640625" style="49" customWidth="1"/>
    <col min="14599" max="14599" width="14.5546875" style="49" customWidth="1"/>
    <col min="14600" max="14600" width="8.88671875" style="49"/>
    <col min="14601" max="14601" width="13.6640625" style="49" bestFit="1" customWidth="1"/>
    <col min="14602" max="14602" width="6" style="49" bestFit="1" customWidth="1"/>
    <col min="14603" max="14603" width="3.6640625" style="49" bestFit="1" customWidth="1"/>
    <col min="14604" max="14605" width="8.33203125" style="49" bestFit="1" customWidth="1"/>
    <col min="14606" max="14606" width="3.6640625" style="49" bestFit="1" customWidth="1"/>
    <col min="14607" max="14848" width="8.88671875" style="49"/>
    <col min="14849" max="14849" width="55" style="49" customWidth="1"/>
    <col min="14850" max="14851" width="15.6640625" style="49" customWidth="1"/>
    <col min="14852" max="14852" width="14" style="49" customWidth="1"/>
    <col min="14853" max="14854" width="15.6640625" style="49" customWidth="1"/>
    <col min="14855" max="14855" width="14.5546875" style="49" customWidth="1"/>
    <col min="14856" max="14856" width="8.88671875" style="49"/>
    <col min="14857" max="14857" width="13.6640625" style="49" bestFit="1" customWidth="1"/>
    <col min="14858" max="14858" width="6" style="49" bestFit="1" customWidth="1"/>
    <col min="14859" max="14859" width="3.6640625" style="49" bestFit="1" customWidth="1"/>
    <col min="14860" max="14861" width="8.33203125" style="49" bestFit="1" customWidth="1"/>
    <col min="14862" max="14862" width="3.6640625" style="49" bestFit="1" customWidth="1"/>
    <col min="14863" max="15104" width="8.88671875" style="49"/>
    <col min="15105" max="15105" width="55" style="49" customWidth="1"/>
    <col min="15106" max="15107" width="15.6640625" style="49" customWidth="1"/>
    <col min="15108" max="15108" width="14" style="49" customWidth="1"/>
    <col min="15109" max="15110" width="15.6640625" style="49" customWidth="1"/>
    <col min="15111" max="15111" width="14.5546875" style="49" customWidth="1"/>
    <col min="15112" max="15112" width="8.88671875" style="49"/>
    <col min="15113" max="15113" width="13.6640625" style="49" bestFit="1" customWidth="1"/>
    <col min="15114" max="15114" width="6" style="49" bestFit="1" customWidth="1"/>
    <col min="15115" max="15115" width="3.6640625" style="49" bestFit="1" customWidth="1"/>
    <col min="15116" max="15117" width="8.33203125" style="49" bestFit="1" customWidth="1"/>
    <col min="15118" max="15118" width="3.6640625" style="49" bestFit="1" customWidth="1"/>
    <col min="15119" max="15360" width="8.88671875" style="49"/>
    <col min="15361" max="15361" width="55" style="49" customWidth="1"/>
    <col min="15362" max="15363" width="15.6640625" style="49" customWidth="1"/>
    <col min="15364" max="15364" width="14" style="49" customWidth="1"/>
    <col min="15365" max="15366" width="15.6640625" style="49" customWidth="1"/>
    <col min="15367" max="15367" width="14.5546875" style="49" customWidth="1"/>
    <col min="15368" max="15368" width="8.88671875" style="49"/>
    <col min="15369" max="15369" width="13.6640625" style="49" bestFit="1" customWidth="1"/>
    <col min="15370" max="15370" width="6" style="49" bestFit="1" customWidth="1"/>
    <col min="15371" max="15371" width="3.6640625" style="49" bestFit="1" customWidth="1"/>
    <col min="15372" max="15373" width="8.33203125" style="49" bestFit="1" customWidth="1"/>
    <col min="15374" max="15374" width="3.6640625" style="49" bestFit="1" customWidth="1"/>
    <col min="15375" max="15616" width="8.88671875" style="49"/>
    <col min="15617" max="15617" width="55" style="49" customWidth="1"/>
    <col min="15618" max="15619" width="15.6640625" style="49" customWidth="1"/>
    <col min="15620" max="15620" width="14" style="49" customWidth="1"/>
    <col min="15621" max="15622" width="15.6640625" style="49" customWidth="1"/>
    <col min="15623" max="15623" width="14.5546875" style="49" customWidth="1"/>
    <col min="15624" max="15624" width="8.88671875" style="49"/>
    <col min="15625" max="15625" width="13.6640625" style="49" bestFit="1" customWidth="1"/>
    <col min="15626" max="15626" width="6" style="49" bestFit="1" customWidth="1"/>
    <col min="15627" max="15627" width="3.6640625" style="49" bestFit="1" customWidth="1"/>
    <col min="15628" max="15629" width="8.33203125" style="49" bestFit="1" customWidth="1"/>
    <col min="15630" max="15630" width="3.6640625" style="49" bestFit="1" customWidth="1"/>
    <col min="15631" max="15872" width="8.88671875" style="49"/>
    <col min="15873" max="15873" width="55" style="49" customWidth="1"/>
    <col min="15874" max="15875" width="15.6640625" style="49" customWidth="1"/>
    <col min="15876" max="15876" width="14" style="49" customWidth="1"/>
    <col min="15877" max="15878" width="15.6640625" style="49" customWidth="1"/>
    <col min="15879" max="15879" width="14.5546875" style="49" customWidth="1"/>
    <col min="15880" max="15880" width="8.88671875" style="49"/>
    <col min="15881" max="15881" width="13.6640625" style="49" bestFit="1" customWidth="1"/>
    <col min="15882" max="15882" width="6" style="49" bestFit="1" customWidth="1"/>
    <col min="15883" max="15883" width="3.6640625" style="49" bestFit="1" customWidth="1"/>
    <col min="15884" max="15885" width="8.33203125" style="49" bestFit="1" customWidth="1"/>
    <col min="15886" max="15886" width="3.6640625" style="49" bestFit="1" customWidth="1"/>
    <col min="15887" max="16128" width="8.88671875" style="49"/>
    <col min="16129" max="16129" width="55" style="49" customWidth="1"/>
    <col min="16130" max="16131" width="15.6640625" style="49" customWidth="1"/>
    <col min="16132" max="16132" width="14" style="49" customWidth="1"/>
    <col min="16133" max="16134" width="15.6640625" style="49" customWidth="1"/>
    <col min="16135" max="16135" width="14.5546875" style="49" customWidth="1"/>
    <col min="16136" max="16136" width="8.88671875" style="49"/>
    <col min="16137" max="16137" width="13.6640625" style="49" bestFit="1" customWidth="1"/>
    <col min="16138" max="16138" width="6" style="49" bestFit="1" customWidth="1"/>
    <col min="16139" max="16139" width="3.6640625" style="49" bestFit="1" customWidth="1"/>
    <col min="16140" max="16141" width="8.33203125" style="49" bestFit="1" customWidth="1"/>
    <col min="16142" max="16142" width="3.6640625" style="49" bestFit="1" customWidth="1"/>
    <col min="16143" max="16384" width="8.88671875" style="49"/>
  </cols>
  <sheetData>
    <row r="1" spans="1:21" s="33" customFormat="1" ht="25.5" customHeight="1">
      <c r="A1" s="450" t="s">
        <v>229</v>
      </c>
      <c r="B1" s="450"/>
      <c r="C1" s="450"/>
      <c r="D1" s="450"/>
      <c r="E1" s="450"/>
      <c r="F1" s="450"/>
      <c r="G1" s="450"/>
    </row>
    <row r="2" spans="1:21" s="33" customFormat="1" ht="19.5" customHeight="1">
      <c r="A2" s="451" t="s">
        <v>33</v>
      </c>
      <c r="B2" s="451"/>
      <c r="C2" s="451"/>
      <c r="D2" s="451"/>
      <c r="E2" s="451"/>
      <c r="F2" s="451"/>
      <c r="G2" s="451"/>
    </row>
    <row r="3" spans="1:21" s="35" customFormat="1" ht="27.75" customHeight="1">
      <c r="A3" s="34"/>
      <c r="B3" s="34"/>
      <c r="C3" s="34"/>
      <c r="D3" s="34"/>
      <c r="E3" s="34"/>
      <c r="F3" s="34"/>
      <c r="G3" s="377" t="s">
        <v>45</v>
      </c>
    </row>
    <row r="4" spans="1:21" s="35" customFormat="1" ht="54.75" customHeight="1">
      <c r="A4" s="130"/>
      <c r="B4" s="133" t="s">
        <v>508</v>
      </c>
      <c r="C4" s="133" t="s">
        <v>511</v>
      </c>
      <c r="D4" s="92" t="s">
        <v>46</v>
      </c>
      <c r="E4" s="136" t="s">
        <v>509</v>
      </c>
      <c r="F4" s="136" t="s">
        <v>510</v>
      </c>
      <c r="G4" s="92" t="s">
        <v>46</v>
      </c>
    </row>
    <row r="5" spans="1:21" s="60" customFormat="1" ht="34.5" customHeight="1">
      <c r="A5" s="58" t="s">
        <v>202</v>
      </c>
      <c r="B5" s="148">
        <f>SUM(B7:B25)</f>
        <v>6230</v>
      </c>
      <c r="C5" s="148">
        <f>SUM(C7:C25)</f>
        <v>2421</v>
      </c>
      <c r="D5" s="388">
        <f>ROUND(C5/B5*100,1)</f>
        <v>38.9</v>
      </c>
      <c r="E5" s="389">
        <f>SUM(E7:E25)</f>
        <v>715</v>
      </c>
      <c r="F5" s="389">
        <f>SUM(F7:F25)</f>
        <v>800</v>
      </c>
      <c r="G5" s="388">
        <f>ROUND(F5/E5*100,1)</f>
        <v>111.9</v>
      </c>
      <c r="I5" s="61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s="60" customFormat="1" ht="21">
      <c r="A6" s="63" t="s">
        <v>34</v>
      </c>
      <c r="B6" s="64"/>
      <c r="C6" s="64"/>
      <c r="D6" s="140"/>
      <c r="E6" s="308"/>
      <c r="F6" s="308"/>
      <c r="G6" s="43"/>
      <c r="I6" s="61"/>
      <c r="J6" s="61"/>
      <c r="K6" s="61"/>
      <c r="L6" s="61"/>
      <c r="M6" s="61"/>
      <c r="N6" s="61"/>
      <c r="O6" s="62"/>
      <c r="P6" s="62"/>
      <c r="Q6" s="62"/>
      <c r="R6" s="62"/>
      <c r="S6" s="62"/>
      <c r="T6" s="62"/>
      <c r="U6" s="62"/>
    </row>
    <row r="7" spans="1:21" ht="54" customHeight="1">
      <c r="A7" s="65" t="s">
        <v>35</v>
      </c>
      <c r="B7" s="338">
        <v>376</v>
      </c>
      <c r="C7" s="67">
        <v>181</v>
      </c>
      <c r="D7" s="47">
        <f t="shared" ref="D7:D15" si="0">ROUND(C7/B7*100,1)</f>
        <v>48.1</v>
      </c>
      <c r="E7" s="67">
        <v>47</v>
      </c>
      <c r="F7" s="67">
        <v>57</v>
      </c>
      <c r="G7" s="131">
        <f t="shared" ref="G7:G15" si="1">ROUND(F7/E7*100,1)</f>
        <v>121.3</v>
      </c>
      <c r="H7" s="309"/>
      <c r="I7" s="310"/>
      <c r="J7" s="56"/>
      <c r="M7" s="56"/>
    </row>
    <row r="8" spans="1:21" ht="35.25" customHeight="1">
      <c r="A8" s="65" t="s">
        <v>36</v>
      </c>
      <c r="B8" s="338">
        <v>504</v>
      </c>
      <c r="C8" s="67">
        <v>343</v>
      </c>
      <c r="D8" s="47">
        <f t="shared" si="0"/>
        <v>68.099999999999994</v>
      </c>
      <c r="E8" s="67">
        <v>67</v>
      </c>
      <c r="F8" s="67">
        <v>112</v>
      </c>
      <c r="G8" s="131">
        <f t="shared" si="1"/>
        <v>167.2</v>
      </c>
      <c r="H8" s="309"/>
      <c r="I8" s="310"/>
      <c r="J8" s="56"/>
      <c r="M8" s="56"/>
    </row>
    <row r="9" spans="1:21" s="52" customFormat="1" ht="25.5" customHeight="1">
      <c r="A9" s="65" t="s">
        <v>37</v>
      </c>
      <c r="B9" s="339">
        <v>580</v>
      </c>
      <c r="C9" s="67">
        <v>247</v>
      </c>
      <c r="D9" s="47">
        <f t="shared" si="0"/>
        <v>42.6</v>
      </c>
      <c r="E9" s="67">
        <v>102</v>
      </c>
      <c r="F9" s="67">
        <v>71</v>
      </c>
      <c r="G9" s="131">
        <f t="shared" si="1"/>
        <v>69.599999999999994</v>
      </c>
      <c r="H9" s="309"/>
      <c r="I9" s="310"/>
      <c r="J9" s="56"/>
      <c r="K9" s="49"/>
      <c r="M9" s="56"/>
    </row>
    <row r="10" spans="1:21" ht="36.75" customHeight="1">
      <c r="A10" s="65" t="s">
        <v>38</v>
      </c>
      <c r="B10" s="339">
        <v>223</v>
      </c>
      <c r="C10" s="67">
        <v>141</v>
      </c>
      <c r="D10" s="47">
        <f t="shared" si="0"/>
        <v>63.2</v>
      </c>
      <c r="E10" s="67">
        <v>19</v>
      </c>
      <c r="F10" s="67">
        <v>37</v>
      </c>
      <c r="G10" s="131">
        <f t="shared" si="1"/>
        <v>194.7</v>
      </c>
      <c r="H10" s="309"/>
      <c r="I10" s="310"/>
      <c r="J10" s="56"/>
      <c r="M10" s="56"/>
    </row>
    <row r="11" spans="1:21" ht="35.25" customHeight="1">
      <c r="A11" s="65" t="s">
        <v>39</v>
      </c>
      <c r="B11" s="339">
        <v>644</v>
      </c>
      <c r="C11" s="67">
        <v>307</v>
      </c>
      <c r="D11" s="47">
        <f t="shared" si="0"/>
        <v>47.7</v>
      </c>
      <c r="E11" s="67">
        <v>63</v>
      </c>
      <c r="F11" s="67">
        <v>73</v>
      </c>
      <c r="G11" s="131">
        <f t="shared" si="1"/>
        <v>115.9</v>
      </c>
      <c r="H11" s="309"/>
      <c r="I11" s="310"/>
      <c r="J11" s="56"/>
      <c r="M11" s="56"/>
    </row>
    <row r="12" spans="1:21" ht="40.200000000000003" customHeight="1">
      <c r="A12" s="65" t="s">
        <v>40</v>
      </c>
      <c r="B12" s="339">
        <v>113</v>
      </c>
      <c r="C12" s="67">
        <v>31</v>
      </c>
      <c r="D12" s="47">
        <f t="shared" si="0"/>
        <v>27.4</v>
      </c>
      <c r="E12" s="67">
        <v>14</v>
      </c>
      <c r="F12" s="67">
        <v>7</v>
      </c>
      <c r="G12" s="131">
        <f t="shared" si="1"/>
        <v>50</v>
      </c>
      <c r="H12" s="309"/>
      <c r="I12" s="310"/>
      <c r="J12" s="56"/>
      <c r="M12" s="56"/>
    </row>
    <row r="13" spans="1:21" ht="30" customHeight="1">
      <c r="A13" s="65" t="s">
        <v>41</v>
      </c>
      <c r="B13" s="339">
        <v>987</v>
      </c>
      <c r="C13" s="67">
        <v>454</v>
      </c>
      <c r="D13" s="47">
        <f t="shared" si="0"/>
        <v>46</v>
      </c>
      <c r="E13" s="67">
        <v>151</v>
      </c>
      <c r="F13" s="67">
        <v>212</v>
      </c>
      <c r="G13" s="131">
        <f t="shared" si="1"/>
        <v>140.4</v>
      </c>
      <c r="H13" s="309"/>
      <c r="I13" s="310"/>
      <c r="J13" s="56"/>
      <c r="M13" s="56"/>
      <c r="T13" s="51"/>
    </row>
    <row r="14" spans="1:21" ht="54" customHeight="1">
      <c r="A14" s="65" t="s">
        <v>42</v>
      </c>
      <c r="B14" s="339">
        <v>1825</v>
      </c>
      <c r="C14" s="67">
        <v>415</v>
      </c>
      <c r="D14" s="47">
        <f t="shared" si="0"/>
        <v>22.7</v>
      </c>
      <c r="E14" s="67">
        <v>154</v>
      </c>
      <c r="F14" s="67">
        <v>151</v>
      </c>
      <c r="G14" s="131">
        <f t="shared" si="1"/>
        <v>98.1</v>
      </c>
      <c r="H14" s="309"/>
      <c r="I14" s="310"/>
      <c r="J14" s="56"/>
      <c r="M14" s="56"/>
      <c r="T14" s="51"/>
    </row>
    <row r="15" spans="1:21" ht="37.200000000000003" customHeight="1">
      <c r="A15" s="65" t="s">
        <v>72</v>
      </c>
      <c r="B15" s="339">
        <v>978</v>
      </c>
      <c r="C15" s="67">
        <v>302</v>
      </c>
      <c r="D15" s="47">
        <f t="shared" si="0"/>
        <v>30.9</v>
      </c>
      <c r="E15" s="67">
        <v>98</v>
      </c>
      <c r="F15" s="67">
        <v>80</v>
      </c>
      <c r="G15" s="47">
        <f t="shared" si="1"/>
        <v>81.599999999999994</v>
      </c>
      <c r="H15" s="53"/>
      <c r="I15" s="61"/>
      <c r="J15" s="56"/>
      <c r="M15" s="56"/>
      <c r="T15" s="51"/>
    </row>
    <row r="16" spans="1:21">
      <c r="A16" s="53"/>
      <c r="B16" s="53"/>
      <c r="C16" s="53"/>
      <c r="D16" s="53"/>
      <c r="F16" s="53"/>
      <c r="T16" s="51"/>
    </row>
    <row r="17" spans="1:20">
      <c r="A17" s="53"/>
      <c r="B17" s="53"/>
      <c r="C17" s="53"/>
      <c r="D17" s="53"/>
      <c r="E17" s="53"/>
      <c r="F17" s="53"/>
      <c r="T17" s="51"/>
    </row>
    <row r="18" spans="1:20">
      <c r="T18" s="51"/>
    </row>
    <row r="19" spans="1:20">
      <c r="T19" s="51"/>
    </row>
    <row r="20" spans="1:20">
      <c r="B20" s="56"/>
      <c r="C20" s="56"/>
      <c r="D20" s="56"/>
      <c r="E20" s="56"/>
      <c r="F20" s="56"/>
      <c r="G20" s="56"/>
      <c r="T20" s="51"/>
    </row>
    <row r="21" spans="1:20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9"/>
  <sheetViews>
    <sheetView view="pageBreakPreview" topLeftCell="A10" zoomScale="93" zoomScaleSheetLayoutView="93" workbookViewId="0">
      <selection activeCell="E5" sqref="E5:E6"/>
    </sheetView>
  </sheetViews>
  <sheetFormatPr defaultColWidth="9.109375" defaultRowHeight="15.6"/>
  <cols>
    <col min="1" max="1" width="3.109375" style="102" customWidth="1"/>
    <col min="2" max="2" width="42" style="406" customWidth="1"/>
    <col min="3" max="3" width="10" style="102" customWidth="1"/>
    <col min="4" max="4" width="13" style="102" customWidth="1"/>
    <col min="5" max="5" width="12.44140625" style="378" customWidth="1"/>
    <col min="6" max="6" width="11" style="102" customWidth="1"/>
    <col min="7" max="7" width="13.109375" style="102" customWidth="1"/>
    <col min="8" max="8" width="12.44140625" style="378" customWidth="1"/>
    <col min="9" max="16384" width="9.109375" style="102"/>
  </cols>
  <sheetData>
    <row r="1" spans="1:8" ht="40.950000000000003" customHeight="1">
      <c r="B1" s="452" t="s">
        <v>204</v>
      </c>
      <c r="C1" s="452"/>
      <c r="D1" s="452"/>
      <c r="E1" s="452"/>
      <c r="F1" s="452"/>
      <c r="G1" s="452"/>
      <c r="H1" s="452"/>
    </row>
    <row r="2" spans="1:8" ht="20.25" customHeight="1">
      <c r="B2" s="452" t="s">
        <v>85</v>
      </c>
      <c r="C2" s="452"/>
      <c r="D2" s="452"/>
      <c r="E2" s="452"/>
      <c r="F2" s="452"/>
      <c r="G2" s="452"/>
      <c r="H2" s="452"/>
    </row>
    <row r="4" spans="1:8" s="407" customFormat="1" ht="35.4" customHeight="1">
      <c r="A4" s="453"/>
      <c r="B4" s="456" t="s">
        <v>86</v>
      </c>
      <c r="C4" s="457" t="s">
        <v>512</v>
      </c>
      <c r="D4" s="457"/>
      <c r="E4" s="457"/>
      <c r="F4" s="458" t="s">
        <v>513</v>
      </c>
      <c r="G4" s="458"/>
      <c r="H4" s="458"/>
    </row>
    <row r="5" spans="1:8" ht="15.6" customHeight="1">
      <c r="A5" s="454"/>
      <c r="B5" s="456"/>
      <c r="C5" s="459" t="s">
        <v>1</v>
      </c>
      <c r="D5" s="459" t="s">
        <v>87</v>
      </c>
      <c r="E5" s="459" t="s">
        <v>88</v>
      </c>
      <c r="F5" s="459" t="s">
        <v>89</v>
      </c>
      <c r="G5" s="459" t="s">
        <v>90</v>
      </c>
      <c r="H5" s="459" t="s">
        <v>88</v>
      </c>
    </row>
    <row r="6" spans="1:8" ht="51.6" customHeight="1">
      <c r="A6" s="455"/>
      <c r="B6" s="456"/>
      <c r="C6" s="459"/>
      <c r="D6" s="459"/>
      <c r="E6" s="459"/>
      <c r="F6" s="459"/>
      <c r="G6" s="459"/>
      <c r="H6" s="459"/>
    </row>
    <row r="7" spans="1:8" s="153" customFormat="1" ht="13.2">
      <c r="A7" s="150" t="s">
        <v>91</v>
      </c>
      <c r="B7" s="408" t="s">
        <v>4</v>
      </c>
      <c r="C7" s="409">
        <v>1</v>
      </c>
      <c r="D7" s="409">
        <v>2</v>
      </c>
      <c r="E7" s="409">
        <v>3</v>
      </c>
      <c r="F7" s="409">
        <v>4</v>
      </c>
      <c r="G7" s="409">
        <v>5</v>
      </c>
      <c r="H7" s="409">
        <v>6</v>
      </c>
    </row>
    <row r="8" spans="1:8" s="411" customFormat="1" ht="24" customHeight="1">
      <c r="A8" s="399">
        <v>1</v>
      </c>
      <c r="B8" s="410" t="s">
        <v>276</v>
      </c>
      <c r="C8" s="152">
        <v>97</v>
      </c>
      <c r="D8" s="152">
        <v>1036</v>
      </c>
      <c r="E8" s="386">
        <f>C8-D8</f>
        <v>-939</v>
      </c>
      <c r="F8" s="152">
        <v>16</v>
      </c>
      <c r="G8" s="152">
        <v>567</v>
      </c>
      <c r="H8" s="386">
        <f>F8-G8</f>
        <v>-551</v>
      </c>
    </row>
    <row r="9" spans="1:8" s="411" customFormat="1" ht="24" customHeight="1">
      <c r="A9" s="399">
        <v>2</v>
      </c>
      <c r="B9" s="410" t="s">
        <v>267</v>
      </c>
      <c r="C9" s="152">
        <v>69</v>
      </c>
      <c r="D9" s="152">
        <v>455</v>
      </c>
      <c r="E9" s="386">
        <f t="shared" ref="E9:E57" si="0">C9-D9</f>
        <v>-386</v>
      </c>
      <c r="F9" s="152">
        <v>16</v>
      </c>
      <c r="G9" s="152">
        <v>248</v>
      </c>
      <c r="H9" s="386">
        <f t="shared" ref="H9:H57" si="1">F9-G9</f>
        <v>-232</v>
      </c>
    </row>
    <row r="10" spans="1:8" s="411" customFormat="1" ht="24" customHeight="1">
      <c r="A10" s="399">
        <v>3</v>
      </c>
      <c r="B10" s="410" t="s">
        <v>268</v>
      </c>
      <c r="C10" s="152">
        <v>69</v>
      </c>
      <c r="D10" s="152">
        <v>642</v>
      </c>
      <c r="E10" s="386">
        <f t="shared" si="0"/>
        <v>-573</v>
      </c>
      <c r="F10" s="152">
        <v>10</v>
      </c>
      <c r="G10" s="152">
        <v>369</v>
      </c>
      <c r="H10" s="386">
        <f t="shared" si="1"/>
        <v>-359</v>
      </c>
    </row>
    <row r="11" spans="1:8" s="411" customFormat="1" ht="24" customHeight="1">
      <c r="A11" s="399">
        <v>4</v>
      </c>
      <c r="B11" s="410" t="s">
        <v>290</v>
      </c>
      <c r="C11" s="152">
        <v>46</v>
      </c>
      <c r="D11" s="152">
        <v>804</v>
      </c>
      <c r="E11" s="386">
        <f t="shared" si="0"/>
        <v>-758</v>
      </c>
      <c r="F11" s="152">
        <v>12</v>
      </c>
      <c r="G11" s="152">
        <v>589</v>
      </c>
      <c r="H11" s="386">
        <f t="shared" si="1"/>
        <v>-577</v>
      </c>
    </row>
    <row r="12" spans="1:8" s="411" customFormat="1" ht="39" customHeight="1">
      <c r="A12" s="399">
        <v>5</v>
      </c>
      <c r="B12" s="410" t="s">
        <v>270</v>
      </c>
      <c r="C12" s="152">
        <v>45</v>
      </c>
      <c r="D12" s="152">
        <v>353</v>
      </c>
      <c r="E12" s="386">
        <f t="shared" si="0"/>
        <v>-308</v>
      </c>
      <c r="F12" s="152">
        <v>10</v>
      </c>
      <c r="G12" s="152">
        <v>205</v>
      </c>
      <c r="H12" s="386">
        <f t="shared" si="1"/>
        <v>-195</v>
      </c>
    </row>
    <row r="13" spans="1:8" s="411" customFormat="1" ht="34.200000000000003" customHeight="1">
      <c r="A13" s="399">
        <v>6</v>
      </c>
      <c r="B13" s="410" t="s">
        <v>272</v>
      </c>
      <c r="C13" s="152">
        <v>42</v>
      </c>
      <c r="D13" s="152">
        <v>109</v>
      </c>
      <c r="E13" s="386">
        <f t="shared" si="0"/>
        <v>-67</v>
      </c>
      <c r="F13" s="152">
        <v>25</v>
      </c>
      <c r="G13" s="152">
        <v>65</v>
      </c>
      <c r="H13" s="386">
        <f t="shared" si="1"/>
        <v>-40</v>
      </c>
    </row>
    <row r="14" spans="1:8" s="411" customFormat="1" ht="24" customHeight="1">
      <c r="A14" s="399">
        <v>7</v>
      </c>
      <c r="B14" s="410" t="s">
        <v>425</v>
      </c>
      <c r="C14" s="152">
        <v>41</v>
      </c>
      <c r="D14" s="152">
        <v>142</v>
      </c>
      <c r="E14" s="386">
        <f t="shared" si="0"/>
        <v>-101</v>
      </c>
      <c r="F14" s="152">
        <v>11</v>
      </c>
      <c r="G14" s="152">
        <v>68</v>
      </c>
      <c r="H14" s="386">
        <f t="shared" si="1"/>
        <v>-57</v>
      </c>
    </row>
    <row r="15" spans="1:8" s="411" customFormat="1" ht="24" customHeight="1">
      <c r="A15" s="399">
        <v>8</v>
      </c>
      <c r="B15" s="410" t="s">
        <v>286</v>
      </c>
      <c r="C15" s="152">
        <v>39</v>
      </c>
      <c r="D15" s="152">
        <v>329</v>
      </c>
      <c r="E15" s="386">
        <f t="shared" si="0"/>
        <v>-290</v>
      </c>
      <c r="F15" s="152">
        <v>20</v>
      </c>
      <c r="G15" s="152">
        <v>202</v>
      </c>
      <c r="H15" s="386">
        <f t="shared" si="1"/>
        <v>-182</v>
      </c>
    </row>
    <row r="16" spans="1:8" s="411" customFormat="1" ht="24" customHeight="1">
      <c r="A16" s="399">
        <v>9</v>
      </c>
      <c r="B16" s="410" t="s">
        <v>422</v>
      </c>
      <c r="C16" s="152">
        <v>37</v>
      </c>
      <c r="D16" s="152">
        <v>474</v>
      </c>
      <c r="E16" s="386">
        <f t="shared" si="0"/>
        <v>-437</v>
      </c>
      <c r="F16" s="152">
        <v>5</v>
      </c>
      <c r="G16" s="152">
        <v>225</v>
      </c>
      <c r="H16" s="386">
        <f t="shared" si="1"/>
        <v>-220</v>
      </c>
    </row>
    <row r="17" spans="1:8" s="411" customFormat="1" ht="24" customHeight="1">
      <c r="A17" s="399">
        <v>10</v>
      </c>
      <c r="B17" s="410" t="s">
        <v>433</v>
      </c>
      <c r="C17" s="152">
        <v>37</v>
      </c>
      <c r="D17" s="152">
        <v>102</v>
      </c>
      <c r="E17" s="386">
        <f t="shared" si="0"/>
        <v>-65</v>
      </c>
      <c r="F17" s="152">
        <v>14</v>
      </c>
      <c r="G17" s="152">
        <v>56</v>
      </c>
      <c r="H17" s="386">
        <f t="shared" si="1"/>
        <v>-42</v>
      </c>
    </row>
    <row r="18" spans="1:8" s="411" customFormat="1" ht="24" customHeight="1">
      <c r="A18" s="399">
        <v>11</v>
      </c>
      <c r="B18" s="410" t="s">
        <v>271</v>
      </c>
      <c r="C18" s="152">
        <v>37</v>
      </c>
      <c r="D18" s="152">
        <v>227</v>
      </c>
      <c r="E18" s="386">
        <f t="shared" si="0"/>
        <v>-190</v>
      </c>
      <c r="F18" s="152">
        <v>16</v>
      </c>
      <c r="G18" s="152">
        <v>131</v>
      </c>
      <c r="H18" s="386">
        <f t="shared" si="1"/>
        <v>-115</v>
      </c>
    </row>
    <row r="19" spans="1:8" s="411" customFormat="1" ht="24" customHeight="1">
      <c r="A19" s="399">
        <v>12</v>
      </c>
      <c r="B19" s="410" t="s">
        <v>424</v>
      </c>
      <c r="C19" s="152">
        <v>34</v>
      </c>
      <c r="D19" s="152">
        <v>161</v>
      </c>
      <c r="E19" s="386">
        <f t="shared" si="0"/>
        <v>-127</v>
      </c>
      <c r="F19" s="152">
        <v>6</v>
      </c>
      <c r="G19" s="152">
        <v>76</v>
      </c>
      <c r="H19" s="386">
        <f t="shared" si="1"/>
        <v>-70</v>
      </c>
    </row>
    <row r="20" spans="1:8" s="411" customFormat="1" ht="44.4" customHeight="1">
      <c r="A20" s="399">
        <v>13</v>
      </c>
      <c r="B20" s="410" t="s">
        <v>434</v>
      </c>
      <c r="C20" s="152">
        <v>34</v>
      </c>
      <c r="D20" s="152">
        <v>437</v>
      </c>
      <c r="E20" s="386">
        <f t="shared" si="0"/>
        <v>-403</v>
      </c>
      <c r="F20" s="152">
        <v>1</v>
      </c>
      <c r="G20" s="152">
        <v>331</v>
      </c>
      <c r="H20" s="386">
        <f t="shared" si="1"/>
        <v>-330</v>
      </c>
    </row>
    <row r="21" spans="1:8" s="411" customFormat="1" ht="24" customHeight="1">
      <c r="A21" s="399">
        <v>14</v>
      </c>
      <c r="B21" s="410" t="s">
        <v>274</v>
      </c>
      <c r="C21" s="152">
        <v>33</v>
      </c>
      <c r="D21" s="152">
        <v>123</v>
      </c>
      <c r="E21" s="386">
        <f t="shared" si="0"/>
        <v>-90</v>
      </c>
      <c r="F21" s="152">
        <v>5</v>
      </c>
      <c r="G21" s="152">
        <v>60</v>
      </c>
      <c r="H21" s="386">
        <f t="shared" si="1"/>
        <v>-55</v>
      </c>
    </row>
    <row r="22" spans="1:8" s="411" customFormat="1" ht="24" customHeight="1">
      <c r="A22" s="399">
        <v>15</v>
      </c>
      <c r="B22" s="410" t="s">
        <v>292</v>
      </c>
      <c r="C22" s="152">
        <v>32</v>
      </c>
      <c r="D22" s="152">
        <v>148</v>
      </c>
      <c r="E22" s="386">
        <f t="shared" si="0"/>
        <v>-116</v>
      </c>
      <c r="F22" s="152">
        <v>13</v>
      </c>
      <c r="G22" s="152">
        <v>66</v>
      </c>
      <c r="H22" s="386">
        <f t="shared" si="1"/>
        <v>-53</v>
      </c>
    </row>
    <row r="23" spans="1:8" s="411" customFormat="1" ht="24" customHeight="1">
      <c r="A23" s="399">
        <v>16</v>
      </c>
      <c r="B23" s="410" t="s">
        <v>269</v>
      </c>
      <c r="C23" s="152">
        <v>32</v>
      </c>
      <c r="D23" s="152">
        <v>47</v>
      </c>
      <c r="E23" s="386">
        <f t="shared" si="0"/>
        <v>-15</v>
      </c>
      <c r="F23" s="152">
        <v>10</v>
      </c>
      <c r="G23" s="152">
        <v>24</v>
      </c>
      <c r="H23" s="386">
        <f t="shared" si="1"/>
        <v>-14</v>
      </c>
    </row>
    <row r="24" spans="1:8" s="411" customFormat="1" ht="24" customHeight="1">
      <c r="A24" s="399">
        <v>17</v>
      </c>
      <c r="B24" s="410" t="s">
        <v>342</v>
      </c>
      <c r="C24" s="152">
        <v>31</v>
      </c>
      <c r="D24" s="152">
        <v>54</v>
      </c>
      <c r="E24" s="386">
        <f t="shared" si="0"/>
        <v>-23</v>
      </c>
      <c r="F24" s="152">
        <v>1</v>
      </c>
      <c r="G24" s="152">
        <v>28</v>
      </c>
      <c r="H24" s="386">
        <f t="shared" si="1"/>
        <v>-27</v>
      </c>
    </row>
    <row r="25" spans="1:8" s="411" customFormat="1" ht="24" customHeight="1">
      <c r="A25" s="399">
        <v>18</v>
      </c>
      <c r="B25" s="410" t="s">
        <v>306</v>
      </c>
      <c r="C25" s="152">
        <v>30</v>
      </c>
      <c r="D25" s="152">
        <v>132</v>
      </c>
      <c r="E25" s="386">
        <f t="shared" si="0"/>
        <v>-102</v>
      </c>
      <c r="F25" s="152">
        <v>5</v>
      </c>
      <c r="G25" s="152">
        <v>66</v>
      </c>
      <c r="H25" s="386">
        <f t="shared" si="1"/>
        <v>-61</v>
      </c>
    </row>
    <row r="26" spans="1:8" s="411" customFormat="1" ht="28.2" customHeight="1">
      <c r="A26" s="399">
        <v>19</v>
      </c>
      <c r="B26" s="410" t="s">
        <v>281</v>
      </c>
      <c r="C26" s="152">
        <v>28</v>
      </c>
      <c r="D26" s="152">
        <v>411</v>
      </c>
      <c r="E26" s="386">
        <f t="shared" si="0"/>
        <v>-383</v>
      </c>
      <c r="F26" s="152">
        <v>5</v>
      </c>
      <c r="G26" s="152">
        <v>250</v>
      </c>
      <c r="H26" s="386">
        <f t="shared" si="1"/>
        <v>-245</v>
      </c>
    </row>
    <row r="27" spans="1:8" s="411" customFormat="1" ht="24" customHeight="1">
      <c r="A27" s="399">
        <v>20</v>
      </c>
      <c r="B27" s="410" t="s">
        <v>289</v>
      </c>
      <c r="C27" s="152">
        <v>28</v>
      </c>
      <c r="D27" s="152">
        <v>87</v>
      </c>
      <c r="E27" s="386">
        <f t="shared" si="0"/>
        <v>-59</v>
      </c>
      <c r="F27" s="152">
        <v>9</v>
      </c>
      <c r="G27" s="152">
        <v>44</v>
      </c>
      <c r="H27" s="386">
        <f t="shared" si="1"/>
        <v>-35</v>
      </c>
    </row>
    <row r="28" spans="1:8" s="411" customFormat="1" ht="24" customHeight="1">
      <c r="A28" s="399">
        <v>21</v>
      </c>
      <c r="B28" s="410" t="s">
        <v>273</v>
      </c>
      <c r="C28" s="152">
        <v>25</v>
      </c>
      <c r="D28" s="152">
        <v>129</v>
      </c>
      <c r="E28" s="386">
        <f t="shared" si="0"/>
        <v>-104</v>
      </c>
      <c r="F28" s="152">
        <v>8</v>
      </c>
      <c r="G28" s="152">
        <v>70</v>
      </c>
      <c r="H28" s="386">
        <f t="shared" si="1"/>
        <v>-62</v>
      </c>
    </row>
    <row r="29" spans="1:8" s="411" customFormat="1" ht="24" customHeight="1">
      <c r="A29" s="399">
        <v>22</v>
      </c>
      <c r="B29" s="410" t="s">
        <v>435</v>
      </c>
      <c r="C29" s="152">
        <v>25</v>
      </c>
      <c r="D29" s="152">
        <v>132</v>
      </c>
      <c r="E29" s="386">
        <f t="shared" si="0"/>
        <v>-107</v>
      </c>
      <c r="F29" s="152">
        <v>11</v>
      </c>
      <c r="G29" s="152">
        <v>76</v>
      </c>
      <c r="H29" s="386">
        <f t="shared" si="1"/>
        <v>-65</v>
      </c>
    </row>
    <row r="30" spans="1:8" s="411" customFormat="1" ht="24" customHeight="1">
      <c r="A30" s="399">
        <v>23</v>
      </c>
      <c r="B30" s="410" t="s">
        <v>426</v>
      </c>
      <c r="C30" s="152">
        <v>25</v>
      </c>
      <c r="D30" s="152">
        <v>97</v>
      </c>
      <c r="E30" s="386">
        <f t="shared" si="0"/>
        <v>-72</v>
      </c>
      <c r="F30" s="152">
        <v>9</v>
      </c>
      <c r="G30" s="152">
        <v>49</v>
      </c>
      <c r="H30" s="386">
        <f t="shared" si="1"/>
        <v>-40</v>
      </c>
    </row>
    <row r="31" spans="1:8" s="411" customFormat="1" ht="24" customHeight="1">
      <c r="A31" s="399">
        <v>24</v>
      </c>
      <c r="B31" s="410" t="s">
        <v>300</v>
      </c>
      <c r="C31" s="152">
        <v>24</v>
      </c>
      <c r="D31" s="152">
        <v>95</v>
      </c>
      <c r="E31" s="386">
        <f t="shared" si="0"/>
        <v>-71</v>
      </c>
      <c r="F31" s="152">
        <v>11</v>
      </c>
      <c r="G31" s="152">
        <v>62</v>
      </c>
      <c r="H31" s="386">
        <f t="shared" si="1"/>
        <v>-51</v>
      </c>
    </row>
    <row r="32" spans="1:8" s="411" customFormat="1" ht="24" customHeight="1">
      <c r="A32" s="399">
        <v>25</v>
      </c>
      <c r="B32" s="410" t="s">
        <v>275</v>
      </c>
      <c r="C32" s="152">
        <v>24</v>
      </c>
      <c r="D32" s="152">
        <v>65</v>
      </c>
      <c r="E32" s="386">
        <f t="shared" si="0"/>
        <v>-41</v>
      </c>
      <c r="F32" s="152">
        <v>7</v>
      </c>
      <c r="G32" s="152">
        <v>35</v>
      </c>
      <c r="H32" s="386">
        <f t="shared" si="1"/>
        <v>-28</v>
      </c>
    </row>
    <row r="33" spans="1:8" s="411" customFormat="1" ht="24" customHeight="1">
      <c r="A33" s="399">
        <v>26</v>
      </c>
      <c r="B33" s="410" t="s">
        <v>304</v>
      </c>
      <c r="C33" s="152">
        <v>24</v>
      </c>
      <c r="D33" s="152">
        <v>238</v>
      </c>
      <c r="E33" s="386">
        <f t="shared" si="0"/>
        <v>-214</v>
      </c>
      <c r="F33" s="152">
        <v>1</v>
      </c>
      <c r="G33" s="152">
        <v>159</v>
      </c>
      <c r="H33" s="386">
        <f t="shared" si="1"/>
        <v>-158</v>
      </c>
    </row>
    <row r="34" spans="1:8" s="411" customFormat="1" ht="24" customHeight="1">
      <c r="A34" s="399">
        <v>27</v>
      </c>
      <c r="B34" s="410" t="s">
        <v>278</v>
      </c>
      <c r="C34" s="152">
        <v>24</v>
      </c>
      <c r="D34" s="152">
        <v>66</v>
      </c>
      <c r="E34" s="386">
        <f t="shared" si="0"/>
        <v>-42</v>
      </c>
      <c r="F34" s="152">
        <v>16</v>
      </c>
      <c r="G34" s="152">
        <v>35</v>
      </c>
      <c r="H34" s="386">
        <f t="shared" si="1"/>
        <v>-19</v>
      </c>
    </row>
    <row r="35" spans="1:8" s="411" customFormat="1" ht="24" customHeight="1">
      <c r="A35" s="399">
        <v>28</v>
      </c>
      <c r="B35" s="410" t="s">
        <v>280</v>
      </c>
      <c r="C35" s="152">
        <v>22</v>
      </c>
      <c r="D35" s="152">
        <v>109</v>
      </c>
      <c r="E35" s="386">
        <f t="shared" si="0"/>
        <v>-87</v>
      </c>
      <c r="F35" s="152">
        <v>8</v>
      </c>
      <c r="G35" s="152">
        <v>49</v>
      </c>
      <c r="H35" s="386">
        <f t="shared" si="1"/>
        <v>-41</v>
      </c>
    </row>
    <row r="36" spans="1:8" s="411" customFormat="1" ht="31.2" customHeight="1">
      <c r="A36" s="399">
        <v>29</v>
      </c>
      <c r="B36" s="410" t="s">
        <v>291</v>
      </c>
      <c r="C36" s="152">
        <v>22</v>
      </c>
      <c r="D36" s="152">
        <v>85</v>
      </c>
      <c r="E36" s="386">
        <f t="shared" si="0"/>
        <v>-63</v>
      </c>
      <c r="F36" s="152">
        <v>8</v>
      </c>
      <c r="G36" s="152">
        <v>39</v>
      </c>
      <c r="H36" s="386">
        <f t="shared" si="1"/>
        <v>-31</v>
      </c>
    </row>
    <row r="37" spans="1:8" s="411" customFormat="1" ht="24" customHeight="1">
      <c r="A37" s="399">
        <v>30</v>
      </c>
      <c r="B37" s="410" t="s">
        <v>277</v>
      </c>
      <c r="C37" s="152">
        <v>21</v>
      </c>
      <c r="D37" s="152">
        <v>42</v>
      </c>
      <c r="E37" s="386">
        <f t="shared" si="0"/>
        <v>-21</v>
      </c>
      <c r="F37" s="152">
        <v>12</v>
      </c>
      <c r="G37" s="152">
        <v>24</v>
      </c>
      <c r="H37" s="386">
        <f t="shared" si="1"/>
        <v>-12</v>
      </c>
    </row>
    <row r="38" spans="1:8" s="411" customFormat="1" ht="24" customHeight="1">
      <c r="A38" s="399">
        <v>31</v>
      </c>
      <c r="B38" s="410" t="s">
        <v>331</v>
      </c>
      <c r="C38" s="152">
        <v>20</v>
      </c>
      <c r="D38" s="152">
        <v>39</v>
      </c>
      <c r="E38" s="386">
        <f t="shared" si="0"/>
        <v>-19</v>
      </c>
      <c r="F38" s="152">
        <v>7</v>
      </c>
      <c r="G38" s="152">
        <v>27</v>
      </c>
      <c r="H38" s="386">
        <f t="shared" si="1"/>
        <v>-20</v>
      </c>
    </row>
    <row r="39" spans="1:8" s="411" customFormat="1" ht="39" customHeight="1">
      <c r="A39" s="399">
        <v>32</v>
      </c>
      <c r="B39" s="410" t="s">
        <v>356</v>
      </c>
      <c r="C39" s="152">
        <v>20</v>
      </c>
      <c r="D39" s="152">
        <v>17</v>
      </c>
      <c r="E39" s="386">
        <f t="shared" si="0"/>
        <v>3</v>
      </c>
      <c r="F39" s="152">
        <v>6</v>
      </c>
      <c r="G39" s="152">
        <v>10</v>
      </c>
      <c r="H39" s="386">
        <f t="shared" si="1"/>
        <v>-4</v>
      </c>
    </row>
    <row r="40" spans="1:8" s="411" customFormat="1" ht="24" customHeight="1">
      <c r="A40" s="399">
        <v>33</v>
      </c>
      <c r="B40" s="410" t="s">
        <v>298</v>
      </c>
      <c r="C40" s="152">
        <v>20</v>
      </c>
      <c r="D40" s="152">
        <v>132</v>
      </c>
      <c r="E40" s="386">
        <f t="shared" si="0"/>
        <v>-112</v>
      </c>
      <c r="F40" s="152">
        <v>7</v>
      </c>
      <c r="G40" s="152">
        <v>73</v>
      </c>
      <c r="H40" s="386">
        <f t="shared" si="1"/>
        <v>-66</v>
      </c>
    </row>
    <row r="41" spans="1:8" s="411" customFormat="1" ht="24" customHeight="1">
      <c r="A41" s="399">
        <v>34</v>
      </c>
      <c r="B41" s="410" t="s">
        <v>436</v>
      </c>
      <c r="C41" s="152">
        <v>18</v>
      </c>
      <c r="D41" s="152">
        <v>52</v>
      </c>
      <c r="E41" s="386">
        <f t="shared" si="0"/>
        <v>-34</v>
      </c>
      <c r="F41" s="152">
        <v>11</v>
      </c>
      <c r="G41" s="152">
        <v>28</v>
      </c>
      <c r="H41" s="386">
        <f t="shared" si="1"/>
        <v>-17</v>
      </c>
    </row>
    <row r="42" spans="1:8" s="411" customFormat="1" ht="34.200000000000003" customHeight="1">
      <c r="A42" s="399">
        <v>35</v>
      </c>
      <c r="B42" s="410" t="s">
        <v>354</v>
      </c>
      <c r="C42" s="152">
        <v>17</v>
      </c>
      <c r="D42" s="152">
        <v>31</v>
      </c>
      <c r="E42" s="386">
        <f t="shared" si="0"/>
        <v>-14</v>
      </c>
      <c r="F42" s="152">
        <v>0</v>
      </c>
      <c r="G42" s="152">
        <v>18</v>
      </c>
      <c r="H42" s="386">
        <f t="shared" si="1"/>
        <v>-18</v>
      </c>
    </row>
    <row r="43" spans="1:8" s="411" customFormat="1" ht="24" customHeight="1">
      <c r="A43" s="399">
        <v>36</v>
      </c>
      <c r="B43" s="410" t="s">
        <v>284</v>
      </c>
      <c r="C43" s="152">
        <v>16</v>
      </c>
      <c r="D43" s="152">
        <v>151</v>
      </c>
      <c r="E43" s="386">
        <f t="shared" si="0"/>
        <v>-135</v>
      </c>
      <c r="F43" s="152">
        <v>6</v>
      </c>
      <c r="G43" s="152">
        <v>71</v>
      </c>
      <c r="H43" s="386">
        <f t="shared" si="1"/>
        <v>-65</v>
      </c>
    </row>
    <row r="44" spans="1:8" s="411" customFormat="1" ht="24" customHeight="1">
      <c r="A44" s="399">
        <v>37</v>
      </c>
      <c r="B44" s="410" t="s">
        <v>279</v>
      </c>
      <c r="C44" s="152">
        <v>15</v>
      </c>
      <c r="D44" s="152">
        <v>39</v>
      </c>
      <c r="E44" s="386">
        <f t="shared" si="0"/>
        <v>-24</v>
      </c>
      <c r="F44" s="152">
        <v>6</v>
      </c>
      <c r="G44" s="152">
        <v>20</v>
      </c>
      <c r="H44" s="386">
        <f t="shared" si="1"/>
        <v>-14</v>
      </c>
    </row>
    <row r="45" spans="1:8" s="411" customFormat="1" ht="24" customHeight="1">
      <c r="A45" s="399">
        <v>38</v>
      </c>
      <c r="B45" s="410" t="s">
        <v>301</v>
      </c>
      <c r="C45" s="152">
        <v>14</v>
      </c>
      <c r="D45" s="152">
        <v>50</v>
      </c>
      <c r="E45" s="386">
        <f t="shared" si="0"/>
        <v>-36</v>
      </c>
      <c r="F45" s="152">
        <v>2</v>
      </c>
      <c r="G45" s="152">
        <v>24</v>
      </c>
      <c r="H45" s="386">
        <f t="shared" si="1"/>
        <v>-22</v>
      </c>
    </row>
    <row r="46" spans="1:8" s="411" customFormat="1" ht="24" customHeight="1">
      <c r="A46" s="399">
        <v>39</v>
      </c>
      <c r="B46" s="410" t="s">
        <v>303</v>
      </c>
      <c r="C46" s="152">
        <v>13</v>
      </c>
      <c r="D46" s="152">
        <v>501</v>
      </c>
      <c r="E46" s="386">
        <f t="shared" si="0"/>
        <v>-488</v>
      </c>
      <c r="F46" s="152">
        <v>4</v>
      </c>
      <c r="G46" s="152">
        <v>275</v>
      </c>
      <c r="H46" s="386">
        <f t="shared" si="1"/>
        <v>-271</v>
      </c>
    </row>
    <row r="47" spans="1:8" s="411" customFormat="1" ht="24" customHeight="1">
      <c r="A47" s="399">
        <v>40</v>
      </c>
      <c r="B47" s="410" t="s">
        <v>297</v>
      </c>
      <c r="C47" s="152">
        <v>12</v>
      </c>
      <c r="D47" s="152">
        <v>141</v>
      </c>
      <c r="E47" s="386">
        <f t="shared" si="0"/>
        <v>-129</v>
      </c>
      <c r="F47" s="152">
        <v>3</v>
      </c>
      <c r="G47" s="152">
        <v>79</v>
      </c>
      <c r="H47" s="386">
        <f t="shared" si="1"/>
        <v>-76</v>
      </c>
    </row>
    <row r="48" spans="1:8" s="411" customFormat="1" ht="24" customHeight="1">
      <c r="A48" s="399">
        <v>41</v>
      </c>
      <c r="B48" s="410" t="s">
        <v>294</v>
      </c>
      <c r="C48" s="152">
        <v>12</v>
      </c>
      <c r="D48" s="152">
        <v>24</v>
      </c>
      <c r="E48" s="386">
        <f t="shared" si="0"/>
        <v>-12</v>
      </c>
      <c r="F48" s="152">
        <v>6</v>
      </c>
      <c r="G48" s="152">
        <v>14</v>
      </c>
      <c r="H48" s="386">
        <f t="shared" si="1"/>
        <v>-8</v>
      </c>
    </row>
    <row r="49" spans="1:8" s="411" customFormat="1" ht="24" customHeight="1">
      <c r="A49" s="399">
        <v>42</v>
      </c>
      <c r="B49" s="410" t="s">
        <v>285</v>
      </c>
      <c r="C49" s="152">
        <v>11</v>
      </c>
      <c r="D49" s="152">
        <v>47</v>
      </c>
      <c r="E49" s="386">
        <f t="shared" si="0"/>
        <v>-36</v>
      </c>
      <c r="F49" s="152">
        <v>3</v>
      </c>
      <c r="G49" s="152">
        <v>21</v>
      </c>
      <c r="H49" s="386">
        <f t="shared" si="1"/>
        <v>-18</v>
      </c>
    </row>
    <row r="50" spans="1:8" s="411" customFormat="1" ht="24" customHeight="1">
      <c r="A50" s="399">
        <v>43</v>
      </c>
      <c r="B50" s="410" t="s">
        <v>337</v>
      </c>
      <c r="C50" s="152">
        <v>11</v>
      </c>
      <c r="D50" s="152">
        <v>29</v>
      </c>
      <c r="E50" s="386">
        <f t="shared" si="0"/>
        <v>-18</v>
      </c>
      <c r="F50" s="152">
        <v>3</v>
      </c>
      <c r="G50" s="152">
        <v>14</v>
      </c>
      <c r="H50" s="386">
        <f t="shared" si="1"/>
        <v>-11</v>
      </c>
    </row>
    <row r="51" spans="1:8" s="411" customFormat="1" ht="36" customHeight="1">
      <c r="A51" s="399">
        <v>44</v>
      </c>
      <c r="B51" s="410" t="s">
        <v>327</v>
      </c>
      <c r="C51" s="152">
        <v>11</v>
      </c>
      <c r="D51" s="152">
        <v>50</v>
      </c>
      <c r="E51" s="386">
        <f t="shared" si="0"/>
        <v>-39</v>
      </c>
      <c r="F51" s="152">
        <v>5</v>
      </c>
      <c r="G51" s="152">
        <v>33</v>
      </c>
      <c r="H51" s="386">
        <f t="shared" si="1"/>
        <v>-28</v>
      </c>
    </row>
    <row r="52" spans="1:8" s="411" customFormat="1" ht="24" customHeight="1">
      <c r="A52" s="399">
        <v>45</v>
      </c>
      <c r="B52" s="410" t="s">
        <v>402</v>
      </c>
      <c r="C52" s="152">
        <v>11</v>
      </c>
      <c r="D52" s="152">
        <v>21</v>
      </c>
      <c r="E52" s="386">
        <f t="shared" si="0"/>
        <v>-10</v>
      </c>
      <c r="F52" s="152">
        <v>8</v>
      </c>
      <c r="G52" s="152">
        <v>15</v>
      </c>
      <c r="H52" s="386">
        <f t="shared" si="1"/>
        <v>-7</v>
      </c>
    </row>
    <row r="53" spans="1:8" s="411" customFormat="1" ht="24" customHeight="1">
      <c r="A53" s="399">
        <v>46</v>
      </c>
      <c r="B53" s="410" t="s">
        <v>338</v>
      </c>
      <c r="C53" s="152">
        <v>10</v>
      </c>
      <c r="D53" s="152">
        <v>56</v>
      </c>
      <c r="E53" s="386">
        <f t="shared" si="0"/>
        <v>-46</v>
      </c>
      <c r="F53" s="152">
        <v>4</v>
      </c>
      <c r="G53" s="152">
        <v>27</v>
      </c>
      <c r="H53" s="386">
        <f t="shared" si="1"/>
        <v>-23</v>
      </c>
    </row>
    <row r="54" spans="1:8" s="411" customFormat="1" ht="24" customHeight="1">
      <c r="A54" s="399">
        <v>47</v>
      </c>
      <c r="B54" s="410" t="s">
        <v>293</v>
      </c>
      <c r="C54" s="152">
        <v>10</v>
      </c>
      <c r="D54" s="152">
        <v>35</v>
      </c>
      <c r="E54" s="386">
        <f t="shared" si="0"/>
        <v>-25</v>
      </c>
      <c r="F54" s="152">
        <v>4</v>
      </c>
      <c r="G54" s="152">
        <v>17</v>
      </c>
      <c r="H54" s="386">
        <f t="shared" si="1"/>
        <v>-13</v>
      </c>
    </row>
    <row r="55" spans="1:8" s="411" customFormat="1" ht="29.4" customHeight="1">
      <c r="A55" s="399">
        <v>48</v>
      </c>
      <c r="B55" s="410" t="s">
        <v>362</v>
      </c>
      <c r="C55" s="152">
        <v>10</v>
      </c>
      <c r="D55" s="152">
        <v>32</v>
      </c>
      <c r="E55" s="386">
        <f t="shared" si="0"/>
        <v>-22</v>
      </c>
      <c r="F55" s="152">
        <v>3</v>
      </c>
      <c r="G55" s="152">
        <v>21</v>
      </c>
      <c r="H55" s="386">
        <f t="shared" si="1"/>
        <v>-18</v>
      </c>
    </row>
    <row r="56" spans="1:8" s="411" customFormat="1" ht="24" customHeight="1">
      <c r="A56" s="399">
        <v>49</v>
      </c>
      <c r="B56" s="410" t="s">
        <v>437</v>
      </c>
      <c r="C56" s="152">
        <v>10</v>
      </c>
      <c r="D56" s="152">
        <v>66</v>
      </c>
      <c r="E56" s="386">
        <f t="shared" si="0"/>
        <v>-56</v>
      </c>
      <c r="F56" s="152">
        <v>4</v>
      </c>
      <c r="G56" s="152">
        <v>35</v>
      </c>
      <c r="H56" s="386">
        <f t="shared" si="1"/>
        <v>-31</v>
      </c>
    </row>
    <row r="57" spans="1:8" s="411" customFormat="1" ht="34.799999999999997" customHeight="1">
      <c r="A57" s="399">
        <v>50</v>
      </c>
      <c r="B57" s="410" t="s">
        <v>358</v>
      </c>
      <c r="C57" s="152">
        <v>10</v>
      </c>
      <c r="D57" s="152">
        <v>54</v>
      </c>
      <c r="E57" s="386">
        <f t="shared" si="0"/>
        <v>-44</v>
      </c>
      <c r="F57" s="152">
        <v>4</v>
      </c>
      <c r="G57" s="152">
        <v>34</v>
      </c>
      <c r="H57" s="386">
        <f t="shared" si="1"/>
        <v>-30</v>
      </c>
    </row>
    <row r="58" spans="1:8" s="369" customFormat="1">
      <c r="B58" s="412"/>
      <c r="E58" s="413"/>
      <c r="H58" s="413"/>
    </row>
    <row r="59" spans="1:8" s="369" customFormat="1">
      <c r="B59" s="412"/>
      <c r="E59" s="413"/>
      <c r="H59" s="413"/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2" fitToHeight="2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4"/>
  <sheetViews>
    <sheetView view="pageBreakPreview" zoomScale="96" zoomScaleSheetLayoutView="96" workbookViewId="0">
      <selection activeCell="D16" sqref="D16"/>
    </sheetView>
  </sheetViews>
  <sheetFormatPr defaultColWidth="8.88671875" defaultRowHeight="13.2"/>
  <cols>
    <col min="1" max="1" width="37.109375" style="117" customWidth="1"/>
    <col min="2" max="2" width="10.5546875" style="127" customWidth="1"/>
    <col min="3" max="3" width="12.88671875" style="127" customWidth="1"/>
    <col min="4" max="4" width="12.5546875" style="128" customWidth="1"/>
    <col min="5" max="5" width="10.44140625" style="127" customWidth="1"/>
    <col min="6" max="6" width="13" style="127" customWidth="1"/>
    <col min="7" max="7" width="13" style="128" customWidth="1"/>
    <col min="8" max="8" width="8.88671875" style="117"/>
    <col min="9" max="9" width="64" style="117" customWidth="1"/>
    <col min="10" max="16384" width="8.88671875" style="117"/>
  </cols>
  <sheetData>
    <row r="1" spans="1:13" s="115" customFormat="1" ht="42.6" customHeight="1">
      <c r="A1" s="463" t="s">
        <v>204</v>
      </c>
      <c r="B1" s="463"/>
      <c r="C1" s="463"/>
      <c r="D1" s="463"/>
      <c r="E1" s="463"/>
      <c r="F1" s="463"/>
      <c r="G1" s="463"/>
    </row>
    <row r="2" spans="1:13" s="115" customFormat="1" ht="20.399999999999999">
      <c r="A2" s="464" t="s">
        <v>92</v>
      </c>
      <c r="B2" s="464"/>
      <c r="C2" s="464"/>
      <c r="D2" s="464"/>
      <c r="E2" s="464"/>
      <c r="F2" s="464"/>
      <c r="G2" s="464"/>
    </row>
    <row r="3" spans="1:13" ht="3.6" customHeight="1"/>
    <row r="4" spans="1:13" s="104" customFormat="1" ht="19.8" customHeight="1">
      <c r="A4" s="465" t="s">
        <v>86</v>
      </c>
      <c r="B4" s="466" t="s">
        <v>512</v>
      </c>
      <c r="C4" s="466"/>
      <c r="D4" s="466"/>
      <c r="E4" s="471" t="s">
        <v>513</v>
      </c>
      <c r="F4" s="471"/>
      <c r="G4" s="471"/>
    </row>
    <row r="5" spans="1:13" s="103" customFormat="1" ht="18.600000000000001" customHeight="1">
      <c r="A5" s="465"/>
      <c r="B5" s="467" t="s">
        <v>1</v>
      </c>
      <c r="C5" s="467" t="s">
        <v>87</v>
      </c>
      <c r="D5" s="467" t="s">
        <v>88</v>
      </c>
      <c r="E5" s="467" t="s">
        <v>89</v>
      </c>
      <c r="F5" s="467" t="s">
        <v>90</v>
      </c>
      <c r="G5" s="467" t="s">
        <v>88</v>
      </c>
    </row>
    <row r="6" spans="1:13" s="103" customFormat="1" ht="52.2" customHeight="1">
      <c r="A6" s="465"/>
      <c r="B6" s="467"/>
      <c r="C6" s="467"/>
      <c r="D6" s="467"/>
      <c r="E6" s="467"/>
      <c r="F6" s="467"/>
      <c r="G6" s="467"/>
    </row>
    <row r="7" spans="1:13">
      <c r="A7" s="118" t="s">
        <v>4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4.799999999999997" customHeight="1">
      <c r="A8" s="460" t="s">
        <v>93</v>
      </c>
      <c r="B8" s="461"/>
      <c r="C8" s="461"/>
      <c r="D8" s="461"/>
      <c r="E8" s="461"/>
      <c r="F8" s="461"/>
      <c r="G8" s="462"/>
      <c r="M8" s="120"/>
    </row>
    <row r="9" spans="1:13" ht="16.5" customHeight="1">
      <c r="A9" s="436" t="s">
        <v>273</v>
      </c>
      <c r="B9" s="387">
        <v>25</v>
      </c>
      <c r="C9" s="387">
        <v>129</v>
      </c>
      <c r="D9" s="437">
        <f>B9-C9</f>
        <v>-104</v>
      </c>
      <c r="E9" s="438">
        <v>8</v>
      </c>
      <c r="F9" s="152">
        <v>70</v>
      </c>
      <c r="G9" s="386">
        <f>E9-F9</f>
        <v>-62</v>
      </c>
      <c r="M9" s="120"/>
    </row>
    <row r="10" spans="1:13" ht="16.5" customHeight="1">
      <c r="A10" s="436" t="s">
        <v>284</v>
      </c>
      <c r="B10" s="387">
        <v>16</v>
      </c>
      <c r="C10" s="387">
        <v>151</v>
      </c>
      <c r="D10" s="437">
        <f t="shared" ref="D10:D18" si="0">B10-C10</f>
        <v>-135</v>
      </c>
      <c r="E10" s="438">
        <v>6</v>
      </c>
      <c r="F10" s="152">
        <v>71</v>
      </c>
      <c r="G10" s="386">
        <f t="shared" ref="G10:G18" si="1">E10-F10</f>
        <v>-65</v>
      </c>
    </row>
    <row r="11" spans="1:13" ht="16.5" customHeight="1">
      <c r="A11" s="436" t="s">
        <v>301</v>
      </c>
      <c r="B11" s="387">
        <v>14</v>
      </c>
      <c r="C11" s="387">
        <v>50</v>
      </c>
      <c r="D11" s="437">
        <f t="shared" si="0"/>
        <v>-36</v>
      </c>
      <c r="E11" s="438">
        <v>2</v>
      </c>
      <c r="F11" s="152">
        <v>24</v>
      </c>
      <c r="G11" s="386">
        <f t="shared" si="1"/>
        <v>-22</v>
      </c>
    </row>
    <row r="12" spans="1:13" ht="16.5" customHeight="1">
      <c r="A12" s="436" t="s">
        <v>338</v>
      </c>
      <c r="B12" s="387">
        <v>10</v>
      </c>
      <c r="C12" s="387">
        <v>56</v>
      </c>
      <c r="D12" s="437">
        <f t="shared" si="0"/>
        <v>-46</v>
      </c>
      <c r="E12" s="438">
        <v>4</v>
      </c>
      <c r="F12" s="152">
        <v>27</v>
      </c>
      <c r="G12" s="386">
        <f t="shared" si="1"/>
        <v>-23</v>
      </c>
    </row>
    <row r="13" spans="1:13" ht="16.5" customHeight="1">
      <c r="A13" s="436" t="s">
        <v>345</v>
      </c>
      <c r="B13" s="387">
        <v>9</v>
      </c>
      <c r="C13" s="387">
        <v>54</v>
      </c>
      <c r="D13" s="437">
        <f t="shared" si="0"/>
        <v>-45</v>
      </c>
      <c r="E13" s="438">
        <v>3</v>
      </c>
      <c r="F13" s="152">
        <v>25</v>
      </c>
      <c r="G13" s="386">
        <f t="shared" si="1"/>
        <v>-22</v>
      </c>
    </row>
    <row r="14" spans="1:13" ht="16.5" customHeight="1">
      <c r="A14" s="436" t="s">
        <v>334</v>
      </c>
      <c r="B14" s="387">
        <v>7</v>
      </c>
      <c r="C14" s="387">
        <v>31</v>
      </c>
      <c r="D14" s="437">
        <f t="shared" si="0"/>
        <v>-24</v>
      </c>
      <c r="E14" s="438">
        <v>3</v>
      </c>
      <c r="F14" s="152">
        <v>16</v>
      </c>
      <c r="G14" s="386">
        <f t="shared" si="1"/>
        <v>-13</v>
      </c>
    </row>
    <row r="15" spans="1:13" ht="16.5" customHeight="1">
      <c r="A15" s="436" t="s">
        <v>361</v>
      </c>
      <c r="B15" s="387">
        <v>7</v>
      </c>
      <c r="C15" s="387">
        <v>30</v>
      </c>
      <c r="D15" s="437">
        <f t="shared" si="0"/>
        <v>-23</v>
      </c>
      <c r="E15" s="438">
        <v>3</v>
      </c>
      <c r="F15" s="152">
        <v>13</v>
      </c>
      <c r="G15" s="386">
        <f t="shared" si="1"/>
        <v>-10</v>
      </c>
    </row>
    <row r="16" spans="1:13" ht="18.600000000000001" customHeight="1">
      <c r="A16" s="436" t="s">
        <v>343</v>
      </c>
      <c r="B16" s="387">
        <v>5</v>
      </c>
      <c r="C16" s="387">
        <v>31</v>
      </c>
      <c r="D16" s="437">
        <f t="shared" si="0"/>
        <v>-26</v>
      </c>
      <c r="E16" s="438">
        <v>1</v>
      </c>
      <c r="F16" s="152">
        <v>21</v>
      </c>
      <c r="G16" s="386">
        <f t="shared" si="1"/>
        <v>-20</v>
      </c>
    </row>
    <row r="17" spans="1:7" ht="16.95" customHeight="1">
      <c r="A17" s="436" t="s">
        <v>308</v>
      </c>
      <c r="B17" s="387">
        <v>5</v>
      </c>
      <c r="C17" s="387">
        <v>87</v>
      </c>
      <c r="D17" s="437">
        <f t="shared" si="0"/>
        <v>-82</v>
      </c>
      <c r="E17" s="438">
        <v>1</v>
      </c>
      <c r="F17" s="152">
        <v>50</v>
      </c>
      <c r="G17" s="386">
        <f t="shared" si="1"/>
        <v>-49</v>
      </c>
    </row>
    <row r="18" spans="1:7" ht="15.6">
      <c r="A18" s="436" t="s">
        <v>427</v>
      </c>
      <c r="B18" s="387">
        <v>5</v>
      </c>
      <c r="C18" s="387">
        <v>101</v>
      </c>
      <c r="D18" s="437">
        <f t="shared" si="0"/>
        <v>-96</v>
      </c>
      <c r="E18" s="438">
        <v>0</v>
      </c>
      <c r="F18" s="152">
        <v>55</v>
      </c>
      <c r="G18" s="386">
        <f t="shared" si="1"/>
        <v>-55</v>
      </c>
    </row>
    <row r="19" spans="1:7" ht="34.799999999999997" customHeight="1">
      <c r="A19" s="460" t="s">
        <v>36</v>
      </c>
      <c r="B19" s="461"/>
      <c r="C19" s="461"/>
      <c r="D19" s="461"/>
      <c r="E19" s="461"/>
      <c r="F19" s="461"/>
      <c r="G19" s="462"/>
    </row>
    <row r="20" spans="1:7" ht="31.2">
      <c r="A20" s="330" t="s">
        <v>425</v>
      </c>
      <c r="B20" s="340">
        <v>41</v>
      </c>
      <c r="C20" s="340">
        <v>142</v>
      </c>
      <c r="D20" s="341">
        <f>B20-C20</f>
        <v>-101</v>
      </c>
      <c r="E20" s="342">
        <v>11</v>
      </c>
      <c r="F20" s="343">
        <v>68</v>
      </c>
      <c r="G20" s="344">
        <f>E20-F20</f>
        <v>-57</v>
      </c>
    </row>
    <row r="21" spans="1:7" ht="15.6">
      <c r="A21" s="329" t="s">
        <v>275</v>
      </c>
      <c r="B21" s="340">
        <v>24</v>
      </c>
      <c r="C21" s="340">
        <v>65</v>
      </c>
      <c r="D21" s="341">
        <f t="shared" ref="D21:D29" si="2">B21-C21</f>
        <v>-41</v>
      </c>
      <c r="E21" s="342">
        <v>7</v>
      </c>
      <c r="F21" s="343">
        <v>35</v>
      </c>
      <c r="G21" s="344">
        <f t="shared" ref="G21:G29" si="3">E21-F21</f>
        <v>-28</v>
      </c>
    </row>
    <row r="22" spans="1:7" ht="15.6">
      <c r="A22" s="329" t="s">
        <v>280</v>
      </c>
      <c r="B22" s="340">
        <v>22</v>
      </c>
      <c r="C22" s="340">
        <v>109</v>
      </c>
      <c r="D22" s="341">
        <f t="shared" si="2"/>
        <v>-87</v>
      </c>
      <c r="E22" s="342">
        <v>8</v>
      </c>
      <c r="F22" s="343">
        <v>49</v>
      </c>
      <c r="G22" s="344">
        <f t="shared" si="3"/>
        <v>-41</v>
      </c>
    </row>
    <row r="23" spans="1:7" ht="15.6">
      <c r="A23" s="329" t="s">
        <v>279</v>
      </c>
      <c r="B23" s="340">
        <v>15</v>
      </c>
      <c r="C23" s="340">
        <v>39</v>
      </c>
      <c r="D23" s="341">
        <f t="shared" si="2"/>
        <v>-24</v>
      </c>
      <c r="E23" s="342">
        <v>6</v>
      </c>
      <c r="F23" s="343">
        <v>20</v>
      </c>
      <c r="G23" s="344">
        <f t="shared" si="3"/>
        <v>-14</v>
      </c>
    </row>
    <row r="24" spans="1:7" ht="15.75" customHeight="1">
      <c r="A24" s="329" t="s">
        <v>294</v>
      </c>
      <c r="B24" s="340">
        <v>12</v>
      </c>
      <c r="C24" s="340">
        <v>24</v>
      </c>
      <c r="D24" s="341">
        <f t="shared" si="2"/>
        <v>-12</v>
      </c>
      <c r="E24" s="342">
        <v>6</v>
      </c>
      <c r="F24" s="343">
        <v>14</v>
      </c>
      <c r="G24" s="344">
        <f t="shared" si="3"/>
        <v>-8</v>
      </c>
    </row>
    <row r="25" spans="1:7" ht="15.6">
      <c r="A25" s="330" t="s">
        <v>293</v>
      </c>
      <c r="B25" s="340">
        <v>10</v>
      </c>
      <c r="C25" s="340">
        <v>35</v>
      </c>
      <c r="D25" s="341">
        <f t="shared" si="2"/>
        <v>-25</v>
      </c>
      <c r="E25" s="342">
        <v>4</v>
      </c>
      <c r="F25" s="343">
        <v>17</v>
      </c>
      <c r="G25" s="344">
        <f t="shared" si="3"/>
        <v>-13</v>
      </c>
    </row>
    <row r="26" spans="1:7" ht="15.6">
      <c r="A26" s="330" t="s">
        <v>362</v>
      </c>
      <c r="B26" s="340">
        <v>10</v>
      </c>
      <c r="C26" s="340">
        <v>32</v>
      </c>
      <c r="D26" s="341">
        <f t="shared" si="2"/>
        <v>-22</v>
      </c>
      <c r="E26" s="342">
        <v>3</v>
      </c>
      <c r="F26" s="343">
        <v>21</v>
      </c>
      <c r="G26" s="344">
        <f t="shared" si="3"/>
        <v>-18</v>
      </c>
    </row>
    <row r="27" spans="1:7" ht="31.2">
      <c r="A27" s="330" t="s">
        <v>479</v>
      </c>
      <c r="B27" s="340">
        <v>9</v>
      </c>
      <c r="C27" s="340">
        <v>11</v>
      </c>
      <c r="D27" s="341">
        <f t="shared" si="2"/>
        <v>-2</v>
      </c>
      <c r="E27" s="342">
        <v>0</v>
      </c>
      <c r="F27" s="343">
        <v>8</v>
      </c>
      <c r="G27" s="344">
        <f t="shared" si="3"/>
        <v>-8</v>
      </c>
    </row>
    <row r="28" spans="1:7" ht="31.2">
      <c r="A28" s="330" t="s">
        <v>430</v>
      </c>
      <c r="B28" s="340">
        <v>8</v>
      </c>
      <c r="C28" s="340">
        <v>59</v>
      </c>
      <c r="D28" s="341">
        <f t="shared" si="2"/>
        <v>-51</v>
      </c>
      <c r="E28" s="342">
        <v>5</v>
      </c>
      <c r="F28" s="343">
        <v>36</v>
      </c>
      <c r="G28" s="344">
        <f t="shared" si="3"/>
        <v>-31</v>
      </c>
    </row>
    <row r="29" spans="1:7" ht="15.6">
      <c r="A29" s="330" t="s">
        <v>482</v>
      </c>
      <c r="B29" s="340">
        <v>7</v>
      </c>
      <c r="C29" s="340">
        <v>18</v>
      </c>
      <c r="D29" s="341">
        <f t="shared" si="2"/>
        <v>-11</v>
      </c>
      <c r="E29" s="342">
        <v>2</v>
      </c>
      <c r="F29" s="343">
        <v>10</v>
      </c>
      <c r="G29" s="344">
        <f t="shared" si="3"/>
        <v>-8</v>
      </c>
    </row>
    <row r="30" spans="1:7" ht="34.799999999999997" customHeight="1">
      <c r="A30" s="468" t="s">
        <v>37</v>
      </c>
      <c r="B30" s="469"/>
      <c r="C30" s="469"/>
      <c r="D30" s="469"/>
      <c r="E30" s="469"/>
      <c r="F30" s="469"/>
      <c r="G30" s="470"/>
    </row>
    <row r="31" spans="1:7" ht="15.6">
      <c r="A31" s="329" t="s">
        <v>267</v>
      </c>
      <c r="B31" s="129">
        <v>69</v>
      </c>
      <c r="C31" s="129">
        <v>455</v>
      </c>
      <c r="D31" s="154">
        <f>B31-C31</f>
        <v>-386</v>
      </c>
      <c r="E31" s="155">
        <v>16</v>
      </c>
      <c r="F31" s="129">
        <v>248</v>
      </c>
      <c r="G31" s="141">
        <f>E31-F31</f>
        <v>-232</v>
      </c>
    </row>
    <row r="32" spans="1:7" ht="15.6">
      <c r="A32" s="329" t="s">
        <v>274</v>
      </c>
      <c r="B32" s="129">
        <v>33</v>
      </c>
      <c r="C32" s="129">
        <v>123</v>
      </c>
      <c r="D32" s="154">
        <f t="shared" ref="D32:D40" si="4">B32-C32</f>
        <v>-90</v>
      </c>
      <c r="E32" s="155">
        <v>5</v>
      </c>
      <c r="F32" s="129">
        <v>60</v>
      </c>
      <c r="G32" s="141">
        <f t="shared" ref="G32:G40" si="5">E32-F32</f>
        <v>-55</v>
      </c>
    </row>
    <row r="33" spans="1:7" ht="15.6">
      <c r="A33" s="329" t="s">
        <v>426</v>
      </c>
      <c r="B33" s="129">
        <v>25</v>
      </c>
      <c r="C33" s="129">
        <v>97</v>
      </c>
      <c r="D33" s="154">
        <f t="shared" si="4"/>
        <v>-72</v>
      </c>
      <c r="E33" s="155">
        <v>9</v>
      </c>
      <c r="F33" s="129">
        <v>49</v>
      </c>
      <c r="G33" s="141">
        <f t="shared" si="5"/>
        <v>-40</v>
      </c>
    </row>
    <row r="34" spans="1:7" ht="15.6">
      <c r="A34" s="329" t="s">
        <v>285</v>
      </c>
      <c r="B34" s="129">
        <v>11</v>
      </c>
      <c r="C34" s="129">
        <v>47</v>
      </c>
      <c r="D34" s="154">
        <f t="shared" si="4"/>
        <v>-36</v>
      </c>
      <c r="E34" s="155">
        <v>3</v>
      </c>
      <c r="F34" s="129">
        <v>21</v>
      </c>
      <c r="G34" s="141">
        <f>E34-F34</f>
        <v>-18</v>
      </c>
    </row>
    <row r="35" spans="1:7" ht="15.6">
      <c r="A35" s="329" t="s">
        <v>480</v>
      </c>
      <c r="B35" s="129">
        <v>8</v>
      </c>
      <c r="C35" s="129">
        <v>7</v>
      </c>
      <c r="D35" s="154">
        <f t="shared" si="4"/>
        <v>1</v>
      </c>
      <c r="E35" s="155">
        <v>0</v>
      </c>
      <c r="F35" s="129">
        <v>6</v>
      </c>
      <c r="G35" s="141">
        <f t="shared" ref="G35:G36" si="6">E35-F35</f>
        <v>-6</v>
      </c>
    </row>
    <row r="36" spans="1:7" ht="15.6">
      <c r="A36" s="329" t="s">
        <v>296</v>
      </c>
      <c r="B36" s="129">
        <v>6</v>
      </c>
      <c r="C36" s="129">
        <v>54</v>
      </c>
      <c r="D36" s="154">
        <f t="shared" si="4"/>
        <v>-48</v>
      </c>
      <c r="E36" s="155">
        <v>3</v>
      </c>
      <c r="F36" s="129">
        <v>27</v>
      </c>
      <c r="G36" s="141">
        <f t="shared" si="6"/>
        <v>-24</v>
      </c>
    </row>
    <row r="37" spans="1:7" ht="15.6">
      <c r="A37" s="329" t="s">
        <v>472</v>
      </c>
      <c r="B37" s="129">
        <v>6</v>
      </c>
      <c r="C37" s="129">
        <v>13</v>
      </c>
      <c r="D37" s="154">
        <f t="shared" si="4"/>
        <v>-7</v>
      </c>
      <c r="E37" s="155">
        <v>0</v>
      </c>
      <c r="F37" s="129">
        <v>6</v>
      </c>
      <c r="G37" s="141">
        <f t="shared" si="5"/>
        <v>-6</v>
      </c>
    </row>
    <row r="38" spans="1:7" ht="15.6">
      <c r="A38" s="329" t="s">
        <v>561</v>
      </c>
      <c r="B38" s="129">
        <v>6</v>
      </c>
      <c r="C38" s="129">
        <v>15</v>
      </c>
      <c r="D38" s="154">
        <f t="shared" si="4"/>
        <v>-9</v>
      </c>
      <c r="E38" s="155">
        <v>6</v>
      </c>
      <c r="F38" s="129">
        <v>13</v>
      </c>
      <c r="G38" s="141">
        <f t="shared" si="5"/>
        <v>-7</v>
      </c>
    </row>
    <row r="39" spans="1:7" ht="15.6">
      <c r="A39" s="329" t="s">
        <v>295</v>
      </c>
      <c r="B39" s="129">
        <v>6</v>
      </c>
      <c r="C39" s="129">
        <v>27</v>
      </c>
      <c r="D39" s="154">
        <f t="shared" si="4"/>
        <v>-21</v>
      </c>
      <c r="E39" s="155">
        <v>4</v>
      </c>
      <c r="F39" s="129">
        <v>11</v>
      </c>
      <c r="G39" s="141">
        <f t="shared" si="5"/>
        <v>-7</v>
      </c>
    </row>
    <row r="40" spans="1:7" ht="15.6">
      <c r="A40" s="329" t="s">
        <v>450</v>
      </c>
      <c r="B40" s="129">
        <v>5</v>
      </c>
      <c r="C40" s="129">
        <v>15</v>
      </c>
      <c r="D40" s="154">
        <f t="shared" si="4"/>
        <v>-10</v>
      </c>
      <c r="E40" s="155">
        <v>1</v>
      </c>
      <c r="F40" s="129">
        <v>10</v>
      </c>
      <c r="G40" s="141">
        <f t="shared" si="5"/>
        <v>-9</v>
      </c>
    </row>
    <row r="41" spans="1:7" ht="34.799999999999997" customHeight="1">
      <c r="A41" s="460" t="s">
        <v>38</v>
      </c>
      <c r="B41" s="461"/>
      <c r="C41" s="461"/>
      <c r="D41" s="461"/>
      <c r="E41" s="461"/>
      <c r="F41" s="461"/>
      <c r="G41" s="462"/>
    </row>
    <row r="42" spans="1:7" ht="15.6">
      <c r="A42" s="330" t="s">
        <v>433</v>
      </c>
      <c r="B42" s="343">
        <v>37</v>
      </c>
      <c r="C42" s="343">
        <v>102</v>
      </c>
      <c r="D42" s="341">
        <f>B42-C42</f>
        <v>-65</v>
      </c>
      <c r="E42" s="342">
        <v>14</v>
      </c>
      <c r="F42" s="343">
        <v>56</v>
      </c>
      <c r="G42" s="344">
        <f>E42-F42</f>
        <v>-42</v>
      </c>
    </row>
    <row r="43" spans="1:7" ht="15.6">
      <c r="A43" s="330" t="s">
        <v>306</v>
      </c>
      <c r="B43" s="343">
        <v>30</v>
      </c>
      <c r="C43" s="343">
        <v>132</v>
      </c>
      <c r="D43" s="341">
        <f t="shared" ref="D43:D51" si="7">B43-C43</f>
        <v>-102</v>
      </c>
      <c r="E43" s="342">
        <v>5</v>
      </c>
      <c r="F43" s="343">
        <v>66</v>
      </c>
      <c r="G43" s="344">
        <f t="shared" ref="G43:G51" si="8">E43-F43</f>
        <v>-61</v>
      </c>
    </row>
    <row r="44" spans="1:7" ht="15.6">
      <c r="A44" s="330" t="s">
        <v>297</v>
      </c>
      <c r="B44" s="343">
        <v>12</v>
      </c>
      <c r="C44" s="343">
        <v>141</v>
      </c>
      <c r="D44" s="341">
        <f t="shared" si="7"/>
        <v>-129</v>
      </c>
      <c r="E44" s="342">
        <v>3</v>
      </c>
      <c r="F44" s="343">
        <v>79</v>
      </c>
      <c r="G44" s="344">
        <f t="shared" si="8"/>
        <v>-76</v>
      </c>
    </row>
    <row r="45" spans="1:7" ht="15.6">
      <c r="A45" s="330" t="s">
        <v>325</v>
      </c>
      <c r="B45" s="345">
        <v>7</v>
      </c>
      <c r="C45" s="343">
        <v>45</v>
      </c>
      <c r="D45" s="341">
        <f t="shared" si="7"/>
        <v>-38</v>
      </c>
      <c r="E45" s="342">
        <v>2</v>
      </c>
      <c r="F45" s="343">
        <v>18</v>
      </c>
      <c r="G45" s="344">
        <f t="shared" si="8"/>
        <v>-16</v>
      </c>
    </row>
    <row r="46" spans="1:7" ht="15.6">
      <c r="A46" s="330" t="s">
        <v>318</v>
      </c>
      <c r="B46" s="345">
        <v>7</v>
      </c>
      <c r="C46" s="343">
        <v>71</v>
      </c>
      <c r="D46" s="341">
        <f t="shared" si="7"/>
        <v>-64</v>
      </c>
      <c r="E46" s="342">
        <v>3</v>
      </c>
      <c r="F46" s="343">
        <v>35</v>
      </c>
      <c r="G46" s="344">
        <f t="shared" si="8"/>
        <v>-32</v>
      </c>
    </row>
    <row r="47" spans="1:7" ht="15.6">
      <c r="A47" s="330" t="s">
        <v>313</v>
      </c>
      <c r="B47" s="345">
        <v>6</v>
      </c>
      <c r="C47" s="343">
        <v>83</v>
      </c>
      <c r="D47" s="341">
        <f t="shared" si="7"/>
        <v>-77</v>
      </c>
      <c r="E47" s="342">
        <v>2</v>
      </c>
      <c r="F47" s="343">
        <v>47</v>
      </c>
      <c r="G47" s="344">
        <f t="shared" si="8"/>
        <v>-45</v>
      </c>
    </row>
    <row r="48" spans="1:7" ht="15.6">
      <c r="A48" s="330" t="s">
        <v>322</v>
      </c>
      <c r="B48" s="345">
        <v>5</v>
      </c>
      <c r="C48" s="343">
        <v>46</v>
      </c>
      <c r="D48" s="341">
        <f t="shared" si="7"/>
        <v>-41</v>
      </c>
      <c r="E48" s="342">
        <v>2</v>
      </c>
      <c r="F48" s="343">
        <v>28</v>
      </c>
      <c r="G48" s="344">
        <f t="shared" si="8"/>
        <v>-26</v>
      </c>
    </row>
    <row r="49" spans="1:7" ht="31.2">
      <c r="A49" s="330" t="s">
        <v>478</v>
      </c>
      <c r="B49" s="345">
        <v>4</v>
      </c>
      <c r="C49" s="343">
        <v>15</v>
      </c>
      <c r="D49" s="341">
        <f t="shared" si="7"/>
        <v>-11</v>
      </c>
      <c r="E49" s="342">
        <v>1</v>
      </c>
      <c r="F49" s="343">
        <v>7</v>
      </c>
      <c r="G49" s="344">
        <f t="shared" si="8"/>
        <v>-6</v>
      </c>
    </row>
    <row r="50" spans="1:7" ht="31.2">
      <c r="A50" s="330" t="s">
        <v>347</v>
      </c>
      <c r="B50" s="343">
        <v>4</v>
      </c>
      <c r="C50" s="343">
        <v>22</v>
      </c>
      <c r="D50" s="341">
        <f t="shared" si="7"/>
        <v>-18</v>
      </c>
      <c r="E50" s="342">
        <v>1</v>
      </c>
      <c r="F50" s="343">
        <v>10</v>
      </c>
      <c r="G50" s="344">
        <f t="shared" si="8"/>
        <v>-9</v>
      </c>
    </row>
    <row r="51" spans="1:7" ht="15.6">
      <c r="A51" s="330" t="s">
        <v>319</v>
      </c>
      <c r="B51" s="343">
        <v>3</v>
      </c>
      <c r="C51" s="343">
        <v>62</v>
      </c>
      <c r="D51" s="341">
        <f t="shared" si="7"/>
        <v>-59</v>
      </c>
      <c r="E51" s="342">
        <v>0</v>
      </c>
      <c r="F51" s="343">
        <v>33</v>
      </c>
      <c r="G51" s="344">
        <f t="shared" si="8"/>
        <v>-33</v>
      </c>
    </row>
    <row r="52" spans="1:7" ht="34.799999999999997" customHeight="1">
      <c r="A52" s="460" t="s">
        <v>39</v>
      </c>
      <c r="B52" s="461"/>
      <c r="C52" s="461"/>
      <c r="D52" s="461"/>
      <c r="E52" s="461"/>
      <c r="F52" s="461"/>
      <c r="G52" s="462"/>
    </row>
    <row r="53" spans="1:7" ht="15.6">
      <c r="A53" s="329" t="s">
        <v>276</v>
      </c>
      <c r="B53" s="346">
        <v>97</v>
      </c>
      <c r="C53" s="346">
        <v>1036</v>
      </c>
      <c r="D53" s="347">
        <f>B53-C53</f>
        <v>-939</v>
      </c>
      <c r="E53" s="348">
        <v>16</v>
      </c>
      <c r="F53" s="346">
        <v>567</v>
      </c>
      <c r="G53" s="349">
        <f>E53-F53</f>
        <v>-551</v>
      </c>
    </row>
    <row r="54" spans="1:7" ht="15.75" customHeight="1">
      <c r="A54" s="329" t="s">
        <v>286</v>
      </c>
      <c r="B54" s="346">
        <v>39</v>
      </c>
      <c r="C54" s="346">
        <v>329</v>
      </c>
      <c r="D54" s="347">
        <f t="shared" ref="D54:D62" si="9">B54-C54</f>
        <v>-290</v>
      </c>
      <c r="E54" s="348">
        <v>20</v>
      </c>
      <c r="F54" s="346">
        <v>202</v>
      </c>
      <c r="G54" s="349">
        <f t="shared" ref="G54:G62" si="10">E54-F54</f>
        <v>-182</v>
      </c>
    </row>
    <row r="55" spans="1:7" ht="15.75" customHeight="1">
      <c r="A55" s="329" t="s">
        <v>422</v>
      </c>
      <c r="B55" s="346">
        <v>37</v>
      </c>
      <c r="C55" s="346">
        <v>474</v>
      </c>
      <c r="D55" s="347">
        <f t="shared" si="9"/>
        <v>-437</v>
      </c>
      <c r="E55" s="348">
        <v>5</v>
      </c>
      <c r="F55" s="346">
        <v>225</v>
      </c>
      <c r="G55" s="349">
        <f t="shared" si="10"/>
        <v>-220</v>
      </c>
    </row>
    <row r="56" spans="1:7" ht="16.2" customHeight="1">
      <c r="A56" s="330" t="s">
        <v>424</v>
      </c>
      <c r="B56" s="346">
        <v>34</v>
      </c>
      <c r="C56" s="346">
        <v>161</v>
      </c>
      <c r="D56" s="347">
        <f t="shared" si="9"/>
        <v>-127</v>
      </c>
      <c r="E56" s="348">
        <v>6</v>
      </c>
      <c r="F56" s="346">
        <v>76</v>
      </c>
      <c r="G56" s="349">
        <f t="shared" si="10"/>
        <v>-70</v>
      </c>
    </row>
    <row r="57" spans="1:7" ht="82.8" customHeight="1">
      <c r="A57" s="330" t="s">
        <v>281</v>
      </c>
      <c r="B57" s="346">
        <v>28</v>
      </c>
      <c r="C57" s="346">
        <v>411</v>
      </c>
      <c r="D57" s="347">
        <f t="shared" si="9"/>
        <v>-383</v>
      </c>
      <c r="E57" s="348">
        <v>5</v>
      </c>
      <c r="F57" s="346">
        <v>250</v>
      </c>
      <c r="G57" s="349">
        <f t="shared" si="10"/>
        <v>-245</v>
      </c>
    </row>
    <row r="58" spans="1:7" ht="31.2" customHeight="1">
      <c r="A58" s="330" t="s">
        <v>354</v>
      </c>
      <c r="B58" s="346">
        <v>17</v>
      </c>
      <c r="C58" s="346">
        <v>31</v>
      </c>
      <c r="D58" s="347">
        <f t="shared" si="9"/>
        <v>-14</v>
      </c>
      <c r="E58" s="348">
        <v>0</v>
      </c>
      <c r="F58" s="346">
        <v>18</v>
      </c>
      <c r="G58" s="349">
        <f t="shared" si="10"/>
        <v>-18</v>
      </c>
    </row>
    <row r="59" spans="1:7" ht="15.6">
      <c r="A59" s="329" t="s">
        <v>303</v>
      </c>
      <c r="B59" s="346">
        <v>13</v>
      </c>
      <c r="C59" s="346">
        <v>501</v>
      </c>
      <c r="D59" s="347">
        <f t="shared" si="9"/>
        <v>-488</v>
      </c>
      <c r="E59" s="348">
        <v>4</v>
      </c>
      <c r="F59" s="346">
        <v>275</v>
      </c>
      <c r="G59" s="349">
        <f t="shared" si="10"/>
        <v>-271</v>
      </c>
    </row>
    <row r="60" spans="1:7" ht="16.8" customHeight="1">
      <c r="A60" s="233" t="s">
        <v>432</v>
      </c>
      <c r="B60" s="346">
        <v>7</v>
      </c>
      <c r="C60" s="346">
        <v>57</v>
      </c>
      <c r="D60" s="347">
        <f t="shared" si="9"/>
        <v>-50</v>
      </c>
      <c r="E60" s="348">
        <v>3</v>
      </c>
      <c r="F60" s="346">
        <v>21</v>
      </c>
      <c r="G60" s="349">
        <f t="shared" si="10"/>
        <v>-18</v>
      </c>
    </row>
    <row r="61" spans="1:7" ht="18.600000000000001" customHeight="1">
      <c r="A61" s="330" t="s">
        <v>321</v>
      </c>
      <c r="B61" s="346">
        <v>7</v>
      </c>
      <c r="C61" s="346">
        <v>54</v>
      </c>
      <c r="D61" s="347">
        <f t="shared" si="9"/>
        <v>-47</v>
      </c>
      <c r="E61" s="348">
        <v>2</v>
      </c>
      <c r="F61" s="346">
        <v>29</v>
      </c>
      <c r="G61" s="349">
        <f t="shared" si="10"/>
        <v>-27</v>
      </c>
    </row>
    <row r="62" spans="1:7" ht="31.8" customHeight="1">
      <c r="A62" s="330" t="s">
        <v>481</v>
      </c>
      <c r="B62" s="346">
        <v>4</v>
      </c>
      <c r="C62" s="346">
        <v>7</v>
      </c>
      <c r="D62" s="347">
        <f t="shared" si="9"/>
        <v>-3</v>
      </c>
      <c r="E62" s="346">
        <v>1</v>
      </c>
      <c r="F62" s="346">
        <v>3</v>
      </c>
      <c r="G62" s="349">
        <f t="shared" si="10"/>
        <v>-2</v>
      </c>
    </row>
    <row r="63" spans="1:7" ht="38.4" customHeight="1">
      <c r="A63" s="460" t="s">
        <v>94</v>
      </c>
      <c r="B63" s="461"/>
      <c r="C63" s="461"/>
      <c r="D63" s="461"/>
      <c r="E63" s="461"/>
      <c r="F63" s="461"/>
      <c r="G63" s="462"/>
    </row>
    <row r="64" spans="1:7" ht="15.6">
      <c r="A64" s="329" t="s">
        <v>356</v>
      </c>
      <c r="B64" s="346">
        <v>20</v>
      </c>
      <c r="C64" s="346">
        <v>17</v>
      </c>
      <c r="D64" s="347">
        <f>B64-C64</f>
        <v>3</v>
      </c>
      <c r="E64" s="348">
        <v>6</v>
      </c>
      <c r="F64" s="346">
        <v>10</v>
      </c>
      <c r="G64" s="349">
        <f>E64-F64</f>
        <v>-4</v>
      </c>
    </row>
    <row r="65" spans="1:7" ht="35.4" customHeight="1">
      <c r="A65" s="330" t="s">
        <v>454</v>
      </c>
      <c r="B65" s="346">
        <v>3</v>
      </c>
      <c r="C65" s="346">
        <v>7</v>
      </c>
      <c r="D65" s="347">
        <f>B65-C65</f>
        <v>-4</v>
      </c>
      <c r="E65" s="348">
        <v>0</v>
      </c>
      <c r="F65" s="346">
        <v>2</v>
      </c>
      <c r="G65" s="349">
        <f>E65-F65</f>
        <v>-2</v>
      </c>
    </row>
    <row r="66" spans="1:7" ht="15.75" customHeight="1">
      <c r="A66" s="330" t="s">
        <v>373</v>
      </c>
      <c r="B66" s="346">
        <v>2</v>
      </c>
      <c r="C66" s="346">
        <v>14</v>
      </c>
      <c r="D66" s="347">
        <f t="shared" ref="D66:D67" si="11">B66-C66</f>
        <v>-12</v>
      </c>
      <c r="E66" s="348">
        <v>0</v>
      </c>
      <c r="F66" s="346">
        <v>14</v>
      </c>
      <c r="G66" s="349">
        <f t="shared" ref="G66:G67" si="12">E66-F66</f>
        <v>-14</v>
      </c>
    </row>
    <row r="67" spans="1:7" ht="15.75" customHeight="1">
      <c r="A67" s="330" t="s">
        <v>346</v>
      </c>
      <c r="B67" s="346">
        <v>2</v>
      </c>
      <c r="C67" s="346">
        <v>19</v>
      </c>
      <c r="D67" s="347">
        <f t="shared" si="11"/>
        <v>-17</v>
      </c>
      <c r="E67" s="348">
        <v>0</v>
      </c>
      <c r="F67" s="346">
        <v>12</v>
      </c>
      <c r="G67" s="349">
        <f t="shared" si="12"/>
        <v>-12</v>
      </c>
    </row>
    <row r="68" spans="1:7" ht="51" customHeight="1">
      <c r="A68" s="330" t="s">
        <v>357</v>
      </c>
      <c r="B68" s="346">
        <v>1</v>
      </c>
      <c r="C68" s="346">
        <v>15</v>
      </c>
      <c r="D68" s="347">
        <f>B68-C68</f>
        <v>-14</v>
      </c>
      <c r="E68" s="348">
        <v>0</v>
      </c>
      <c r="F68" s="346">
        <v>13</v>
      </c>
      <c r="G68" s="349">
        <f>E68-F68</f>
        <v>-13</v>
      </c>
    </row>
    <row r="69" spans="1:7" ht="15.6">
      <c r="A69" s="330" t="s">
        <v>372</v>
      </c>
      <c r="B69" s="346">
        <v>1</v>
      </c>
      <c r="C69" s="346">
        <v>25</v>
      </c>
      <c r="D69" s="347">
        <f>B69-C69</f>
        <v>-24</v>
      </c>
      <c r="E69" s="348">
        <v>1</v>
      </c>
      <c r="F69" s="346">
        <v>17</v>
      </c>
      <c r="G69" s="349">
        <f>E69-F69</f>
        <v>-16</v>
      </c>
    </row>
    <row r="70" spans="1:7" ht="15.75" customHeight="1">
      <c r="A70" s="330" t="s">
        <v>453</v>
      </c>
      <c r="B70" s="346">
        <v>1</v>
      </c>
      <c r="C70" s="346">
        <v>52</v>
      </c>
      <c r="D70" s="347">
        <f>B70-C70</f>
        <v>-51</v>
      </c>
      <c r="E70" s="346">
        <v>0</v>
      </c>
      <c r="F70" s="346">
        <v>34</v>
      </c>
      <c r="G70" s="349">
        <f>E70-F70</f>
        <v>-34</v>
      </c>
    </row>
    <row r="71" spans="1:7" ht="32.4" customHeight="1">
      <c r="A71" s="330" t="s">
        <v>374</v>
      </c>
      <c r="B71" s="346">
        <v>1</v>
      </c>
      <c r="C71" s="346">
        <v>15</v>
      </c>
      <c r="D71" s="347">
        <f>B71-C71</f>
        <v>-14</v>
      </c>
      <c r="E71" s="346">
        <v>0</v>
      </c>
      <c r="F71" s="346">
        <v>12</v>
      </c>
      <c r="G71" s="349">
        <f>E71-F71</f>
        <v>-12</v>
      </c>
    </row>
    <row r="72" spans="1:7" ht="17.399999999999999">
      <c r="A72" s="460" t="s">
        <v>41</v>
      </c>
      <c r="B72" s="461"/>
      <c r="C72" s="461"/>
      <c r="D72" s="461"/>
      <c r="E72" s="461"/>
      <c r="F72" s="461"/>
      <c r="G72" s="462"/>
    </row>
    <row r="73" spans="1:7" ht="31.2">
      <c r="A73" s="330" t="s">
        <v>272</v>
      </c>
      <c r="B73" s="346">
        <v>42</v>
      </c>
      <c r="C73" s="346">
        <v>109</v>
      </c>
      <c r="D73" s="347">
        <f>B73-C73</f>
        <v>-67</v>
      </c>
      <c r="E73" s="348">
        <v>25</v>
      </c>
      <c r="F73" s="346">
        <v>65</v>
      </c>
      <c r="G73" s="349">
        <f>E73-F73</f>
        <v>-40</v>
      </c>
    </row>
    <row r="74" spans="1:7" ht="15.75" customHeight="1">
      <c r="A74" s="330" t="s">
        <v>271</v>
      </c>
      <c r="B74" s="346">
        <v>37</v>
      </c>
      <c r="C74" s="346">
        <v>227</v>
      </c>
      <c r="D74" s="347">
        <f t="shared" ref="D74:D82" si="13">B74-C74</f>
        <v>-190</v>
      </c>
      <c r="E74" s="348">
        <v>16</v>
      </c>
      <c r="F74" s="346">
        <v>131</v>
      </c>
      <c r="G74" s="349">
        <f t="shared" ref="G74:G82" si="14">E74-F74</f>
        <v>-115</v>
      </c>
    </row>
    <row r="75" spans="1:7" ht="15.75" customHeight="1">
      <c r="A75" s="329" t="s">
        <v>269</v>
      </c>
      <c r="B75" s="346">
        <v>32</v>
      </c>
      <c r="C75" s="346">
        <v>47</v>
      </c>
      <c r="D75" s="347">
        <f t="shared" si="13"/>
        <v>-15</v>
      </c>
      <c r="E75" s="348">
        <v>10</v>
      </c>
      <c r="F75" s="346">
        <v>24</v>
      </c>
      <c r="G75" s="349">
        <f t="shared" si="14"/>
        <v>-14</v>
      </c>
    </row>
    <row r="76" spans="1:7" ht="15.75" customHeight="1">
      <c r="A76" s="330" t="s">
        <v>435</v>
      </c>
      <c r="B76" s="346">
        <v>25</v>
      </c>
      <c r="C76" s="346">
        <v>132</v>
      </c>
      <c r="D76" s="347">
        <f t="shared" si="13"/>
        <v>-107</v>
      </c>
      <c r="E76" s="348">
        <v>11</v>
      </c>
      <c r="F76" s="346">
        <v>76</v>
      </c>
      <c r="G76" s="349">
        <f t="shared" si="14"/>
        <v>-65</v>
      </c>
    </row>
    <row r="77" spans="1:7" ht="15.75" customHeight="1">
      <c r="A77" s="330" t="s">
        <v>277</v>
      </c>
      <c r="B77" s="346">
        <v>21</v>
      </c>
      <c r="C77" s="346">
        <v>42</v>
      </c>
      <c r="D77" s="347">
        <f t="shared" si="13"/>
        <v>-21</v>
      </c>
      <c r="E77" s="348">
        <v>12</v>
      </c>
      <c r="F77" s="346">
        <v>24</v>
      </c>
      <c r="G77" s="349">
        <f t="shared" si="14"/>
        <v>-12</v>
      </c>
    </row>
    <row r="78" spans="1:7" ht="31.2">
      <c r="A78" s="330" t="s">
        <v>331</v>
      </c>
      <c r="B78" s="346">
        <v>20</v>
      </c>
      <c r="C78" s="346">
        <v>39</v>
      </c>
      <c r="D78" s="347">
        <f t="shared" si="13"/>
        <v>-19</v>
      </c>
      <c r="E78" s="348">
        <v>7</v>
      </c>
      <c r="F78" s="346">
        <v>27</v>
      </c>
      <c r="G78" s="349">
        <f t="shared" si="14"/>
        <v>-20</v>
      </c>
    </row>
    <row r="79" spans="1:7" ht="15.6">
      <c r="A79" s="330" t="s">
        <v>298</v>
      </c>
      <c r="B79" s="346">
        <v>20</v>
      </c>
      <c r="C79" s="346">
        <v>132</v>
      </c>
      <c r="D79" s="347">
        <f t="shared" si="13"/>
        <v>-112</v>
      </c>
      <c r="E79" s="348">
        <v>7</v>
      </c>
      <c r="F79" s="346">
        <v>73</v>
      </c>
      <c r="G79" s="349">
        <f t="shared" si="14"/>
        <v>-66</v>
      </c>
    </row>
    <row r="80" spans="1:7" ht="31.2">
      <c r="A80" s="330" t="s">
        <v>436</v>
      </c>
      <c r="B80" s="346">
        <v>18</v>
      </c>
      <c r="C80" s="346">
        <v>52</v>
      </c>
      <c r="D80" s="347">
        <f t="shared" si="13"/>
        <v>-34</v>
      </c>
      <c r="E80" s="348">
        <v>11</v>
      </c>
      <c r="F80" s="346">
        <v>28</v>
      </c>
      <c r="G80" s="349">
        <f t="shared" si="14"/>
        <v>-17</v>
      </c>
    </row>
    <row r="81" spans="1:7" ht="15.6">
      <c r="A81" s="330" t="s">
        <v>437</v>
      </c>
      <c r="B81" s="346">
        <v>10</v>
      </c>
      <c r="C81" s="346">
        <v>66</v>
      </c>
      <c r="D81" s="347">
        <f t="shared" si="13"/>
        <v>-56</v>
      </c>
      <c r="E81" s="348">
        <v>4</v>
      </c>
      <c r="F81" s="346">
        <v>35</v>
      </c>
      <c r="G81" s="349">
        <f t="shared" si="14"/>
        <v>-31</v>
      </c>
    </row>
    <row r="82" spans="1:7" ht="35.4" customHeight="1">
      <c r="A82" s="330" t="s">
        <v>287</v>
      </c>
      <c r="B82" s="346">
        <v>9</v>
      </c>
      <c r="C82" s="346">
        <v>59</v>
      </c>
      <c r="D82" s="347">
        <f t="shared" si="13"/>
        <v>-50</v>
      </c>
      <c r="E82" s="348">
        <v>5</v>
      </c>
      <c r="F82" s="346">
        <v>32</v>
      </c>
      <c r="G82" s="349">
        <f t="shared" si="14"/>
        <v>-27</v>
      </c>
    </row>
    <row r="83" spans="1:7" ht="17.399999999999999">
      <c r="A83" s="460" t="s">
        <v>95</v>
      </c>
      <c r="B83" s="461"/>
      <c r="C83" s="461"/>
      <c r="D83" s="461"/>
      <c r="E83" s="461"/>
      <c r="F83" s="461"/>
      <c r="G83" s="462"/>
    </row>
    <row r="84" spans="1:7" ht="15.6">
      <c r="A84" s="329" t="s">
        <v>268</v>
      </c>
      <c r="B84" s="129">
        <v>69</v>
      </c>
      <c r="C84" s="129">
        <v>642</v>
      </c>
      <c r="D84" s="154">
        <f>B84-C84</f>
        <v>-573</v>
      </c>
      <c r="E84" s="155">
        <v>10</v>
      </c>
      <c r="F84" s="129">
        <v>369</v>
      </c>
      <c r="G84" s="141">
        <f>E84-F84</f>
        <v>-359</v>
      </c>
    </row>
    <row r="85" spans="1:7" ht="46.8">
      <c r="A85" s="330" t="s">
        <v>434</v>
      </c>
      <c r="B85" s="129">
        <v>34</v>
      </c>
      <c r="C85" s="129">
        <v>437</v>
      </c>
      <c r="D85" s="154">
        <f t="shared" ref="D85:D93" si="15">B85-C85</f>
        <v>-403</v>
      </c>
      <c r="E85" s="155">
        <v>1</v>
      </c>
      <c r="F85" s="129">
        <v>331</v>
      </c>
      <c r="G85" s="141">
        <f t="shared" ref="G85:G93" si="16">E85-F85</f>
        <v>-330</v>
      </c>
    </row>
    <row r="86" spans="1:7" ht="15.6">
      <c r="A86" s="329" t="s">
        <v>278</v>
      </c>
      <c r="B86" s="129">
        <v>24</v>
      </c>
      <c r="C86" s="129">
        <v>66</v>
      </c>
      <c r="D86" s="154">
        <f t="shared" si="15"/>
        <v>-42</v>
      </c>
      <c r="E86" s="155">
        <v>16</v>
      </c>
      <c r="F86" s="129">
        <v>35</v>
      </c>
      <c r="G86" s="141">
        <f t="shared" si="16"/>
        <v>-19</v>
      </c>
    </row>
    <row r="87" spans="1:7" ht="15.6">
      <c r="A87" s="329" t="s">
        <v>337</v>
      </c>
      <c r="B87" s="129">
        <v>11</v>
      </c>
      <c r="C87" s="129">
        <v>29</v>
      </c>
      <c r="D87" s="154">
        <f t="shared" si="15"/>
        <v>-18</v>
      </c>
      <c r="E87" s="155">
        <v>3</v>
      </c>
      <c r="F87" s="129">
        <v>14</v>
      </c>
      <c r="G87" s="141">
        <f t="shared" si="16"/>
        <v>-11</v>
      </c>
    </row>
    <row r="88" spans="1:7" ht="31.2">
      <c r="A88" s="330" t="s">
        <v>327</v>
      </c>
      <c r="B88" s="129">
        <v>11</v>
      </c>
      <c r="C88" s="129">
        <v>50</v>
      </c>
      <c r="D88" s="154">
        <f t="shared" si="15"/>
        <v>-39</v>
      </c>
      <c r="E88" s="155">
        <v>5</v>
      </c>
      <c r="F88" s="129">
        <v>33</v>
      </c>
      <c r="G88" s="141">
        <f t="shared" si="16"/>
        <v>-28</v>
      </c>
    </row>
    <row r="89" spans="1:7" ht="15.6">
      <c r="A89" s="329" t="s">
        <v>402</v>
      </c>
      <c r="B89" s="129">
        <v>11</v>
      </c>
      <c r="C89" s="129">
        <v>21</v>
      </c>
      <c r="D89" s="154">
        <f t="shared" si="15"/>
        <v>-10</v>
      </c>
      <c r="E89" s="155">
        <v>8</v>
      </c>
      <c r="F89" s="129">
        <v>15</v>
      </c>
      <c r="G89" s="141">
        <f t="shared" si="16"/>
        <v>-7</v>
      </c>
    </row>
    <row r="90" spans="1:7" ht="15.6">
      <c r="A90" s="330" t="s">
        <v>340</v>
      </c>
      <c r="B90" s="129">
        <v>10</v>
      </c>
      <c r="C90" s="129">
        <v>10</v>
      </c>
      <c r="D90" s="154">
        <f t="shared" si="15"/>
        <v>0</v>
      </c>
      <c r="E90" s="155">
        <v>3</v>
      </c>
      <c r="F90" s="129">
        <v>4</v>
      </c>
      <c r="G90" s="141">
        <f t="shared" si="16"/>
        <v>-1</v>
      </c>
    </row>
    <row r="91" spans="1:7" ht="31.2">
      <c r="A91" s="330" t="s">
        <v>507</v>
      </c>
      <c r="B91" s="129">
        <v>8</v>
      </c>
      <c r="C91" s="129">
        <v>3</v>
      </c>
      <c r="D91" s="154">
        <f t="shared" si="15"/>
        <v>5</v>
      </c>
      <c r="E91" s="155">
        <v>2</v>
      </c>
      <c r="F91" s="129">
        <v>3</v>
      </c>
      <c r="G91" s="141">
        <f t="shared" si="16"/>
        <v>-1</v>
      </c>
    </row>
    <row r="92" spans="1:7" ht="15.6">
      <c r="A92" s="330" t="s">
        <v>324</v>
      </c>
      <c r="B92" s="129">
        <v>8</v>
      </c>
      <c r="C92" s="129">
        <v>47</v>
      </c>
      <c r="D92" s="154">
        <f t="shared" si="15"/>
        <v>-39</v>
      </c>
      <c r="E92" s="155">
        <v>5</v>
      </c>
      <c r="F92" s="129">
        <v>19</v>
      </c>
      <c r="G92" s="141">
        <f t="shared" si="16"/>
        <v>-14</v>
      </c>
    </row>
    <row r="93" spans="1:7" ht="34.799999999999997" customHeight="1">
      <c r="A93" s="330" t="s">
        <v>329</v>
      </c>
      <c r="B93" s="129">
        <v>7</v>
      </c>
      <c r="C93" s="129">
        <v>33</v>
      </c>
      <c r="D93" s="154">
        <f t="shared" si="15"/>
        <v>-26</v>
      </c>
      <c r="E93" s="155">
        <v>3</v>
      </c>
      <c r="F93" s="129">
        <v>10</v>
      </c>
      <c r="G93" s="141">
        <f t="shared" si="16"/>
        <v>-7</v>
      </c>
    </row>
    <row r="94" spans="1:7" ht="20.399999999999999" customHeight="1">
      <c r="A94" s="460" t="s">
        <v>96</v>
      </c>
      <c r="B94" s="461"/>
      <c r="C94" s="461"/>
      <c r="D94" s="461"/>
      <c r="E94" s="461"/>
      <c r="F94" s="461"/>
      <c r="G94" s="462"/>
    </row>
    <row r="95" spans="1:7" ht="15.6">
      <c r="A95" s="122" t="s">
        <v>290</v>
      </c>
      <c r="B95" s="346">
        <v>46</v>
      </c>
      <c r="C95" s="346">
        <v>804</v>
      </c>
      <c r="D95" s="347">
        <f>B95-C95</f>
        <v>-758</v>
      </c>
      <c r="E95" s="348">
        <v>12</v>
      </c>
      <c r="F95" s="346">
        <v>589</v>
      </c>
      <c r="G95" s="349">
        <f>E95-F95</f>
        <v>-577</v>
      </c>
    </row>
    <row r="96" spans="1:7" ht="31.2">
      <c r="A96" s="122" t="s">
        <v>270</v>
      </c>
      <c r="B96" s="346">
        <v>45</v>
      </c>
      <c r="C96" s="346">
        <v>353</v>
      </c>
      <c r="D96" s="347">
        <f t="shared" ref="D96:D104" si="17">B96-C96</f>
        <v>-308</v>
      </c>
      <c r="E96" s="348">
        <v>10</v>
      </c>
      <c r="F96" s="346">
        <v>205</v>
      </c>
      <c r="G96" s="349">
        <f t="shared" ref="G96:G104" si="18">E96-F96</f>
        <v>-195</v>
      </c>
    </row>
    <row r="97" spans="1:7" ht="15.6">
      <c r="A97" s="122" t="s">
        <v>292</v>
      </c>
      <c r="B97" s="346">
        <v>32</v>
      </c>
      <c r="C97" s="346">
        <v>148</v>
      </c>
      <c r="D97" s="347">
        <f t="shared" si="17"/>
        <v>-116</v>
      </c>
      <c r="E97" s="348">
        <v>13</v>
      </c>
      <c r="F97" s="346">
        <v>66</v>
      </c>
      <c r="G97" s="349">
        <f t="shared" si="18"/>
        <v>-53</v>
      </c>
    </row>
    <row r="98" spans="1:7" ht="15.6">
      <c r="A98" s="122" t="s">
        <v>342</v>
      </c>
      <c r="B98" s="346">
        <v>31</v>
      </c>
      <c r="C98" s="346">
        <v>54</v>
      </c>
      <c r="D98" s="347">
        <f t="shared" si="17"/>
        <v>-23</v>
      </c>
      <c r="E98" s="348">
        <v>1</v>
      </c>
      <c r="F98" s="346">
        <v>28</v>
      </c>
      <c r="G98" s="349">
        <f t="shared" si="18"/>
        <v>-27</v>
      </c>
    </row>
    <row r="99" spans="1:7" ht="15.6">
      <c r="A99" s="376" t="s">
        <v>289</v>
      </c>
      <c r="B99" s="346">
        <v>28</v>
      </c>
      <c r="C99" s="346">
        <v>87</v>
      </c>
      <c r="D99" s="347">
        <f t="shared" si="17"/>
        <v>-59</v>
      </c>
      <c r="E99" s="348">
        <v>9</v>
      </c>
      <c r="F99" s="346">
        <v>44</v>
      </c>
      <c r="G99" s="349">
        <f t="shared" si="18"/>
        <v>-35</v>
      </c>
    </row>
    <row r="100" spans="1:7" ht="15.6">
      <c r="A100" s="122" t="s">
        <v>300</v>
      </c>
      <c r="B100" s="346">
        <v>24</v>
      </c>
      <c r="C100" s="346">
        <v>95</v>
      </c>
      <c r="D100" s="347">
        <f t="shared" si="17"/>
        <v>-71</v>
      </c>
      <c r="E100" s="348">
        <v>11</v>
      </c>
      <c r="F100" s="346">
        <v>62</v>
      </c>
      <c r="G100" s="349">
        <f t="shared" si="18"/>
        <v>-51</v>
      </c>
    </row>
    <row r="101" spans="1:7" ht="15.6">
      <c r="A101" s="122" t="s">
        <v>304</v>
      </c>
      <c r="B101" s="346">
        <v>24</v>
      </c>
      <c r="C101" s="346">
        <v>238</v>
      </c>
      <c r="D101" s="347">
        <f t="shared" si="17"/>
        <v>-214</v>
      </c>
      <c r="E101" s="348">
        <v>1</v>
      </c>
      <c r="F101" s="346">
        <v>159</v>
      </c>
      <c r="G101" s="349">
        <f t="shared" si="18"/>
        <v>-158</v>
      </c>
    </row>
    <row r="102" spans="1:7" ht="15.6">
      <c r="A102" s="122" t="s">
        <v>291</v>
      </c>
      <c r="B102" s="346">
        <v>22</v>
      </c>
      <c r="C102" s="346">
        <v>85</v>
      </c>
      <c r="D102" s="347">
        <f t="shared" si="17"/>
        <v>-63</v>
      </c>
      <c r="E102" s="348">
        <v>8</v>
      </c>
      <c r="F102" s="346">
        <v>39</v>
      </c>
      <c r="G102" s="349">
        <f t="shared" si="18"/>
        <v>-31</v>
      </c>
    </row>
    <row r="103" spans="1:7" ht="15.6">
      <c r="A103" s="122" t="s">
        <v>358</v>
      </c>
      <c r="B103" s="346">
        <v>10</v>
      </c>
      <c r="C103" s="346">
        <v>54</v>
      </c>
      <c r="D103" s="347">
        <f t="shared" si="17"/>
        <v>-44</v>
      </c>
      <c r="E103" s="348">
        <v>4</v>
      </c>
      <c r="F103" s="346">
        <v>34</v>
      </c>
      <c r="G103" s="349">
        <f t="shared" si="18"/>
        <v>-30</v>
      </c>
    </row>
    <row r="104" spans="1:7" ht="46.8">
      <c r="A104" s="122" t="s">
        <v>351</v>
      </c>
      <c r="B104" s="346">
        <v>8</v>
      </c>
      <c r="C104" s="346">
        <v>22</v>
      </c>
      <c r="D104" s="347">
        <f t="shared" si="17"/>
        <v>-14</v>
      </c>
      <c r="E104" s="348">
        <v>2</v>
      </c>
      <c r="F104" s="346">
        <v>10</v>
      </c>
      <c r="G104" s="349">
        <f t="shared" si="18"/>
        <v>-8</v>
      </c>
    </row>
  </sheetData>
  <mergeCells count="20">
    <mergeCell ref="A8:G8"/>
    <mergeCell ref="A19:G19"/>
    <mergeCell ref="A30:G30"/>
    <mergeCell ref="A41:G41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94:G94"/>
    <mergeCell ref="A52:G52"/>
    <mergeCell ref="A63:G63"/>
    <mergeCell ref="A72:G72"/>
    <mergeCell ref="A83:G83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8"/>
  <sheetViews>
    <sheetView view="pageBreakPreview" zoomScale="80" zoomScaleNormal="75" zoomScaleSheetLayoutView="80" workbookViewId="0">
      <selection activeCell="C13" sqref="C13"/>
    </sheetView>
  </sheetViews>
  <sheetFormatPr defaultColWidth="8.88671875" defaultRowHeight="18"/>
  <cols>
    <col min="1" max="1" width="41" style="49" customWidth="1"/>
    <col min="2" max="2" width="13.109375" style="49" customWidth="1"/>
    <col min="3" max="3" width="12.6640625" style="49" customWidth="1"/>
    <col min="4" max="4" width="12.33203125" style="49" customWidth="1"/>
    <col min="5" max="6" width="12.88671875" style="49" customWidth="1"/>
    <col min="7" max="7" width="13.6640625" style="49" customWidth="1"/>
    <col min="8" max="8" width="8.88671875" style="49"/>
    <col min="9" max="9" width="11.88671875" style="69" customWidth="1"/>
    <col min="10" max="10" width="9.33203125" style="49" bestFit="1" customWidth="1"/>
    <col min="11" max="256" width="8.88671875" style="49"/>
    <col min="257" max="257" width="41" style="49" customWidth="1"/>
    <col min="258" max="259" width="12" style="49" customWidth="1"/>
    <col min="260" max="260" width="13.6640625" style="49" customWidth="1"/>
    <col min="261" max="262" width="12" style="49" customWidth="1"/>
    <col min="263" max="263" width="13.6640625" style="49" customWidth="1"/>
    <col min="264" max="264" width="8.88671875" style="49"/>
    <col min="265" max="265" width="11.88671875" style="49" customWidth="1"/>
    <col min="266" max="266" width="9.33203125" style="49" bestFit="1" customWidth="1"/>
    <col min="267" max="512" width="8.88671875" style="49"/>
    <col min="513" max="513" width="41" style="49" customWidth="1"/>
    <col min="514" max="515" width="12" style="49" customWidth="1"/>
    <col min="516" max="516" width="13.6640625" style="49" customWidth="1"/>
    <col min="517" max="518" width="12" style="49" customWidth="1"/>
    <col min="519" max="519" width="13.6640625" style="49" customWidth="1"/>
    <col min="520" max="520" width="8.88671875" style="49"/>
    <col min="521" max="521" width="11.88671875" style="49" customWidth="1"/>
    <col min="522" max="522" width="9.33203125" style="49" bestFit="1" customWidth="1"/>
    <col min="523" max="768" width="8.88671875" style="49"/>
    <col min="769" max="769" width="41" style="49" customWidth="1"/>
    <col min="770" max="771" width="12" style="49" customWidth="1"/>
    <col min="772" max="772" width="13.6640625" style="49" customWidth="1"/>
    <col min="773" max="774" width="12" style="49" customWidth="1"/>
    <col min="775" max="775" width="13.6640625" style="49" customWidth="1"/>
    <col min="776" max="776" width="8.88671875" style="49"/>
    <col min="777" max="777" width="11.88671875" style="49" customWidth="1"/>
    <col min="778" max="778" width="9.33203125" style="49" bestFit="1" customWidth="1"/>
    <col min="779" max="1024" width="8.88671875" style="49"/>
    <col min="1025" max="1025" width="41" style="49" customWidth="1"/>
    <col min="1026" max="1027" width="12" style="49" customWidth="1"/>
    <col min="1028" max="1028" width="13.6640625" style="49" customWidth="1"/>
    <col min="1029" max="1030" width="12" style="49" customWidth="1"/>
    <col min="1031" max="1031" width="13.6640625" style="49" customWidth="1"/>
    <col min="1032" max="1032" width="8.88671875" style="49"/>
    <col min="1033" max="1033" width="11.88671875" style="49" customWidth="1"/>
    <col min="1034" max="1034" width="9.33203125" style="49" bestFit="1" customWidth="1"/>
    <col min="1035" max="1280" width="8.88671875" style="49"/>
    <col min="1281" max="1281" width="41" style="49" customWidth="1"/>
    <col min="1282" max="1283" width="12" style="49" customWidth="1"/>
    <col min="1284" max="1284" width="13.6640625" style="49" customWidth="1"/>
    <col min="1285" max="1286" width="12" style="49" customWidth="1"/>
    <col min="1287" max="1287" width="13.6640625" style="49" customWidth="1"/>
    <col min="1288" max="1288" width="8.88671875" style="49"/>
    <col min="1289" max="1289" width="11.88671875" style="49" customWidth="1"/>
    <col min="1290" max="1290" width="9.33203125" style="49" bestFit="1" customWidth="1"/>
    <col min="1291" max="1536" width="8.88671875" style="49"/>
    <col min="1537" max="1537" width="41" style="49" customWidth="1"/>
    <col min="1538" max="1539" width="12" style="49" customWidth="1"/>
    <col min="1540" max="1540" width="13.6640625" style="49" customWidth="1"/>
    <col min="1541" max="1542" width="12" style="49" customWidth="1"/>
    <col min="1543" max="1543" width="13.6640625" style="49" customWidth="1"/>
    <col min="1544" max="1544" width="8.88671875" style="49"/>
    <col min="1545" max="1545" width="11.88671875" style="49" customWidth="1"/>
    <col min="1546" max="1546" width="9.33203125" style="49" bestFit="1" customWidth="1"/>
    <col min="1547" max="1792" width="8.88671875" style="49"/>
    <col min="1793" max="1793" width="41" style="49" customWidth="1"/>
    <col min="1794" max="1795" width="12" style="49" customWidth="1"/>
    <col min="1796" max="1796" width="13.6640625" style="49" customWidth="1"/>
    <col min="1797" max="1798" width="12" style="49" customWidth="1"/>
    <col min="1799" max="1799" width="13.6640625" style="49" customWidth="1"/>
    <col min="1800" max="1800" width="8.88671875" style="49"/>
    <col min="1801" max="1801" width="11.88671875" style="49" customWidth="1"/>
    <col min="1802" max="1802" width="9.33203125" style="49" bestFit="1" customWidth="1"/>
    <col min="1803" max="2048" width="8.88671875" style="49"/>
    <col min="2049" max="2049" width="41" style="49" customWidth="1"/>
    <col min="2050" max="2051" width="12" style="49" customWidth="1"/>
    <col min="2052" max="2052" width="13.6640625" style="49" customWidth="1"/>
    <col min="2053" max="2054" width="12" style="49" customWidth="1"/>
    <col min="2055" max="2055" width="13.6640625" style="49" customWidth="1"/>
    <col min="2056" max="2056" width="8.88671875" style="49"/>
    <col min="2057" max="2057" width="11.88671875" style="49" customWidth="1"/>
    <col min="2058" max="2058" width="9.33203125" style="49" bestFit="1" customWidth="1"/>
    <col min="2059" max="2304" width="8.88671875" style="49"/>
    <col min="2305" max="2305" width="41" style="49" customWidth="1"/>
    <col min="2306" max="2307" width="12" style="49" customWidth="1"/>
    <col min="2308" max="2308" width="13.6640625" style="49" customWidth="1"/>
    <col min="2309" max="2310" width="12" style="49" customWidth="1"/>
    <col min="2311" max="2311" width="13.6640625" style="49" customWidth="1"/>
    <col min="2312" max="2312" width="8.88671875" style="49"/>
    <col min="2313" max="2313" width="11.88671875" style="49" customWidth="1"/>
    <col min="2314" max="2314" width="9.33203125" style="49" bestFit="1" customWidth="1"/>
    <col min="2315" max="2560" width="8.88671875" style="49"/>
    <col min="2561" max="2561" width="41" style="49" customWidth="1"/>
    <col min="2562" max="2563" width="12" style="49" customWidth="1"/>
    <col min="2564" max="2564" width="13.6640625" style="49" customWidth="1"/>
    <col min="2565" max="2566" width="12" style="49" customWidth="1"/>
    <col min="2567" max="2567" width="13.6640625" style="49" customWidth="1"/>
    <col min="2568" max="2568" width="8.88671875" style="49"/>
    <col min="2569" max="2569" width="11.88671875" style="49" customWidth="1"/>
    <col min="2570" max="2570" width="9.33203125" style="49" bestFit="1" customWidth="1"/>
    <col min="2571" max="2816" width="8.88671875" style="49"/>
    <col min="2817" max="2817" width="41" style="49" customWidth="1"/>
    <col min="2818" max="2819" width="12" style="49" customWidth="1"/>
    <col min="2820" max="2820" width="13.6640625" style="49" customWidth="1"/>
    <col min="2821" max="2822" width="12" style="49" customWidth="1"/>
    <col min="2823" max="2823" width="13.6640625" style="49" customWidth="1"/>
    <col min="2824" max="2824" width="8.88671875" style="49"/>
    <col min="2825" max="2825" width="11.88671875" style="49" customWidth="1"/>
    <col min="2826" max="2826" width="9.33203125" style="49" bestFit="1" customWidth="1"/>
    <col min="2827" max="3072" width="8.88671875" style="49"/>
    <col min="3073" max="3073" width="41" style="49" customWidth="1"/>
    <col min="3074" max="3075" width="12" style="49" customWidth="1"/>
    <col min="3076" max="3076" width="13.6640625" style="49" customWidth="1"/>
    <col min="3077" max="3078" width="12" style="49" customWidth="1"/>
    <col min="3079" max="3079" width="13.6640625" style="49" customWidth="1"/>
    <col min="3080" max="3080" width="8.88671875" style="49"/>
    <col min="3081" max="3081" width="11.88671875" style="49" customWidth="1"/>
    <col min="3082" max="3082" width="9.33203125" style="49" bestFit="1" customWidth="1"/>
    <col min="3083" max="3328" width="8.88671875" style="49"/>
    <col min="3329" max="3329" width="41" style="49" customWidth="1"/>
    <col min="3330" max="3331" width="12" style="49" customWidth="1"/>
    <col min="3332" max="3332" width="13.6640625" style="49" customWidth="1"/>
    <col min="3333" max="3334" width="12" style="49" customWidth="1"/>
    <col min="3335" max="3335" width="13.6640625" style="49" customWidth="1"/>
    <col min="3336" max="3336" width="8.88671875" style="49"/>
    <col min="3337" max="3337" width="11.88671875" style="49" customWidth="1"/>
    <col min="3338" max="3338" width="9.33203125" style="49" bestFit="1" customWidth="1"/>
    <col min="3339" max="3584" width="8.88671875" style="49"/>
    <col min="3585" max="3585" width="41" style="49" customWidth="1"/>
    <col min="3586" max="3587" width="12" style="49" customWidth="1"/>
    <col min="3588" max="3588" width="13.6640625" style="49" customWidth="1"/>
    <col min="3589" max="3590" width="12" style="49" customWidth="1"/>
    <col min="3591" max="3591" width="13.6640625" style="49" customWidth="1"/>
    <col min="3592" max="3592" width="8.88671875" style="49"/>
    <col min="3593" max="3593" width="11.88671875" style="49" customWidth="1"/>
    <col min="3594" max="3594" width="9.33203125" style="49" bestFit="1" customWidth="1"/>
    <col min="3595" max="3840" width="8.88671875" style="49"/>
    <col min="3841" max="3841" width="41" style="49" customWidth="1"/>
    <col min="3842" max="3843" width="12" style="49" customWidth="1"/>
    <col min="3844" max="3844" width="13.6640625" style="49" customWidth="1"/>
    <col min="3845" max="3846" width="12" style="49" customWidth="1"/>
    <col min="3847" max="3847" width="13.6640625" style="49" customWidth="1"/>
    <col min="3848" max="3848" width="8.88671875" style="49"/>
    <col min="3849" max="3849" width="11.88671875" style="49" customWidth="1"/>
    <col min="3850" max="3850" width="9.33203125" style="49" bestFit="1" customWidth="1"/>
    <col min="3851" max="4096" width="8.88671875" style="49"/>
    <col min="4097" max="4097" width="41" style="49" customWidth="1"/>
    <col min="4098" max="4099" width="12" style="49" customWidth="1"/>
    <col min="4100" max="4100" width="13.6640625" style="49" customWidth="1"/>
    <col min="4101" max="4102" width="12" style="49" customWidth="1"/>
    <col min="4103" max="4103" width="13.6640625" style="49" customWidth="1"/>
    <col min="4104" max="4104" width="8.88671875" style="49"/>
    <col min="4105" max="4105" width="11.88671875" style="49" customWidth="1"/>
    <col min="4106" max="4106" width="9.33203125" style="49" bestFit="1" customWidth="1"/>
    <col min="4107" max="4352" width="8.88671875" style="49"/>
    <col min="4353" max="4353" width="41" style="49" customWidth="1"/>
    <col min="4354" max="4355" width="12" style="49" customWidth="1"/>
    <col min="4356" max="4356" width="13.6640625" style="49" customWidth="1"/>
    <col min="4357" max="4358" width="12" style="49" customWidth="1"/>
    <col min="4359" max="4359" width="13.6640625" style="49" customWidth="1"/>
    <col min="4360" max="4360" width="8.88671875" style="49"/>
    <col min="4361" max="4361" width="11.88671875" style="49" customWidth="1"/>
    <col min="4362" max="4362" width="9.33203125" style="49" bestFit="1" customWidth="1"/>
    <col min="4363" max="4608" width="8.88671875" style="49"/>
    <col min="4609" max="4609" width="41" style="49" customWidth="1"/>
    <col min="4610" max="4611" width="12" style="49" customWidth="1"/>
    <col min="4612" max="4612" width="13.6640625" style="49" customWidth="1"/>
    <col min="4613" max="4614" width="12" style="49" customWidth="1"/>
    <col min="4615" max="4615" width="13.6640625" style="49" customWidth="1"/>
    <col min="4616" max="4616" width="8.88671875" style="49"/>
    <col min="4617" max="4617" width="11.88671875" style="49" customWidth="1"/>
    <col min="4618" max="4618" width="9.33203125" style="49" bestFit="1" customWidth="1"/>
    <col min="4619" max="4864" width="8.88671875" style="49"/>
    <col min="4865" max="4865" width="41" style="49" customWidth="1"/>
    <col min="4866" max="4867" width="12" style="49" customWidth="1"/>
    <col min="4868" max="4868" width="13.6640625" style="49" customWidth="1"/>
    <col min="4869" max="4870" width="12" style="49" customWidth="1"/>
    <col min="4871" max="4871" width="13.6640625" style="49" customWidth="1"/>
    <col min="4872" max="4872" width="8.88671875" style="49"/>
    <col min="4873" max="4873" width="11.88671875" style="49" customWidth="1"/>
    <col min="4874" max="4874" width="9.33203125" style="49" bestFit="1" customWidth="1"/>
    <col min="4875" max="5120" width="8.88671875" style="49"/>
    <col min="5121" max="5121" width="41" style="49" customWidth="1"/>
    <col min="5122" max="5123" width="12" style="49" customWidth="1"/>
    <col min="5124" max="5124" width="13.6640625" style="49" customWidth="1"/>
    <col min="5125" max="5126" width="12" style="49" customWidth="1"/>
    <col min="5127" max="5127" width="13.6640625" style="49" customWidth="1"/>
    <col min="5128" max="5128" width="8.88671875" style="49"/>
    <col min="5129" max="5129" width="11.88671875" style="49" customWidth="1"/>
    <col min="5130" max="5130" width="9.33203125" style="49" bestFit="1" customWidth="1"/>
    <col min="5131" max="5376" width="8.88671875" style="49"/>
    <col min="5377" max="5377" width="41" style="49" customWidth="1"/>
    <col min="5378" max="5379" width="12" style="49" customWidth="1"/>
    <col min="5380" max="5380" width="13.6640625" style="49" customWidth="1"/>
    <col min="5381" max="5382" width="12" style="49" customWidth="1"/>
    <col min="5383" max="5383" width="13.6640625" style="49" customWidth="1"/>
    <col min="5384" max="5384" width="8.88671875" style="49"/>
    <col min="5385" max="5385" width="11.88671875" style="49" customWidth="1"/>
    <col min="5386" max="5386" width="9.33203125" style="49" bestFit="1" customWidth="1"/>
    <col min="5387" max="5632" width="8.88671875" style="49"/>
    <col min="5633" max="5633" width="41" style="49" customWidth="1"/>
    <col min="5634" max="5635" width="12" style="49" customWidth="1"/>
    <col min="5636" max="5636" width="13.6640625" style="49" customWidth="1"/>
    <col min="5637" max="5638" width="12" style="49" customWidth="1"/>
    <col min="5639" max="5639" width="13.6640625" style="49" customWidth="1"/>
    <col min="5640" max="5640" width="8.88671875" style="49"/>
    <col min="5641" max="5641" width="11.88671875" style="49" customWidth="1"/>
    <col min="5642" max="5642" width="9.33203125" style="49" bestFit="1" customWidth="1"/>
    <col min="5643" max="5888" width="8.88671875" style="49"/>
    <col min="5889" max="5889" width="41" style="49" customWidth="1"/>
    <col min="5890" max="5891" width="12" style="49" customWidth="1"/>
    <col min="5892" max="5892" width="13.6640625" style="49" customWidth="1"/>
    <col min="5893" max="5894" width="12" style="49" customWidth="1"/>
    <col min="5895" max="5895" width="13.6640625" style="49" customWidth="1"/>
    <col min="5896" max="5896" width="8.88671875" style="49"/>
    <col min="5897" max="5897" width="11.88671875" style="49" customWidth="1"/>
    <col min="5898" max="5898" width="9.33203125" style="49" bestFit="1" customWidth="1"/>
    <col min="5899" max="6144" width="8.88671875" style="49"/>
    <col min="6145" max="6145" width="41" style="49" customWidth="1"/>
    <col min="6146" max="6147" width="12" style="49" customWidth="1"/>
    <col min="6148" max="6148" width="13.6640625" style="49" customWidth="1"/>
    <col min="6149" max="6150" width="12" style="49" customWidth="1"/>
    <col min="6151" max="6151" width="13.6640625" style="49" customWidth="1"/>
    <col min="6152" max="6152" width="8.88671875" style="49"/>
    <col min="6153" max="6153" width="11.88671875" style="49" customWidth="1"/>
    <col min="6154" max="6154" width="9.33203125" style="49" bestFit="1" customWidth="1"/>
    <col min="6155" max="6400" width="8.88671875" style="49"/>
    <col min="6401" max="6401" width="41" style="49" customWidth="1"/>
    <col min="6402" max="6403" width="12" style="49" customWidth="1"/>
    <col min="6404" max="6404" width="13.6640625" style="49" customWidth="1"/>
    <col min="6405" max="6406" width="12" style="49" customWidth="1"/>
    <col min="6407" max="6407" width="13.6640625" style="49" customWidth="1"/>
    <col min="6408" max="6408" width="8.88671875" style="49"/>
    <col min="6409" max="6409" width="11.88671875" style="49" customWidth="1"/>
    <col min="6410" max="6410" width="9.33203125" style="49" bestFit="1" customWidth="1"/>
    <col min="6411" max="6656" width="8.88671875" style="49"/>
    <col min="6657" max="6657" width="41" style="49" customWidth="1"/>
    <col min="6658" max="6659" width="12" style="49" customWidth="1"/>
    <col min="6660" max="6660" width="13.6640625" style="49" customWidth="1"/>
    <col min="6661" max="6662" width="12" style="49" customWidth="1"/>
    <col min="6663" max="6663" width="13.6640625" style="49" customWidth="1"/>
    <col min="6664" max="6664" width="8.88671875" style="49"/>
    <col min="6665" max="6665" width="11.88671875" style="49" customWidth="1"/>
    <col min="6666" max="6666" width="9.33203125" style="49" bestFit="1" customWidth="1"/>
    <col min="6667" max="6912" width="8.88671875" style="49"/>
    <col min="6913" max="6913" width="41" style="49" customWidth="1"/>
    <col min="6914" max="6915" width="12" style="49" customWidth="1"/>
    <col min="6916" max="6916" width="13.6640625" style="49" customWidth="1"/>
    <col min="6917" max="6918" width="12" style="49" customWidth="1"/>
    <col min="6919" max="6919" width="13.6640625" style="49" customWidth="1"/>
    <col min="6920" max="6920" width="8.88671875" style="49"/>
    <col min="6921" max="6921" width="11.88671875" style="49" customWidth="1"/>
    <col min="6922" max="6922" width="9.33203125" style="49" bestFit="1" customWidth="1"/>
    <col min="6923" max="7168" width="8.88671875" style="49"/>
    <col min="7169" max="7169" width="41" style="49" customWidth="1"/>
    <col min="7170" max="7171" width="12" style="49" customWidth="1"/>
    <col min="7172" max="7172" width="13.6640625" style="49" customWidth="1"/>
    <col min="7173" max="7174" width="12" style="49" customWidth="1"/>
    <col min="7175" max="7175" width="13.6640625" style="49" customWidth="1"/>
    <col min="7176" max="7176" width="8.88671875" style="49"/>
    <col min="7177" max="7177" width="11.88671875" style="49" customWidth="1"/>
    <col min="7178" max="7178" width="9.33203125" style="49" bestFit="1" customWidth="1"/>
    <col min="7179" max="7424" width="8.88671875" style="49"/>
    <col min="7425" max="7425" width="41" style="49" customWidth="1"/>
    <col min="7426" max="7427" width="12" style="49" customWidth="1"/>
    <col min="7428" max="7428" width="13.6640625" style="49" customWidth="1"/>
    <col min="7429" max="7430" width="12" style="49" customWidth="1"/>
    <col min="7431" max="7431" width="13.6640625" style="49" customWidth="1"/>
    <col min="7432" max="7432" width="8.88671875" style="49"/>
    <col min="7433" max="7433" width="11.88671875" style="49" customWidth="1"/>
    <col min="7434" max="7434" width="9.33203125" style="49" bestFit="1" customWidth="1"/>
    <col min="7435" max="7680" width="8.88671875" style="49"/>
    <col min="7681" max="7681" width="41" style="49" customWidth="1"/>
    <col min="7682" max="7683" width="12" style="49" customWidth="1"/>
    <col min="7684" max="7684" width="13.6640625" style="49" customWidth="1"/>
    <col min="7685" max="7686" width="12" style="49" customWidth="1"/>
    <col min="7687" max="7687" width="13.6640625" style="49" customWidth="1"/>
    <col min="7688" max="7688" width="8.88671875" style="49"/>
    <col min="7689" max="7689" width="11.88671875" style="49" customWidth="1"/>
    <col min="7690" max="7690" width="9.33203125" style="49" bestFit="1" customWidth="1"/>
    <col min="7691" max="7936" width="8.88671875" style="49"/>
    <col min="7937" max="7937" width="41" style="49" customWidth="1"/>
    <col min="7938" max="7939" width="12" style="49" customWidth="1"/>
    <col min="7940" max="7940" width="13.6640625" style="49" customWidth="1"/>
    <col min="7941" max="7942" width="12" style="49" customWidth="1"/>
    <col min="7943" max="7943" width="13.6640625" style="49" customWidth="1"/>
    <col min="7944" max="7944" width="8.88671875" style="49"/>
    <col min="7945" max="7945" width="11.88671875" style="49" customWidth="1"/>
    <col min="7946" max="7946" width="9.33203125" style="49" bestFit="1" customWidth="1"/>
    <col min="7947" max="8192" width="8.88671875" style="49"/>
    <col min="8193" max="8193" width="41" style="49" customWidth="1"/>
    <col min="8194" max="8195" width="12" style="49" customWidth="1"/>
    <col min="8196" max="8196" width="13.6640625" style="49" customWidth="1"/>
    <col min="8197" max="8198" width="12" style="49" customWidth="1"/>
    <col min="8199" max="8199" width="13.6640625" style="49" customWidth="1"/>
    <col min="8200" max="8200" width="8.88671875" style="49"/>
    <col min="8201" max="8201" width="11.88671875" style="49" customWidth="1"/>
    <col min="8202" max="8202" width="9.33203125" style="49" bestFit="1" customWidth="1"/>
    <col min="8203" max="8448" width="8.88671875" style="49"/>
    <col min="8449" max="8449" width="41" style="49" customWidth="1"/>
    <col min="8450" max="8451" width="12" style="49" customWidth="1"/>
    <col min="8452" max="8452" width="13.6640625" style="49" customWidth="1"/>
    <col min="8453" max="8454" width="12" style="49" customWidth="1"/>
    <col min="8455" max="8455" width="13.6640625" style="49" customWidth="1"/>
    <col min="8456" max="8456" width="8.88671875" style="49"/>
    <col min="8457" max="8457" width="11.88671875" style="49" customWidth="1"/>
    <col min="8458" max="8458" width="9.33203125" style="49" bestFit="1" customWidth="1"/>
    <col min="8459" max="8704" width="8.88671875" style="49"/>
    <col min="8705" max="8705" width="41" style="49" customWidth="1"/>
    <col min="8706" max="8707" width="12" style="49" customWidth="1"/>
    <col min="8708" max="8708" width="13.6640625" style="49" customWidth="1"/>
    <col min="8709" max="8710" width="12" style="49" customWidth="1"/>
    <col min="8711" max="8711" width="13.6640625" style="49" customWidth="1"/>
    <col min="8712" max="8712" width="8.88671875" style="49"/>
    <col min="8713" max="8713" width="11.88671875" style="49" customWidth="1"/>
    <col min="8714" max="8714" width="9.33203125" style="49" bestFit="1" customWidth="1"/>
    <col min="8715" max="8960" width="8.88671875" style="49"/>
    <col min="8961" max="8961" width="41" style="49" customWidth="1"/>
    <col min="8962" max="8963" width="12" style="49" customWidth="1"/>
    <col min="8964" max="8964" width="13.6640625" style="49" customWidth="1"/>
    <col min="8965" max="8966" width="12" style="49" customWidth="1"/>
    <col min="8967" max="8967" width="13.6640625" style="49" customWidth="1"/>
    <col min="8968" max="8968" width="8.88671875" style="49"/>
    <col min="8969" max="8969" width="11.88671875" style="49" customWidth="1"/>
    <col min="8970" max="8970" width="9.33203125" style="49" bestFit="1" customWidth="1"/>
    <col min="8971" max="9216" width="8.88671875" style="49"/>
    <col min="9217" max="9217" width="41" style="49" customWidth="1"/>
    <col min="9218" max="9219" width="12" style="49" customWidth="1"/>
    <col min="9220" max="9220" width="13.6640625" style="49" customWidth="1"/>
    <col min="9221" max="9222" width="12" style="49" customWidth="1"/>
    <col min="9223" max="9223" width="13.6640625" style="49" customWidth="1"/>
    <col min="9224" max="9224" width="8.88671875" style="49"/>
    <col min="9225" max="9225" width="11.88671875" style="49" customWidth="1"/>
    <col min="9226" max="9226" width="9.33203125" style="49" bestFit="1" customWidth="1"/>
    <col min="9227" max="9472" width="8.88671875" style="49"/>
    <col min="9473" max="9473" width="41" style="49" customWidth="1"/>
    <col min="9474" max="9475" width="12" style="49" customWidth="1"/>
    <col min="9476" max="9476" width="13.6640625" style="49" customWidth="1"/>
    <col min="9477" max="9478" width="12" style="49" customWidth="1"/>
    <col min="9479" max="9479" width="13.6640625" style="49" customWidth="1"/>
    <col min="9480" max="9480" width="8.88671875" style="49"/>
    <col min="9481" max="9481" width="11.88671875" style="49" customWidth="1"/>
    <col min="9482" max="9482" width="9.33203125" style="49" bestFit="1" customWidth="1"/>
    <col min="9483" max="9728" width="8.88671875" style="49"/>
    <col min="9729" max="9729" width="41" style="49" customWidth="1"/>
    <col min="9730" max="9731" width="12" style="49" customWidth="1"/>
    <col min="9732" max="9732" width="13.6640625" style="49" customWidth="1"/>
    <col min="9733" max="9734" width="12" style="49" customWidth="1"/>
    <col min="9735" max="9735" width="13.6640625" style="49" customWidth="1"/>
    <col min="9736" max="9736" width="8.88671875" style="49"/>
    <col min="9737" max="9737" width="11.88671875" style="49" customWidth="1"/>
    <col min="9738" max="9738" width="9.33203125" style="49" bestFit="1" customWidth="1"/>
    <col min="9739" max="9984" width="8.88671875" style="49"/>
    <col min="9985" max="9985" width="41" style="49" customWidth="1"/>
    <col min="9986" max="9987" width="12" style="49" customWidth="1"/>
    <col min="9988" max="9988" width="13.6640625" style="49" customWidth="1"/>
    <col min="9989" max="9990" width="12" style="49" customWidth="1"/>
    <col min="9991" max="9991" width="13.6640625" style="49" customWidth="1"/>
    <col min="9992" max="9992" width="8.88671875" style="49"/>
    <col min="9993" max="9993" width="11.88671875" style="49" customWidth="1"/>
    <col min="9994" max="9994" width="9.33203125" style="49" bestFit="1" customWidth="1"/>
    <col min="9995" max="10240" width="8.88671875" style="49"/>
    <col min="10241" max="10241" width="41" style="49" customWidth="1"/>
    <col min="10242" max="10243" width="12" style="49" customWidth="1"/>
    <col min="10244" max="10244" width="13.6640625" style="49" customWidth="1"/>
    <col min="10245" max="10246" width="12" style="49" customWidth="1"/>
    <col min="10247" max="10247" width="13.6640625" style="49" customWidth="1"/>
    <col min="10248" max="10248" width="8.88671875" style="49"/>
    <col min="10249" max="10249" width="11.88671875" style="49" customWidth="1"/>
    <col min="10250" max="10250" width="9.33203125" style="49" bestFit="1" customWidth="1"/>
    <col min="10251" max="10496" width="8.88671875" style="49"/>
    <col min="10497" max="10497" width="41" style="49" customWidth="1"/>
    <col min="10498" max="10499" width="12" style="49" customWidth="1"/>
    <col min="10500" max="10500" width="13.6640625" style="49" customWidth="1"/>
    <col min="10501" max="10502" width="12" style="49" customWidth="1"/>
    <col min="10503" max="10503" width="13.6640625" style="49" customWidth="1"/>
    <col min="10504" max="10504" width="8.88671875" style="49"/>
    <col min="10505" max="10505" width="11.88671875" style="49" customWidth="1"/>
    <col min="10506" max="10506" width="9.33203125" style="49" bestFit="1" customWidth="1"/>
    <col min="10507" max="10752" width="8.88671875" style="49"/>
    <col min="10753" max="10753" width="41" style="49" customWidth="1"/>
    <col min="10754" max="10755" width="12" style="49" customWidth="1"/>
    <col min="10756" max="10756" width="13.6640625" style="49" customWidth="1"/>
    <col min="10757" max="10758" width="12" style="49" customWidth="1"/>
    <col min="10759" max="10759" width="13.6640625" style="49" customWidth="1"/>
    <col min="10760" max="10760" width="8.88671875" style="49"/>
    <col min="10761" max="10761" width="11.88671875" style="49" customWidth="1"/>
    <col min="10762" max="10762" width="9.33203125" style="49" bestFit="1" customWidth="1"/>
    <col min="10763" max="11008" width="8.88671875" style="49"/>
    <col min="11009" max="11009" width="41" style="49" customWidth="1"/>
    <col min="11010" max="11011" width="12" style="49" customWidth="1"/>
    <col min="11012" max="11012" width="13.6640625" style="49" customWidth="1"/>
    <col min="11013" max="11014" width="12" style="49" customWidth="1"/>
    <col min="11015" max="11015" width="13.6640625" style="49" customWidth="1"/>
    <col min="11016" max="11016" width="8.88671875" style="49"/>
    <col min="11017" max="11017" width="11.88671875" style="49" customWidth="1"/>
    <col min="11018" max="11018" width="9.33203125" style="49" bestFit="1" customWidth="1"/>
    <col min="11019" max="11264" width="8.88671875" style="49"/>
    <col min="11265" max="11265" width="41" style="49" customWidth="1"/>
    <col min="11266" max="11267" width="12" style="49" customWidth="1"/>
    <col min="11268" max="11268" width="13.6640625" style="49" customWidth="1"/>
    <col min="11269" max="11270" width="12" style="49" customWidth="1"/>
    <col min="11271" max="11271" width="13.6640625" style="49" customWidth="1"/>
    <col min="11272" max="11272" width="8.88671875" style="49"/>
    <col min="11273" max="11273" width="11.88671875" style="49" customWidth="1"/>
    <col min="11274" max="11274" width="9.33203125" style="49" bestFit="1" customWidth="1"/>
    <col min="11275" max="11520" width="8.88671875" style="49"/>
    <col min="11521" max="11521" width="41" style="49" customWidth="1"/>
    <col min="11522" max="11523" width="12" style="49" customWidth="1"/>
    <col min="11524" max="11524" width="13.6640625" style="49" customWidth="1"/>
    <col min="11525" max="11526" width="12" style="49" customWidth="1"/>
    <col min="11527" max="11527" width="13.6640625" style="49" customWidth="1"/>
    <col min="11528" max="11528" width="8.88671875" style="49"/>
    <col min="11529" max="11529" width="11.88671875" style="49" customWidth="1"/>
    <col min="11530" max="11530" width="9.33203125" style="49" bestFit="1" customWidth="1"/>
    <col min="11531" max="11776" width="8.88671875" style="49"/>
    <col min="11777" max="11777" width="41" style="49" customWidth="1"/>
    <col min="11778" max="11779" width="12" style="49" customWidth="1"/>
    <col min="11780" max="11780" width="13.6640625" style="49" customWidth="1"/>
    <col min="11781" max="11782" width="12" style="49" customWidth="1"/>
    <col min="11783" max="11783" width="13.6640625" style="49" customWidth="1"/>
    <col min="11784" max="11784" width="8.88671875" style="49"/>
    <col min="11785" max="11785" width="11.88671875" style="49" customWidth="1"/>
    <col min="11786" max="11786" width="9.33203125" style="49" bestFit="1" customWidth="1"/>
    <col min="11787" max="12032" width="8.88671875" style="49"/>
    <col min="12033" max="12033" width="41" style="49" customWidth="1"/>
    <col min="12034" max="12035" width="12" style="49" customWidth="1"/>
    <col min="12036" max="12036" width="13.6640625" style="49" customWidth="1"/>
    <col min="12037" max="12038" width="12" style="49" customWidth="1"/>
    <col min="12039" max="12039" width="13.6640625" style="49" customWidth="1"/>
    <col min="12040" max="12040" width="8.88671875" style="49"/>
    <col min="12041" max="12041" width="11.88671875" style="49" customWidth="1"/>
    <col min="12042" max="12042" width="9.33203125" style="49" bestFit="1" customWidth="1"/>
    <col min="12043" max="12288" width="8.88671875" style="49"/>
    <col min="12289" max="12289" width="41" style="49" customWidth="1"/>
    <col min="12290" max="12291" width="12" style="49" customWidth="1"/>
    <col min="12292" max="12292" width="13.6640625" style="49" customWidth="1"/>
    <col min="12293" max="12294" width="12" style="49" customWidth="1"/>
    <col min="12295" max="12295" width="13.6640625" style="49" customWidth="1"/>
    <col min="12296" max="12296" width="8.88671875" style="49"/>
    <col min="12297" max="12297" width="11.88671875" style="49" customWidth="1"/>
    <col min="12298" max="12298" width="9.33203125" style="49" bestFit="1" customWidth="1"/>
    <col min="12299" max="12544" width="8.88671875" style="49"/>
    <col min="12545" max="12545" width="41" style="49" customWidth="1"/>
    <col min="12546" max="12547" width="12" style="49" customWidth="1"/>
    <col min="12548" max="12548" width="13.6640625" style="49" customWidth="1"/>
    <col min="12549" max="12550" width="12" style="49" customWidth="1"/>
    <col min="12551" max="12551" width="13.6640625" style="49" customWidth="1"/>
    <col min="12552" max="12552" width="8.88671875" style="49"/>
    <col min="12553" max="12553" width="11.88671875" style="49" customWidth="1"/>
    <col min="12554" max="12554" width="9.33203125" style="49" bestFit="1" customWidth="1"/>
    <col min="12555" max="12800" width="8.88671875" style="49"/>
    <col min="12801" max="12801" width="41" style="49" customWidth="1"/>
    <col min="12802" max="12803" width="12" style="49" customWidth="1"/>
    <col min="12804" max="12804" width="13.6640625" style="49" customWidth="1"/>
    <col min="12805" max="12806" width="12" style="49" customWidth="1"/>
    <col min="12807" max="12807" width="13.6640625" style="49" customWidth="1"/>
    <col min="12808" max="12808" width="8.88671875" style="49"/>
    <col min="12809" max="12809" width="11.88671875" style="49" customWidth="1"/>
    <col min="12810" max="12810" width="9.33203125" style="49" bestFit="1" customWidth="1"/>
    <col min="12811" max="13056" width="8.88671875" style="49"/>
    <col min="13057" max="13057" width="41" style="49" customWidth="1"/>
    <col min="13058" max="13059" width="12" style="49" customWidth="1"/>
    <col min="13060" max="13060" width="13.6640625" style="49" customWidth="1"/>
    <col min="13061" max="13062" width="12" style="49" customWidth="1"/>
    <col min="13063" max="13063" width="13.6640625" style="49" customWidth="1"/>
    <col min="13064" max="13064" width="8.88671875" style="49"/>
    <col min="13065" max="13065" width="11.88671875" style="49" customWidth="1"/>
    <col min="13066" max="13066" width="9.33203125" style="49" bestFit="1" customWidth="1"/>
    <col min="13067" max="13312" width="8.88671875" style="49"/>
    <col min="13313" max="13313" width="41" style="49" customWidth="1"/>
    <col min="13314" max="13315" width="12" style="49" customWidth="1"/>
    <col min="13316" max="13316" width="13.6640625" style="49" customWidth="1"/>
    <col min="13317" max="13318" width="12" style="49" customWidth="1"/>
    <col min="13319" max="13319" width="13.6640625" style="49" customWidth="1"/>
    <col min="13320" max="13320" width="8.88671875" style="49"/>
    <col min="13321" max="13321" width="11.88671875" style="49" customWidth="1"/>
    <col min="13322" max="13322" width="9.33203125" style="49" bestFit="1" customWidth="1"/>
    <col min="13323" max="13568" width="8.88671875" style="49"/>
    <col min="13569" max="13569" width="41" style="49" customWidth="1"/>
    <col min="13570" max="13571" width="12" style="49" customWidth="1"/>
    <col min="13572" max="13572" width="13.6640625" style="49" customWidth="1"/>
    <col min="13573" max="13574" width="12" style="49" customWidth="1"/>
    <col min="13575" max="13575" width="13.6640625" style="49" customWidth="1"/>
    <col min="13576" max="13576" width="8.88671875" style="49"/>
    <col min="13577" max="13577" width="11.88671875" style="49" customWidth="1"/>
    <col min="13578" max="13578" width="9.33203125" style="49" bestFit="1" customWidth="1"/>
    <col min="13579" max="13824" width="8.88671875" style="49"/>
    <col min="13825" max="13825" width="41" style="49" customWidth="1"/>
    <col min="13826" max="13827" width="12" style="49" customWidth="1"/>
    <col min="13828" max="13828" width="13.6640625" style="49" customWidth="1"/>
    <col min="13829" max="13830" width="12" style="49" customWidth="1"/>
    <col min="13831" max="13831" width="13.6640625" style="49" customWidth="1"/>
    <col min="13832" max="13832" width="8.88671875" style="49"/>
    <col min="13833" max="13833" width="11.88671875" style="49" customWidth="1"/>
    <col min="13834" max="13834" width="9.33203125" style="49" bestFit="1" customWidth="1"/>
    <col min="13835" max="14080" width="8.88671875" style="49"/>
    <col min="14081" max="14081" width="41" style="49" customWidth="1"/>
    <col min="14082" max="14083" width="12" style="49" customWidth="1"/>
    <col min="14084" max="14084" width="13.6640625" style="49" customWidth="1"/>
    <col min="14085" max="14086" width="12" style="49" customWidth="1"/>
    <col min="14087" max="14087" width="13.6640625" style="49" customWidth="1"/>
    <col min="14088" max="14088" width="8.88671875" style="49"/>
    <col min="14089" max="14089" width="11.88671875" style="49" customWidth="1"/>
    <col min="14090" max="14090" width="9.33203125" style="49" bestFit="1" customWidth="1"/>
    <col min="14091" max="14336" width="8.88671875" style="49"/>
    <col min="14337" max="14337" width="41" style="49" customWidth="1"/>
    <col min="14338" max="14339" width="12" style="49" customWidth="1"/>
    <col min="14340" max="14340" width="13.6640625" style="49" customWidth="1"/>
    <col min="14341" max="14342" width="12" style="49" customWidth="1"/>
    <col min="14343" max="14343" width="13.6640625" style="49" customWidth="1"/>
    <col min="14344" max="14344" width="8.88671875" style="49"/>
    <col min="14345" max="14345" width="11.88671875" style="49" customWidth="1"/>
    <col min="14346" max="14346" width="9.33203125" style="49" bestFit="1" customWidth="1"/>
    <col min="14347" max="14592" width="8.88671875" style="49"/>
    <col min="14593" max="14593" width="41" style="49" customWidth="1"/>
    <col min="14594" max="14595" width="12" style="49" customWidth="1"/>
    <col min="14596" max="14596" width="13.6640625" style="49" customWidth="1"/>
    <col min="14597" max="14598" width="12" style="49" customWidth="1"/>
    <col min="14599" max="14599" width="13.6640625" style="49" customWidth="1"/>
    <col min="14600" max="14600" width="8.88671875" style="49"/>
    <col min="14601" max="14601" width="11.88671875" style="49" customWidth="1"/>
    <col min="14602" max="14602" width="9.33203125" style="49" bestFit="1" customWidth="1"/>
    <col min="14603" max="14848" width="8.88671875" style="49"/>
    <col min="14849" max="14849" width="41" style="49" customWidth="1"/>
    <col min="14850" max="14851" width="12" style="49" customWidth="1"/>
    <col min="14852" max="14852" width="13.6640625" style="49" customWidth="1"/>
    <col min="14853" max="14854" width="12" style="49" customWidth="1"/>
    <col min="14855" max="14855" width="13.6640625" style="49" customWidth="1"/>
    <col min="14856" max="14856" width="8.88671875" style="49"/>
    <col min="14857" max="14857" width="11.88671875" style="49" customWidth="1"/>
    <col min="14858" max="14858" width="9.33203125" style="49" bestFit="1" customWidth="1"/>
    <col min="14859" max="15104" width="8.88671875" style="49"/>
    <col min="15105" max="15105" width="41" style="49" customWidth="1"/>
    <col min="15106" max="15107" width="12" style="49" customWidth="1"/>
    <col min="15108" max="15108" width="13.6640625" style="49" customWidth="1"/>
    <col min="15109" max="15110" width="12" style="49" customWidth="1"/>
    <col min="15111" max="15111" width="13.6640625" style="49" customWidth="1"/>
    <col min="15112" max="15112" width="8.88671875" style="49"/>
    <col min="15113" max="15113" width="11.88671875" style="49" customWidth="1"/>
    <col min="15114" max="15114" width="9.33203125" style="49" bestFit="1" customWidth="1"/>
    <col min="15115" max="15360" width="8.88671875" style="49"/>
    <col min="15361" max="15361" width="41" style="49" customWidth="1"/>
    <col min="15362" max="15363" width="12" style="49" customWidth="1"/>
    <col min="15364" max="15364" width="13.6640625" style="49" customWidth="1"/>
    <col min="15365" max="15366" width="12" style="49" customWidth="1"/>
    <col min="15367" max="15367" width="13.6640625" style="49" customWidth="1"/>
    <col min="15368" max="15368" width="8.88671875" style="49"/>
    <col min="15369" max="15369" width="11.88671875" style="49" customWidth="1"/>
    <col min="15370" max="15370" width="9.33203125" style="49" bestFit="1" customWidth="1"/>
    <col min="15371" max="15616" width="8.88671875" style="49"/>
    <col min="15617" max="15617" width="41" style="49" customWidth="1"/>
    <col min="15618" max="15619" width="12" style="49" customWidth="1"/>
    <col min="15620" max="15620" width="13.6640625" style="49" customWidth="1"/>
    <col min="15621" max="15622" width="12" style="49" customWidth="1"/>
    <col min="15623" max="15623" width="13.6640625" style="49" customWidth="1"/>
    <col min="15624" max="15624" width="8.88671875" style="49"/>
    <col min="15625" max="15625" width="11.88671875" style="49" customWidth="1"/>
    <col min="15626" max="15626" width="9.33203125" style="49" bestFit="1" customWidth="1"/>
    <col min="15627" max="15872" width="8.88671875" style="49"/>
    <col min="15873" max="15873" width="41" style="49" customWidth="1"/>
    <col min="15874" max="15875" width="12" style="49" customWidth="1"/>
    <col min="15876" max="15876" width="13.6640625" style="49" customWidth="1"/>
    <col min="15877" max="15878" width="12" style="49" customWidth="1"/>
    <col min="15879" max="15879" width="13.6640625" style="49" customWidth="1"/>
    <col min="15880" max="15880" width="8.88671875" style="49"/>
    <col min="15881" max="15881" width="11.88671875" style="49" customWidth="1"/>
    <col min="15882" max="15882" width="9.33203125" style="49" bestFit="1" customWidth="1"/>
    <col min="15883" max="16128" width="8.88671875" style="49"/>
    <col min="16129" max="16129" width="41" style="49" customWidth="1"/>
    <col min="16130" max="16131" width="12" style="49" customWidth="1"/>
    <col min="16132" max="16132" width="13.6640625" style="49" customWidth="1"/>
    <col min="16133" max="16134" width="12" style="49" customWidth="1"/>
    <col min="16135" max="16135" width="13.6640625" style="49" customWidth="1"/>
    <col min="16136" max="16136" width="8.88671875" style="49"/>
    <col min="16137" max="16137" width="11.88671875" style="49" customWidth="1"/>
    <col min="16138" max="16138" width="9.33203125" style="49" bestFit="1" customWidth="1"/>
    <col min="16139" max="16384" width="8.88671875" style="49"/>
  </cols>
  <sheetData>
    <row r="1" spans="1:33" s="33" customFormat="1" ht="22.8">
      <c r="A1" s="450" t="s">
        <v>230</v>
      </c>
      <c r="B1" s="450"/>
      <c r="C1" s="450"/>
      <c r="D1" s="450"/>
      <c r="E1" s="450"/>
      <c r="F1" s="450"/>
      <c r="G1" s="450"/>
      <c r="I1" s="68"/>
    </row>
    <row r="2" spans="1:33" s="33" customFormat="1">
      <c r="A2" s="472" t="s">
        <v>73</v>
      </c>
      <c r="B2" s="472"/>
      <c r="C2" s="472"/>
      <c r="D2" s="472"/>
      <c r="E2" s="472"/>
      <c r="F2" s="472"/>
      <c r="G2" s="472"/>
      <c r="I2" s="68"/>
    </row>
    <row r="3" spans="1:33" s="35" customFormat="1">
      <c r="A3" s="34"/>
      <c r="B3" s="34"/>
      <c r="C3" s="34"/>
      <c r="D3" s="34"/>
      <c r="E3" s="34"/>
      <c r="F3" s="34"/>
      <c r="G3" s="20" t="s">
        <v>9</v>
      </c>
      <c r="I3" s="69"/>
    </row>
    <row r="4" spans="1:33" s="35" customFormat="1" ht="73.2" customHeight="1">
      <c r="A4" s="130"/>
      <c r="B4" s="133" t="s">
        <v>508</v>
      </c>
      <c r="C4" s="133" t="s">
        <v>511</v>
      </c>
      <c r="D4" s="92" t="s">
        <v>46</v>
      </c>
      <c r="E4" s="136" t="s">
        <v>509</v>
      </c>
      <c r="F4" s="136" t="s">
        <v>510</v>
      </c>
      <c r="G4" s="92" t="s">
        <v>46</v>
      </c>
    </row>
    <row r="5" spans="1:33" s="35" customFormat="1" ht="32.4" customHeight="1">
      <c r="A5" s="70" t="s">
        <v>202</v>
      </c>
      <c r="B5" s="71">
        <v>29863</v>
      </c>
      <c r="C5" s="71">
        <v>17593</v>
      </c>
      <c r="D5" s="142">
        <f>ROUND(C5/B5*100,1)</f>
        <v>58.9</v>
      </c>
      <c r="E5" s="71">
        <v>17675</v>
      </c>
      <c r="F5" s="71">
        <v>9807</v>
      </c>
      <c r="G5" s="142">
        <f>ROUND(F5/E5*100,1)</f>
        <v>55.5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60" customFormat="1" ht="36" customHeight="1">
      <c r="A6" s="74" t="s">
        <v>74</v>
      </c>
      <c r="B6" s="75">
        <f>SUM(B8:B26)</f>
        <v>25192</v>
      </c>
      <c r="C6" s="75">
        <f>SUM(C8:C26)</f>
        <v>14962</v>
      </c>
      <c r="D6" s="142">
        <f>ROUND(C6/B6*100,1)</f>
        <v>59.4</v>
      </c>
      <c r="E6" s="256">
        <f>SUM(E8:E26)</f>
        <v>15337</v>
      </c>
      <c r="F6" s="256">
        <f>SUM(F8:F26)</f>
        <v>8319</v>
      </c>
      <c r="G6" s="142">
        <f>ROUND(F6/E6*100,1)</f>
        <v>54.2</v>
      </c>
      <c r="I6" s="82"/>
      <c r="J6" s="77"/>
      <c r="K6" s="73"/>
      <c r="L6" s="78"/>
      <c r="M6" s="78"/>
      <c r="N6" s="73"/>
      <c r="O6" s="78"/>
    </row>
    <row r="7" spans="1:33" s="60" customFormat="1">
      <c r="A7" s="79" t="s">
        <v>75</v>
      </c>
      <c r="B7" s="80"/>
      <c r="C7" s="80"/>
      <c r="D7" s="81"/>
      <c r="E7" s="80"/>
      <c r="F7" s="80"/>
      <c r="G7" s="81"/>
      <c r="I7" s="69"/>
      <c r="J7" s="77"/>
      <c r="K7" s="73"/>
      <c r="L7" s="78"/>
      <c r="M7" s="78"/>
      <c r="N7" s="73"/>
      <c r="O7" s="78"/>
      <c r="AG7" s="60">
        <v>2501</v>
      </c>
    </row>
    <row r="8" spans="1:33" ht="28.8" customHeight="1">
      <c r="A8" s="44" t="s">
        <v>14</v>
      </c>
      <c r="B8" s="46">
        <v>4675</v>
      </c>
      <c r="C8" s="46">
        <v>1827</v>
      </c>
      <c r="D8" s="143">
        <f t="shared" ref="D8:D26" si="0">ROUND(C8/B8*100,1)</f>
        <v>39.1</v>
      </c>
      <c r="E8" s="46">
        <v>2347</v>
      </c>
      <c r="F8" s="46">
        <v>1297</v>
      </c>
      <c r="G8" s="142">
        <f t="shared" ref="G8:G26" si="1">ROUND(F8/E8*100,1)</f>
        <v>55.3</v>
      </c>
      <c r="H8" s="56"/>
      <c r="I8" s="82"/>
      <c r="J8" s="77"/>
      <c r="K8" s="73"/>
      <c r="L8" s="72"/>
      <c r="N8" s="73"/>
      <c r="O8" s="72"/>
    </row>
    <row r="9" spans="1:33" ht="31.2">
      <c r="A9" s="44" t="s">
        <v>15</v>
      </c>
      <c r="B9" s="46">
        <v>230</v>
      </c>
      <c r="C9" s="46">
        <v>219</v>
      </c>
      <c r="D9" s="143">
        <f t="shared" si="0"/>
        <v>95.2</v>
      </c>
      <c r="E9" s="46">
        <v>149</v>
      </c>
      <c r="F9" s="46">
        <v>117</v>
      </c>
      <c r="G9" s="142">
        <f t="shared" si="1"/>
        <v>78.5</v>
      </c>
      <c r="I9" s="82"/>
      <c r="J9" s="77"/>
      <c r="K9" s="73"/>
      <c r="N9" s="73"/>
    </row>
    <row r="10" spans="1:33" s="52" customFormat="1" ht="27" customHeight="1">
      <c r="A10" s="44" t="s">
        <v>16</v>
      </c>
      <c r="B10" s="46">
        <v>3956</v>
      </c>
      <c r="C10" s="46">
        <v>3093</v>
      </c>
      <c r="D10" s="143">
        <f t="shared" si="0"/>
        <v>78.2</v>
      </c>
      <c r="E10" s="46">
        <v>2697</v>
      </c>
      <c r="F10" s="46">
        <v>1541</v>
      </c>
      <c r="G10" s="142">
        <f t="shared" si="1"/>
        <v>57.1</v>
      </c>
      <c r="I10" s="82"/>
      <c r="J10" s="77"/>
      <c r="K10" s="73"/>
      <c r="N10" s="73"/>
    </row>
    <row r="11" spans="1:33" ht="31.2">
      <c r="A11" s="44" t="s">
        <v>17</v>
      </c>
      <c r="B11" s="46">
        <v>526</v>
      </c>
      <c r="C11" s="46">
        <v>326</v>
      </c>
      <c r="D11" s="143">
        <f t="shared" si="0"/>
        <v>62</v>
      </c>
      <c r="E11" s="46">
        <v>288</v>
      </c>
      <c r="F11" s="46">
        <v>175</v>
      </c>
      <c r="G11" s="142">
        <f t="shared" si="1"/>
        <v>60.8</v>
      </c>
      <c r="I11" s="82"/>
      <c r="J11" s="77"/>
      <c r="K11" s="73"/>
      <c r="N11" s="73"/>
    </row>
    <row r="12" spans="1:33" ht="31.2">
      <c r="A12" s="44" t="s">
        <v>18</v>
      </c>
      <c r="B12" s="46">
        <v>340</v>
      </c>
      <c r="C12" s="46">
        <v>197</v>
      </c>
      <c r="D12" s="143">
        <f t="shared" si="0"/>
        <v>57.9</v>
      </c>
      <c r="E12" s="46">
        <v>194</v>
      </c>
      <c r="F12" s="46">
        <v>101</v>
      </c>
      <c r="G12" s="142">
        <f t="shared" si="1"/>
        <v>52.1</v>
      </c>
      <c r="I12" s="82"/>
      <c r="J12" s="77"/>
      <c r="K12" s="73"/>
      <c r="N12" s="73"/>
    </row>
    <row r="13" spans="1:33" ht="27" customHeight="1">
      <c r="A13" s="44" t="s">
        <v>19</v>
      </c>
      <c r="B13" s="46">
        <v>860</v>
      </c>
      <c r="C13" s="46">
        <v>521</v>
      </c>
      <c r="D13" s="143">
        <f t="shared" si="0"/>
        <v>60.6</v>
      </c>
      <c r="E13" s="46">
        <v>603</v>
      </c>
      <c r="F13" s="46">
        <v>289</v>
      </c>
      <c r="G13" s="142">
        <f t="shared" si="1"/>
        <v>47.9</v>
      </c>
      <c r="I13" s="82"/>
      <c r="J13" s="77"/>
      <c r="K13" s="73"/>
      <c r="N13" s="73"/>
    </row>
    <row r="14" spans="1:33" ht="31.2">
      <c r="A14" s="44" t="s">
        <v>20</v>
      </c>
      <c r="B14" s="46">
        <v>5049</v>
      </c>
      <c r="C14" s="46">
        <v>3473</v>
      </c>
      <c r="D14" s="143">
        <f t="shared" si="0"/>
        <v>68.8</v>
      </c>
      <c r="E14" s="46">
        <v>3481</v>
      </c>
      <c r="F14" s="46">
        <v>1824</v>
      </c>
      <c r="G14" s="142">
        <f t="shared" si="1"/>
        <v>52.4</v>
      </c>
      <c r="I14" s="82"/>
      <c r="J14" s="77"/>
      <c r="K14" s="73"/>
      <c r="N14" s="73"/>
    </row>
    <row r="15" spans="1:33" ht="31.2">
      <c r="A15" s="44" t="s">
        <v>21</v>
      </c>
      <c r="B15" s="46">
        <v>1179</v>
      </c>
      <c r="C15" s="46">
        <v>846</v>
      </c>
      <c r="D15" s="143">
        <f t="shared" si="0"/>
        <v>71.8</v>
      </c>
      <c r="E15" s="46">
        <v>726</v>
      </c>
      <c r="F15" s="46">
        <v>488</v>
      </c>
      <c r="G15" s="142">
        <f t="shared" si="1"/>
        <v>67.2</v>
      </c>
      <c r="I15" s="82"/>
      <c r="J15" s="77"/>
      <c r="K15" s="73"/>
      <c r="N15" s="73"/>
    </row>
    <row r="16" spans="1:33" ht="31.2">
      <c r="A16" s="44" t="s">
        <v>22</v>
      </c>
      <c r="B16" s="46">
        <v>1021</v>
      </c>
      <c r="C16" s="46">
        <v>470</v>
      </c>
      <c r="D16" s="143">
        <f t="shared" si="0"/>
        <v>46</v>
      </c>
      <c r="E16" s="46">
        <v>683</v>
      </c>
      <c r="F16" s="46">
        <v>324</v>
      </c>
      <c r="G16" s="142">
        <f t="shared" si="1"/>
        <v>47.4</v>
      </c>
      <c r="I16" s="82"/>
      <c r="J16" s="77"/>
      <c r="K16" s="73"/>
      <c r="N16" s="73"/>
    </row>
    <row r="17" spans="1:14" ht="28.5" customHeight="1">
      <c r="A17" s="44" t="s">
        <v>23</v>
      </c>
      <c r="B17" s="46">
        <v>242</v>
      </c>
      <c r="C17" s="46">
        <v>185</v>
      </c>
      <c r="D17" s="143">
        <f t="shared" si="0"/>
        <v>76.400000000000006</v>
      </c>
      <c r="E17" s="46">
        <v>148</v>
      </c>
      <c r="F17" s="46">
        <v>90</v>
      </c>
      <c r="G17" s="142">
        <f t="shared" si="1"/>
        <v>60.8</v>
      </c>
      <c r="I17" s="82"/>
      <c r="J17" s="77"/>
      <c r="K17" s="73"/>
      <c r="N17" s="73"/>
    </row>
    <row r="18" spans="1:14" ht="30.75" customHeight="1">
      <c r="A18" s="44" t="s">
        <v>24</v>
      </c>
      <c r="B18" s="46">
        <v>663</v>
      </c>
      <c r="C18" s="46">
        <v>510</v>
      </c>
      <c r="D18" s="143">
        <f t="shared" si="0"/>
        <v>76.900000000000006</v>
      </c>
      <c r="E18" s="46">
        <v>399</v>
      </c>
      <c r="F18" s="46">
        <v>278</v>
      </c>
      <c r="G18" s="142">
        <f t="shared" si="1"/>
        <v>69.7</v>
      </c>
      <c r="I18" s="82"/>
      <c r="J18" s="77"/>
      <c r="K18" s="73"/>
      <c r="N18" s="73"/>
    </row>
    <row r="19" spans="1:14" ht="30.75" customHeight="1">
      <c r="A19" s="44" t="s">
        <v>25</v>
      </c>
      <c r="B19" s="46">
        <v>261</v>
      </c>
      <c r="C19" s="46">
        <v>160</v>
      </c>
      <c r="D19" s="143">
        <f t="shared" si="0"/>
        <v>61.3</v>
      </c>
      <c r="E19" s="46">
        <v>172</v>
      </c>
      <c r="F19" s="46">
        <v>81</v>
      </c>
      <c r="G19" s="142">
        <f t="shared" si="1"/>
        <v>47.1</v>
      </c>
      <c r="I19" s="82"/>
      <c r="J19" s="77"/>
      <c r="K19" s="73"/>
      <c r="N19" s="73"/>
    </row>
    <row r="20" spans="1:14" ht="39" customHeight="1">
      <c r="A20" s="44" t="s">
        <v>26</v>
      </c>
      <c r="B20" s="46">
        <v>542</v>
      </c>
      <c r="C20" s="46">
        <v>292</v>
      </c>
      <c r="D20" s="143">
        <f t="shared" si="0"/>
        <v>53.9</v>
      </c>
      <c r="E20" s="46">
        <v>340</v>
      </c>
      <c r="F20" s="46">
        <v>145</v>
      </c>
      <c r="G20" s="142">
        <f t="shared" si="1"/>
        <v>42.6</v>
      </c>
      <c r="I20" s="82"/>
      <c r="J20" s="77"/>
      <c r="K20" s="73"/>
      <c r="N20" s="73"/>
    </row>
    <row r="21" spans="1:14" ht="39.75" customHeight="1">
      <c r="A21" s="44" t="s">
        <v>27</v>
      </c>
      <c r="B21" s="46">
        <v>673</v>
      </c>
      <c r="C21" s="46">
        <v>386</v>
      </c>
      <c r="D21" s="143">
        <f t="shared" si="0"/>
        <v>57.4</v>
      </c>
      <c r="E21" s="46">
        <v>438</v>
      </c>
      <c r="F21" s="46">
        <v>199</v>
      </c>
      <c r="G21" s="142">
        <f t="shared" si="1"/>
        <v>45.4</v>
      </c>
      <c r="I21" s="82"/>
      <c r="J21" s="77"/>
      <c r="K21" s="73"/>
      <c r="N21" s="73"/>
    </row>
    <row r="22" spans="1:14" ht="44.25" customHeight="1">
      <c r="A22" s="44" t="s">
        <v>28</v>
      </c>
      <c r="B22" s="46">
        <v>2718</v>
      </c>
      <c r="C22" s="46">
        <v>1206</v>
      </c>
      <c r="D22" s="143">
        <f t="shared" si="0"/>
        <v>44.4</v>
      </c>
      <c r="E22" s="46">
        <v>1336</v>
      </c>
      <c r="F22" s="46">
        <v>692</v>
      </c>
      <c r="G22" s="142">
        <f t="shared" si="1"/>
        <v>51.8</v>
      </c>
      <c r="I22" s="82"/>
      <c r="J22" s="77"/>
      <c r="K22" s="73"/>
      <c r="N22" s="73"/>
    </row>
    <row r="23" spans="1:14" ht="31.5" customHeight="1">
      <c r="A23" s="44" t="s">
        <v>29</v>
      </c>
      <c r="B23" s="46">
        <v>716</v>
      </c>
      <c r="C23" s="46">
        <v>389</v>
      </c>
      <c r="D23" s="143">
        <f t="shared" si="0"/>
        <v>54.3</v>
      </c>
      <c r="E23" s="46">
        <v>428</v>
      </c>
      <c r="F23" s="46">
        <v>224</v>
      </c>
      <c r="G23" s="142">
        <f t="shared" si="1"/>
        <v>52.3</v>
      </c>
      <c r="I23" s="82"/>
      <c r="J23" s="77"/>
      <c r="K23" s="73"/>
      <c r="N23" s="73"/>
    </row>
    <row r="24" spans="1:14" ht="42" customHeight="1">
      <c r="A24" s="44" t="s">
        <v>30</v>
      </c>
      <c r="B24" s="46">
        <v>1238</v>
      </c>
      <c r="C24" s="46">
        <v>670</v>
      </c>
      <c r="D24" s="143">
        <f t="shared" si="0"/>
        <v>54.1</v>
      </c>
      <c r="E24" s="46">
        <v>725</v>
      </c>
      <c r="F24" s="46">
        <v>356</v>
      </c>
      <c r="G24" s="142">
        <f t="shared" si="1"/>
        <v>49.1</v>
      </c>
      <c r="I24" s="82"/>
      <c r="J24" s="77"/>
      <c r="K24" s="73"/>
      <c r="N24" s="73"/>
    </row>
    <row r="25" spans="1:14" ht="42" customHeight="1">
      <c r="A25" s="44" t="s">
        <v>31</v>
      </c>
      <c r="B25" s="46">
        <v>143</v>
      </c>
      <c r="C25" s="46">
        <v>90</v>
      </c>
      <c r="D25" s="143">
        <f t="shared" si="0"/>
        <v>62.9</v>
      </c>
      <c r="E25" s="46">
        <v>78</v>
      </c>
      <c r="F25" s="46">
        <v>45</v>
      </c>
      <c r="G25" s="142">
        <f t="shared" si="1"/>
        <v>57.7</v>
      </c>
      <c r="I25" s="82"/>
      <c r="J25" s="77"/>
      <c r="K25" s="73"/>
      <c r="N25" s="73"/>
    </row>
    <row r="26" spans="1:14" ht="29.25" customHeight="1">
      <c r="A26" s="44" t="s">
        <v>32</v>
      </c>
      <c r="B26" s="46">
        <v>160</v>
      </c>
      <c r="C26" s="46">
        <v>102</v>
      </c>
      <c r="D26" s="143">
        <f t="shared" si="0"/>
        <v>63.8</v>
      </c>
      <c r="E26" s="46">
        <v>105</v>
      </c>
      <c r="F26" s="46">
        <v>53</v>
      </c>
      <c r="G26" s="142">
        <f t="shared" si="1"/>
        <v>50.5</v>
      </c>
      <c r="I26" s="82"/>
      <c r="J26" s="77"/>
      <c r="K26" s="73"/>
      <c r="N26" s="73"/>
    </row>
    <row r="27" spans="1:14">
      <c r="A27" s="53"/>
      <c r="B27" s="50"/>
      <c r="F27" s="83"/>
      <c r="I27" s="49"/>
    </row>
    <row r="28" spans="1:14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2023-07-12T10:59:43Z</cp:lastPrinted>
  <dcterms:created xsi:type="dcterms:W3CDTF">2020-12-10T10:35:03Z</dcterms:created>
  <dcterms:modified xsi:type="dcterms:W3CDTF">2023-07-13T06:36:47Z</dcterms:modified>
</cp:coreProperties>
</file>