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tabRatio="633" activeTab="0"/>
  </bookViews>
  <sheets>
    <sheet name="2" sheetId="1" r:id="rId1"/>
    <sheet name="3" sheetId="2" r:id="rId2"/>
  </sheets>
  <externalReferences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'[2]Sheet1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'[2]Sheet1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'2'!$A:$A</definedName>
    <definedName name="_xlnm.Print_Titles" localSheetId="1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'2'!$A$1:$F$14</definedName>
    <definedName name="_xlnm.Print_Area" localSheetId="1">'3'!$A$1:$AE$27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<sst xmlns="http://schemas.openxmlformats.org/spreadsheetml/2006/main" count="85" uniqueCount="58">
  <si>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</si>
  <si>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</si>
  <si>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</si>
  <si>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</si>
  <si>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</si>
  <si>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</si>
  <si>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</si>
  <si>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</si>
  <si>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з них отримують допомогу по безробіттю, осіб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</si>
  <si>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</si>
  <si>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</si>
  <si>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</si>
  <si>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</si>
  <si>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</si>
  <si>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Проходили професійне навчання</t>
  </si>
  <si>
    <t>чоловіки, %</t>
  </si>
  <si>
    <t>жінки,%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</si>
  <si>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</si>
  <si>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>Запорізька область</t>
  </si>
  <si>
    <t>Запорізький МЦЗ</t>
  </si>
  <si>
    <t>Мали стат жінки</t>
  </si>
  <si>
    <t>Прац жінки все</t>
  </si>
  <si>
    <t>прац жінки облік</t>
  </si>
  <si>
    <t>прац жінки безр</t>
  </si>
  <si>
    <t>Профнав жінки</t>
  </si>
  <si>
    <t>ГР+ТР жінки</t>
  </si>
  <si>
    <t>Профор жінки</t>
  </si>
  <si>
    <t>Статус КЗП жінки</t>
  </si>
  <si>
    <t>Отрим жінки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</si>
  <si>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</si>
  <si>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>Кількість безробітних, охоплених профорієнтаційними послугами</t>
  </si>
  <si>
    <t>Мали статус безробітного</t>
  </si>
  <si>
    <t xml:space="preserve">           з них, отримували допомогу по безробіттю</t>
  </si>
  <si>
    <t>осіб</t>
  </si>
  <si>
    <t xml:space="preserve">                                                        (за статтю)                                             (осіб)</t>
  </si>
  <si>
    <t>Токмацька філія</t>
  </si>
  <si>
    <t>К-Дніпровська філія</t>
  </si>
  <si>
    <t>Василівська філія</t>
  </si>
  <si>
    <t>Вільнянська філія</t>
  </si>
  <si>
    <t>Чернігівська філія</t>
  </si>
  <si>
    <t>Енергодарська філія</t>
  </si>
  <si>
    <t>Михайлівська філія</t>
  </si>
  <si>
    <t>Оріхівська філія</t>
  </si>
  <si>
    <t>Пологівська філія</t>
  </si>
  <si>
    <t>Чисельність безробітних, що отримали профорієнтаційні послуги</t>
  </si>
  <si>
    <t>Більмацька філія</t>
  </si>
  <si>
    <t>Запорізька філія</t>
  </si>
  <si>
    <t>Веселівська філія</t>
  </si>
  <si>
    <t>Гуляйпільська філія</t>
  </si>
  <si>
    <t>Новомиколаївська філія</t>
  </si>
  <si>
    <t>Приазовська філія</t>
  </si>
  <si>
    <t>Приморська філія</t>
  </si>
  <si>
    <t>Якимівська філія</t>
  </si>
  <si>
    <t>Бердянський МРЦЗ</t>
  </si>
  <si>
    <t>Мелітопольський МРЦЗ</t>
  </si>
  <si>
    <t>Надання послуг Запорізькою обласною службою зайнятості зареєстрованим безробітним та іншим категоріям громадян у  січні-серпні 2019 року</t>
  </si>
  <si>
    <t>Станом на 1 вересня 2019 року:</t>
  </si>
  <si>
    <t>Надання послуг Запорізькою обласною службою зайнятості у січні-серпні 2019 року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</si>
</sst>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(* #,##0.00_);_(* \(#,##0.00\);_(* &quot;-&quot;??_);_(@_)"/>
    <numFmt numFmtId="189" formatCode="#,##0.0"/>
    <numFmt numFmtId="190" formatCode="0.0"/>
    <numFmt numFmtId="191" formatCode="dd\.mm\.yyyy"/>
    <numFmt numFmtId="192" formatCode="##0"/>
    <numFmt numFmtId="193" formatCode="0.00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i/>
      <sz val="12"/>
      <name val="Times New Roman Cyr"/>
      <family val="1"/>
    </font>
    <font>
      <b/>
      <sz val="16"/>
      <name val="Times New Roman Cyr"/>
      <family val="0"/>
    </font>
    <font>
      <b/>
      <sz val="13"/>
      <name val="Times New Roman"/>
      <family val="1"/>
    </font>
    <font>
      <b/>
      <sz val="13"/>
      <name val="Times New Roman Cyr"/>
      <family val="0"/>
    </font>
    <font>
      <b/>
      <i/>
      <sz val="13"/>
      <name val="Times New Roman"/>
      <family val="1"/>
    </font>
    <font>
      <b/>
      <sz val="12"/>
      <name val="Times New Roman Cyr"/>
      <family val="0"/>
    </font>
    <font>
      <b/>
      <i/>
      <sz val="14"/>
      <name val="Times New Roman"/>
      <family val="1"/>
    </font>
    <font>
      <b/>
      <sz val="14"/>
      <name val="Times New Roman Cyr"/>
      <family val="0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i/>
      <sz val="12"/>
      <color indexed="8"/>
      <name val="Calibri"/>
      <family val="2"/>
    </font>
    <font>
      <sz val="12"/>
      <color indexed="8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i/>
      <sz val="12"/>
      <color theme="1"/>
      <name val="Calibri"/>
      <family val="2"/>
    </font>
    <font>
      <sz val="12"/>
      <color theme="1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5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4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4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4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4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4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4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4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5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5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5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5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5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5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33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92" fontId="28" fillId="0" borderId="0" applyFont="0" applyFill="0" applyBorder="0" applyProtection="0">
      <alignment horizontal="center" vertical="center"/>
    </xf>
    <xf numFmtId="49" fontId="28" fillId="0" borderId="0" applyFont="0" applyFill="0" applyBorder="0" applyProtection="0">
      <alignment horizontal="left" vertical="center" wrapText="1"/>
    </xf>
    <xf numFmtId="49" fontId="26" fillId="0" borderId="0" applyFill="0" applyBorder="0" applyProtection="0">
      <alignment horizontal="left" vertical="center"/>
    </xf>
    <xf numFmtId="49" fontId="27" fillId="0" borderId="3" applyFill="0" applyProtection="0">
      <alignment horizontal="center" vertical="center" wrapText="1"/>
    </xf>
    <xf numFmtId="49" fontId="27" fillId="0" borderId="4" applyFill="0" applyProtection="0">
      <alignment horizontal="center" vertical="center" wrapText="1"/>
    </xf>
    <xf numFmtId="49" fontId="28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34" fillId="0" borderId="6" applyNumberFormat="0" applyFill="0" applyAlignment="0" applyProtection="0"/>
    <xf numFmtId="0" fontId="10" fillId="0" borderId="7" applyNumberFormat="0" applyFill="0" applyAlignment="0" applyProtection="0"/>
    <xf numFmtId="0" fontId="35" fillId="0" borderId="8" applyNumberFormat="0" applyFill="0" applyAlignment="0" applyProtection="0"/>
    <xf numFmtId="0" fontId="11" fillId="0" borderId="9" applyNumberFormat="0" applyFill="0" applyAlignment="0" applyProtection="0"/>
    <xf numFmtId="0" fontId="36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37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38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91" fontId="28" fillId="0" borderId="0" applyFont="0" applyFill="0" applyBorder="0" applyProtection="0">
      <alignment/>
    </xf>
    <xf numFmtId="191" fontId="28" fillId="0" borderId="0" applyFon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3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9" fontId="28" fillId="0" borderId="0" applyFont="0" applyFill="0" applyBorder="0" applyProtection="0">
      <alignment wrapText="1"/>
    </xf>
    <xf numFmtId="49" fontId="28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7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4" fontId="15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72" fillId="0" borderId="15" applyNumberFormat="0" applyFill="0" applyAlignment="0" applyProtection="0"/>
    <xf numFmtId="0" fontId="9" fillId="0" borderId="5" applyNumberFormat="0" applyFill="0" applyAlignment="0" applyProtection="0"/>
    <xf numFmtId="0" fontId="40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73" fillId="0" borderId="17" applyNumberFormat="0" applyFill="0" applyAlignment="0" applyProtection="0"/>
    <xf numFmtId="0" fontId="10" fillId="0" borderId="7" applyNumberFormat="0" applyFill="0" applyAlignment="0" applyProtection="0"/>
    <xf numFmtId="0" fontId="41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74" fillId="0" borderId="19" applyNumberFormat="0" applyFill="0" applyAlignment="0" applyProtection="0"/>
    <xf numFmtId="0" fontId="11" fillId="0" borderId="9" applyNumberFormat="0" applyFill="0" applyAlignment="0" applyProtection="0"/>
    <xf numFmtId="0" fontId="42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0" fontId="15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9" fontId="0" fillId="0" borderId="0" applyFont="0" applyFill="0" applyBorder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1" fontId="20" fillId="0" borderId="0" xfId="503" applyNumberFormat="1" applyFont="1" applyFill="1" applyProtection="1">
      <alignment/>
      <protection locked="0"/>
    </xf>
    <xf numFmtId="1" fontId="22" fillId="0" borderId="0" xfId="503" applyNumberFormat="1" applyFont="1" applyFill="1" applyBorder="1" applyAlignment="1" applyProtection="1">
      <alignment horizontal="right"/>
      <protection locked="0"/>
    </xf>
    <xf numFmtId="1" fontId="45" fillId="0" borderId="0" xfId="503" applyNumberFormat="1" applyFont="1" applyFill="1" applyAlignment="1" applyProtection="1">
      <alignment horizontal="center"/>
      <protection locked="0"/>
    </xf>
    <xf numFmtId="1" fontId="31" fillId="0" borderId="0" xfId="503" applyNumberFormat="1" applyFont="1" applyFill="1" applyProtection="1">
      <alignment/>
      <protection locked="0"/>
    </xf>
    <xf numFmtId="1" fontId="31" fillId="0" borderId="0" xfId="503" applyNumberFormat="1" applyFont="1" applyFill="1" applyBorder="1" applyAlignment="1" applyProtection="1">
      <alignment horizontal="right"/>
      <protection locked="0"/>
    </xf>
    <xf numFmtId="1" fontId="47" fillId="0" borderId="0" xfId="503" applyNumberFormat="1" applyFont="1" applyFill="1" applyBorder="1" applyAlignment="1" applyProtection="1">
      <alignment/>
      <protection locked="0"/>
    </xf>
    <xf numFmtId="3" fontId="46" fillId="0" borderId="0" xfId="503" applyNumberFormat="1" applyFont="1" applyFill="1" applyAlignment="1" applyProtection="1">
      <alignment horizontal="center" vertical="center"/>
      <protection locked="0"/>
    </xf>
    <xf numFmtId="3" fontId="46" fillId="0" borderId="0" xfId="503" applyNumberFormat="1" applyFont="1" applyFill="1" applyBorder="1" applyAlignment="1" applyProtection="1">
      <alignment horizontal="center" vertical="center" wrapText="1" shrinkToFit="1"/>
      <protection locked="0"/>
    </xf>
    <xf numFmtId="1" fontId="44" fillId="0" borderId="0" xfId="503" applyNumberFormat="1" applyFont="1" applyFill="1" applyBorder="1" applyAlignment="1" applyProtection="1">
      <alignment horizontal="left" wrapText="1" shrinkToFit="1"/>
      <protection locked="0"/>
    </xf>
    <xf numFmtId="1" fontId="49" fillId="0" borderId="0" xfId="503" applyNumberFormat="1" applyFont="1" applyFill="1" applyBorder="1" applyAlignment="1" applyProtection="1">
      <alignment/>
      <protection locked="0"/>
    </xf>
    <xf numFmtId="1" fontId="44" fillId="0" borderId="0" xfId="503" applyNumberFormat="1" applyFont="1" applyFill="1" applyAlignment="1" applyProtection="1">
      <alignment horizontal="left"/>
      <protection locked="0"/>
    </xf>
    <xf numFmtId="1" fontId="44" fillId="0" borderId="0" xfId="503" applyNumberFormat="1" applyFont="1" applyFill="1" applyBorder="1" applyProtection="1">
      <alignment/>
      <protection locked="0"/>
    </xf>
    <xf numFmtId="1" fontId="32" fillId="0" borderId="0" xfId="503" applyNumberFormat="1" applyFont="1" applyFill="1" applyBorder="1" applyAlignment="1" applyProtection="1">
      <alignment horizontal="center" vertical="center"/>
      <protection locked="0"/>
    </xf>
    <xf numFmtId="1" fontId="44" fillId="0" borderId="0" xfId="503" applyNumberFormat="1" applyFont="1" applyFill="1" applyBorder="1" applyAlignment="1" applyProtection="1">
      <alignment horizontal="center" vertical="center"/>
      <protection locked="0"/>
    </xf>
    <xf numFmtId="0" fontId="20" fillId="0" borderId="0" xfId="506" applyFont="1">
      <alignment/>
      <protection/>
    </xf>
    <xf numFmtId="0" fontId="49" fillId="0" borderId="0" xfId="506" applyFont="1" applyFill="1" applyAlignment="1">
      <alignment/>
      <protection/>
    </xf>
    <xf numFmtId="0" fontId="49" fillId="0" borderId="0" xfId="506" applyFont="1" applyFill="1" applyAlignment="1">
      <alignment horizontal="center"/>
      <protection/>
    </xf>
    <xf numFmtId="0" fontId="21" fillId="0" borderId="3" xfId="500" applyFont="1" applyFill="1" applyBorder="1" applyAlignment="1">
      <alignment horizontal="center" vertical="center" wrapText="1"/>
      <protection/>
    </xf>
    <xf numFmtId="0" fontId="21" fillId="0" borderId="22" xfId="500" applyFont="1" applyFill="1" applyBorder="1" applyAlignment="1">
      <alignment horizontal="center" vertical="center" wrapText="1"/>
      <protection/>
    </xf>
    <xf numFmtId="0" fontId="21" fillId="0" borderId="22" xfId="506" applyFont="1" applyBorder="1" applyAlignment="1">
      <alignment horizontal="center" vertical="center" wrapText="1"/>
      <protection/>
    </xf>
    <xf numFmtId="0" fontId="45" fillId="0" borderId="22" xfId="506" applyFont="1" applyBorder="1" applyAlignment="1">
      <alignment horizontal="center" vertical="center" wrapText="1"/>
      <protection/>
    </xf>
    <xf numFmtId="0" fontId="45" fillId="50" borderId="3" xfId="506" applyFont="1" applyFill="1" applyBorder="1" applyAlignment="1">
      <alignment horizontal="center" vertical="center" wrapText="1"/>
      <protection/>
    </xf>
    <xf numFmtId="0" fontId="31" fillId="0" borderId="0" xfId="507" applyFont="1" applyAlignment="1">
      <alignment vertical="center" wrapText="1"/>
      <protection/>
    </xf>
    <xf numFmtId="0" fontId="51" fillId="0" borderId="0" xfId="507" applyFont="1" applyAlignment="1">
      <alignment vertical="center" wrapText="1"/>
      <protection/>
    </xf>
    <xf numFmtId="0" fontId="21" fillId="17" borderId="3" xfId="507" applyFont="1" applyFill="1" applyBorder="1" applyAlignment="1">
      <alignment vertical="center" wrapText="1"/>
      <protection/>
    </xf>
    <xf numFmtId="189" fontId="52" fillId="50" borderId="3" xfId="506" applyNumberFormat="1" applyFont="1" applyFill="1" applyBorder="1" applyAlignment="1">
      <alignment horizontal="center" vertical="center" wrapText="1"/>
      <protection/>
    </xf>
    <xf numFmtId="189" fontId="51" fillId="0" borderId="0" xfId="507" applyNumberFormat="1" applyFont="1" applyAlignment="1">
      <alignment vertical="center" wrapText="1"/>
      <protection/>
    </xf>
    <xf numFmtId="0" fontId="21" fillId="0" borderId="3" xfId="506" applyFont="1" applyBorder="1" applyAlignment="1">
      <alignment horizontal="left" vertical="center" wrapText="1"/>
      <protection/>
    </xf>
    <xf numFmtId="0" fontId="21" fillId="0" borderId="3" xfId="507" applyFont="1" applyBorder="1" applyAlignment="1">
      <alignment vertical="center" wrapText="1"/>
      <protection/>
    </xf>
    <xf numFmtId="0" fontId="20" fillId="0" borderId="0" xfId="507" applyFont="1" applyAlignment="1">
      <alignment vertical="center" wrapText="1"/>
      <protection/>
    </xf>
    <xf numFmtId="0" fontId="21" fillId="0" borderId="3" xfId="500" applyFont="1" applyBorder="1" applyAlignment="1">
      <alignment vertical="center" wrapText="1"/>
      <protection/>
    </xf>
    <xf numFmtId="0" fontId="20" fillId="50" borderId="0" xfId="506" applyFont="1" applyFill="1">
      <alignment/>
      <protection/>
    </xf>
    <xf numFmtId="3" fontId="54" fillId="0" borderId="3" xfId="503" applyNumberFormat="1" applyFont="1" applyFill="1" applyBorder="1" applyAlignment="1" applyProtection="1">
      <alignment horizontal="center" vertical="center"/>
      <protection locked="0"/>
    </xf>
    <xf numFmtId="1" fontId="54" fillId="0" borderId="3" xfId="503" applyNumberFormat="1" applyFont="1" applyFill="1" applyBorder="1" applyAlignment="1" applyProtection="1">
      <alignment horizontal="center" vertical="center"/>
      <protection locked="0"/>
    </xf>
    <xf numFmtId="1" fontId="55" fillId="0" borderId="3" xfId="503" applyNumberFormat="1" applyFont="1" applyFill="1" applyBorder="1" applyAlignment="1" applyProtection="1">
      <alignment horizontal="center" vertical="center"/>
      <protection/>
    </xf>
    <xf numFmtId="3" fontId="55" fillId="0" borderId="3" xfId="503" applyNumberFormat="1" applyFont="1" applyFill="1" applyBorder="1" applyAlignment="1" applyProtection="1">
      <alignment horizontal="center" vertical="center"/>
      <protection/>
    </xf>
    <xf numFmtId="1" fontId="55" fillId="0" borderId="0" xfId="503" applyNumberFormat="1" applyFont="1" applyFill="1" applyBorder="1" applyAlignment="1" applyProtection="1">
      <alignment horizontal="center" vertical="center"/>
      <protection locked="0"/>
    </xf>
    <xf numFmtId="0" fontId="22" fillId="0" borderId="3" xfId="507" applyFont="1" applyBorder="1" applyAlignment="1">
      <alignment horizontal="center" vertical="center" wrapText="1"/>
      <protection/>
    </xf>
    <xf numFmtId="0" fontId="22" fillId="0" borderId="3" xfId="507" applyFont="1" applyFill="1" applyBorder="1" applyAlignment="1">
      <alignment horizontal="center" vertical="center" wrapText="1"/>
      <protection/>
    </xf>
    <xf numFmtId="0" fontId="56" fillId="0" borderId="0" xfId="507" applyFont="1" applyAlignment="1">
      <alignment vertical="center" wrapText="1"/>
      <protection/>
    </xf>
    <xf numFmtId="1" fontId="45" fillId="0" borderId="0" xfId="503" applyNumberFormat="1" applyFont="1" applyFill="1" applyBorder="1" applyAlignment="1" applyProtection="1">
      <alignment horizontal="center"/>
      <protection locked="0"/>
    </xf>
    <xf numFmtId="1" fontId="31" fillId="0" borderId="0" xfId="503" applyNumberFormat="1" applyFont="1" applyFill="1" applyBorder="1" applyAlignment="1" applyProtection="1">
      <alignment horizontal="center"/>
      <protection locked="0"/>
    </xf>
    <xf numFmtId="1" fontId="54" fillId="0" borderId="3" xfId="503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506" applyFont="1" applyFill="1">
      <alignment/>
      <protection/>
    </xf>
    <xf numFmtId="3" fontId="21" fillId="17" borderId="3" xfId="507" applyNumberFormat="1" applyFont="1" applyFill="1" applyBorder="1" applyAlignment="1">
      <alignment horizontal="center" vertical="center" wrapText="1"/>
      <protection/>
    </xf>
    <xf numFmtId="3" fontId="21" fillId="50" borderId="3" xfId="506" applyNumberFormat="1" applyFont="1" applyFill="1" applyBorder="1" applyAlignment="1">
      <alignment horizontal="center" vertical="center" wrapText="1"/>
      <protection/>
    </xf>
    <xf numFmtId="3" fontId="21" fillId="0" borderId="3" xfId="506" applyNumberFormat="1" applyFont="1" applyBorder="1" applyAlignment="1">
      <alignment horizontal="center" vertical="center" wrapText="1"/>
      <protection/>
    </xf>
    <xf numFmtId="3" fontId="21" fillId="0" borderId="3" xfId="507" applyNumberFormat="1" applyFont="1" applyBorder="1" applyAlignment="1">
      <alignment horizontal="center" vertical="center" wrapText="1"/>
      <protection/>
    </xf>
    <xf numFmtId="3" fontId="21" fillId="0" borderId="3" xfId="506" applyNumberFormat="1" applyFont="1" applyFill="1" applyBorder="1" applyAlignment="1">
      <alignment horizontal="center" vertical="center" wrapText="1"/>
      <protection/>
    </xf>
    <xf numFmtId="3" fontId="21" fillId="0" borderId="3" xfId="500" applyNumberFormat="1" applyFont="1" applyBorder="1" applyAlignment="1">
      <alignment horizontal="center" vertical="center" wrapText="1"/>
      <protection/>
    </xf>
    <xf numFmtId="3" fontId="21" fillId="0" borderId="3" xfId="500" applyNumberFormat="1" applyFont="1" applyFill="1" applyBorder="1" applyAlignment="1">
      <alignment horizontal="center" vertical="center" wrapText="1"/>
      <protection/>
    </xf>
    <xf numFmtId="190" fontId="56" fillId="0" borderId="3" xfId="503" applyNumberFormat="1" applyFont="1" applyFill="1" applyBorder="1" applyAlignment="1" applyProtection="1">
      <alignment horizontal="center" vertical="center"/>
      <protection locked="0"/>
    </xf>
    <xf numFmtId="190" fontId="22" fillId="0" borderId="0" xfId="503" applyNumberFormat="1" applyFont="1" applyFill="1" applyBorder="1" applyAlignment="1" applyProtection="1">
      <alignment horizontal="center" vertical="center"/>
      <protection locked="0"/>
    </xf>
    <xf numFmtId="189" fontId="56" fillId="0" borderId="3" xfId="503" applyNumberFormat="1" applyFont="1" applyFill="1" applyBorder="1" applyAlignment="1" applyProtection="1">
      <alignment horizontal="center" vertical="center"/>
      <protection/>
    </xf>
    <xf numFmtId="1" fontId="30" fillId="0" borderId="3" xfId="0" applyNumberFormat="1" applyFont="1" applyFill="1" applyBorder="1" applyAlignment="1">
      <alignment horizontal="center" vertical="center"/>
    </xf>
    <xf numFmtId="0" fontId="77" fillId="0" borderId="3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189" fontId="56" fillId="0" borderId="3" xfId="505" applyNumberFormat="1" applyFont="1" applyFill="1" applyBorder="1" applyAlignment="1" applyProtection="1">
      <alignment horizontal="center" vertical="center"/>
      <protection locked="0"/>
    </xf>
    <xf numFmtId="3" fontId="56" fillId="0" borderId="3" xfId="505" applyNumberFormat="1" applyFont="1" applyFill="1" applyBorder="1" applyAlignment="1" applyProtection="1">
      <alignment horizontal="center" vertical="center"/>
      <protection locked="0"/>
    </xf>
    <xf numFmtId="189" fontId="56" fillId="51" borderId="3" xfId="505" applyNumberFormat="1" applyFont="1" applyFill="1" applyBorder="1" applyAlignment="1" applyProtection="1">
      <alignment horizontal="center" vertical="center"/>
      <protection locked="0"/>
    </xf>
    <xf numFmtId="1" fontId="57" fillId="51" borderId="0" xfId="503" applyNumberFormat="1" applyFont="1" applyFill="1" applyBorder="1" applyAlignment="1" applyProtection="1">
      <alignment horizontal="center" vertical="center"/>
      <protection locked="0"/>
    </xf>
    <xf numFmtId="3" fontId="56" fillId="0" borderId="3" xfId="503" applyNumberFormat="1" applyFont="1" applyFill="1" applyBorder="1" applyAlignment="1" applyProtection="1">
      <alignment horizontal="center" vertical="center"/>
      <protection/>
    </xf>
    <xf numFmtId="1" fontId="56" fillId="0" borderId="3" xfId="0" applyNumberFormat="1" applyFont="1" applyFill="1" applyBorder="1" applyAlignment="1" applyProtection="1">
      <alignment horizontal="center" vertical="center"/>
      <protection locked="0"/>
    </xf>
    <xf numFmtId="190" fontId="56" fillId="0" borderId="3" xfId="0" applyNumberFormat="1" applyFont="1" applyFill="1" applyBorder="1" applyAlignment="1" applyProtection="1">
      <alignment horizontal="center" vertical="center"/>
      <protection locked="0"/>
    </xf>
    <xf numFmtId="190" fontId="56" fillId="0" borderId="3" xfId="0" applyNumberFormat="1" applyFont="1" applyFill="1" applyBorder="1" applyAlignment="1">
      <alignment horizontal="center" vertical="center"/>
    </xf>
    <xf numFmtId="190" fontId="56" fillId="0" borderId="3" xfId="505" applyNumberFormat="1" applyFont="1" applyFill="1" applyBorder="1" applyAlignment="1" applyProtection="1">
      <alignment horizontal="center" vertical="center"/>
      <protection locked="0"/>
    </xf>
    <xf numFmtId="3" fontId="59" fillId="0" borderId="3" xfId="508" applyNumberFormat="1" applyFont="1" applyFill="1" applyBorder="1" applyAlignment="1">
      <alignment horizontal="center" vertical="center"/>
      <protection/>
    </xf>
    <xf numFmtId="3" fontId="22" fillId="0" borderId="3" xfId="505" applyNumberFormat="1" applyFont="1" applyFill="1" applyBorder="1" applyAlignment="1" applyProtection="1">
      <alignment horizontal="center" vertical="center"/>
      <protection locked="0"/>
    </xf>
    <xf numFmtId="1" fontId="22" fillId="0" borderId="3" xfId="505" applyNumberFormat="1" applyFont="1" applyFill="1" applyBorder="1" applyAlignment="1" applyProtection="1">
      <alignment horizontal="center" vertical="center"/>
      <protection locked="0"/>
    </xf>
    <xf numFmtId="1" fontId="58" fillId="0" borderId="3" xfId="0" applyNumberFormat="1" applyFont="1" applyFill="1" applyBorder="1" applyAlignment="1">
      <alignment horizontal="center" vertical="center"/>
    </xf>
    <xf numFmtId="3" fontId="30" fillId="0" borderId="3" xfId="0" applyNumberFormat="1" applyFont="1" applyBorder="1" applyAlignment="1">
      <alignment horizontal="center" vertical="center"/>
    </xf>
    <xf numFmtId="0" fontId="22" fillId="0" borderId="3" xfId="505" applyFont="1" applyFill="1" applyBorder="1" applyAlignment="1" applyProtection="1">
      <alignment horizontal="center" vertical="center"/>
      <protection locked="0"/>
    </xf>
    <xf numFmtId="0" fontId="78" fillId="0" borderId="3" xfId="0" applyFont="1" applyBorder="1" applyAlignment="1">
      <alignment horizontal="center" vertical="center"/>
    </xf>
    <xf numFmtId="0" fontId="30" fillId="0" borderId="3" xfId="0" applyFont="1" applyFill="1" applyBorder="1" applyAlignment="1">
      <alignment vertical="center"/>
    </xf>
    <xf numFmtId="2" fontId="30" fillId="0" borderId="3" xfId="0" applyNumberFormat="1" applyFont="1" applyFill="1" applyBorder="1" applyAlignment="1">
      <alignment horizontal="left" vertical="center"/>
    </xf>
    <xf numFmtId="1" fontId="60" fillId="0" borderId="3" xfId="505" applyNumberFormat="1" applyFont="1" applyFill="1" applyBorder="1" applyAlignment="1" applyProtection="1">
      <alignment horizontal="left" vertical="center"/>
      <protection locked="0"/>
    </xf>
    <xf numFmtId="3" fontId="61" fillId="0" borderId="3" xfId="508" applyNumberFormat="1" applyFont="1" applyFill="1" applyBorder="1" applyAlignment="1">
      <alignment horizontal="center" vertical="center"/>
      <protection/>
    </xf>
    <xf numFmtId="190" fontId="62" fillId="0" borderId="3" xfId="503" applyNumberFormat="1" applyFont="1" applyFill="1" applyBorder="1" applyAlignment="1" applyProtection="1">
      <alignment horizontal="center" vertical="center"/>
      <protection locked="0"/>
    </xf>
    <xf numFmtId="189" fontId="62" fillId="0" borderId="3" xfId="503" applyNumberFormat="1" applyFont="1" applyFill="1" applyBorder="1" applyAlignment="1" applyProtection="1">
      <alignment horizontal="center" vertical="center"/>
      <protection/>
    </xf>
    <xf numFmtId="190" fontId="62" fillId="0" borderId="3" xfId="0" applyNumberFormat="1" applyFont="1" applyFill="1" applyBorder="1" applyAlignment="1" applyProtection="1">
      <alignment horizontal="center" vertical="center"/>
      <protection locked="0"/>
    </xf>
    <xf numFmtId="3" fontId="63" fillId="0" borderId="3" xfId="508" applyNumberFormat="1" applyFont="1" applyFill="1" applyBorder="1" applyAlignment="1">
      <alignment horizontal="center" vertical="center"/>
      <protection/>
    </xf>
    <xf numFmtId="190" fontId="56" fillId="0" borderId="3" xfId="504" applyNumberFormat="1" applyFont="1" applyFill="1" applyBorder="1" applyAlignment="1" applyProtection="1">
      <alignment horizontal="center" vertical="center"/>
      <protection locked="0"/>
    </xf>
    <xf numFmtId="3" fontId="30" fillId="0" borderId="3" xfId="0" applyNumberFormat="1" applyFont="1" applyFill="1" applyBorder="1" applyAlignment="1">
      <alignment horizontal="center" vertical="center"/>
    </xf>
    <xf numFmtId="1" fontId="20" fillId="0" borderId="3" xfId="505" applyNumberFormat="1" applyFont="1" applyFill="1" applyBorder="1" applyAlignment="1" applyProtection="1">
      <alignment horizontal="center"/>
      <protection locked="0"/>
    </xf>
    <xf numFmtId="190" fontId="64" fillId="0" borderId="3" xfId="504" applyNumberFormat="1" applyFont="1" applyFill="1" applyBorder="1" applyAlignment="1" applyProtection="1">
      <alignment horizontal="center" vertical="center"/>
      <protection locked="0"/>
    </xf>
    <xf numFmtId="3" fontId="65" fillId="0" borderId="3" xfId="508" applyNumberFormat="1" applyFont="1" applyFill="1" applyBorder="1" applyAlignment="1">
      <alignment horizontal="center" vertical="center"/>
      <protection/>
    </xf>
    <xf numFmtId="189" fontId="64" fillId="0" borderId="3" xfId="503" applyNumberFormat="1" applyFont="1" applyFill="1" applyBorder="1" applyAlignment="1" applyProtection="1">
      <alignment horizontal="center" vertical="center"/>
      <protection/>
    </xf>
    <xf numFmtId="0" fontId="32" fillId="0" borderId="0" xfId="506" applyFont="1" applyFill="1" applyAlignment="1">
      <alignment horizontal="center" vertical="center" wrapText="1"/>
      <protection/>
    </xf>
    <xf numFmtId="0" fontId="50" fillId="0" borderId="0" xfId="506" applyFont="1" applyFill="1" applyAlignment="1">
      <alignment horizontal="center"/>
      <protection/>
    </xf>
    <xf numFmtId="0" fontId="48" fillId="0" borderId="23" xfId="507" applyFont="1" applyBorder="1" applyAlignment="1">
      <alignment horizontal="center" vertical="center" wrapText="1"/>
      <protection/>
    </xf>
    <xf numFmtId="0" fontId="21" fillId="0" borderId="24" xfId="507" applyFont="1" applyBorder="1" applyAlignment="1">
      <alignment horizontal="center" vertical="center" wrapText="1"/>
      <protection/>
    </xf>
    <xf numFmtId="0" fontId="21" fillId="0" borderId="25" xfId="507" applyFont="1" applyBorder="1" applyAlignment="1">
      <alignment horizontal="center" vertical="center" wrapText="1"/>
      <protection/>
    </xf>
    <xf numFmtId="1" fontId="32" fillId="0" borderId="0" xfId="503" applyNumberFormat="1" applyFont="1" applyFill="1" applyBorder="1" applyAlignment="1" applyProtection="1">
      <alignment horizontal="left" vertical="center" wrapText="1" shrinkToFit="1"/>
      <protection locked="0"/>
    </xf>
    <xf numFmtId="1" fontId="32" fillId="0" borderId="0" xfId="503" applyNumberFormat="1" applyFont="1" applyFill="1" applyAlignment="1" applyProtection="1">
      <alignment horizontal="center" vertical="center" wrapText="1"/>
      <protection locked="0"/>
    </xf>
    <xf numFmtId="1" fontId="45" fillId="0" borderId="0" xfId="503" applyNumberFormat="1" applyFont="1" applyFill="1" applyBorder="1" applyAlignment="1" applyProtection="1">
      <alignment horizontal="center"/>
      <protection locked="0"/>
    </xf>
    <xf numFmtId="1" fontId="53" fillId="0" borderId="3" xfId="503" applyNumberFormat="1" applyFont="1" applyFill="1" applyBorder="1" applyAlignment="1" applyProtection="1">
      <alignment horizontal="left"/>
      <protection locked="0"/>
    </xf>
    <xf numFmtId="1" fontId="22" fillId="0" borderId="26" xfId="505" applyNumberFormat="1" applyFont="1" applyFill="1" applyBorder="1" applyAlignment="1" applyProtection="1">
      <alignment horizontal="center" vertical="center" wrapText="1"/>
      <protection/>
    </xf>
    <xf numFmtId="1" fontId="22" fillId="0" borderId="27" xfId="505" applyNumberFormat="1" applyFont="1" applyFill="1" applyBorder="1" applyAlignment="1" applyProtection="1">
      <alignment horizontal="center" vertical="center" wrapText="1"/>
      <protection/>
    </xf>
    <xf numFmtId="1" fontId="22" fillId="0" borderId="28" xfId="505" applyNumberFormat="1" applyFont="1" applyFill="1" applyBorder="1" applyAlignment="1" applyProtection="1">
      <alignment horizontal="center" vertical="center" wrapText="1"/>
      <protection/>
    </xf>
    <xf numFmtId="1" fontId="22" fillId="0" borderId="26" xfId="503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503" applyNumberFormat="1" applyFont="1" applyFill="1" applyBorder="1" applyAlignment="1" applyProtection="1">
      <alignment horizontal="center" vertical="center" wrapText="1"/>
      <protection locked="0"/>
    </xf>
    <xf numFmtId="1" fontId="22" fillId="0" borderId="28" xfId="503" applyNumberFormat="1" applyFont="1" applyFill="1" applyBorder="1" applyAlignment="1" applyProtection="1">
      <alignment horizontal="center" vertical="center" wrapText="1"/>
      <protection locked="0"/>
    </xf>
    <xf numFmtId="1" fontId="32" fillId="0" borderId="0" xfId="503" applyNumberFormat="1" applyFont="1" applyFill="1" applyBorder="1" applyAlignment="1" applyProtection="1">
      <alignment horizontal="left" wrapText="1" shrinkToFit="1"/>
      <protection locked="0"/>
    </xf>
    <xf numFmtId="1" fontId="22" fillId="0" borderId="26" xfId="503" applyNumberFormat="1" applyFont="1" applyFill="1" applyBorder="1" applyAlignment="1" applyProtection="1">
      <alignment horizontal="center" vertical="center" wrapText="1"/>
      <protection/>
    </xf>
    <xf numFmtId="1" fontId="22" fillId="0" borderId="27" xfId="503" applyNumberFormat="1" applyFont="1" applyFill="1" applyBorder="1" applyAlignment="1" applyProtection="1">
      <alignment horizontal="center" vertical="center" wrapText="1"/>
      <protection/>
    </xf>
    <xf numFmtId="1" fontId="22" fillId="0" borderId="28" xfId="503" applyNumberFormat="1" applyFont="1" applyFill="1" applyBorder="1" applyAlignment="1" applyProtection="1">
      <alignment horizontal="center" vertical="center" wrapText="1"/>
      <protection/>
    </xf>
    <xf numFmtId="1" fontId="32" fillId="0" borderId="0" xfId="503" applyNumberFormat="1" applyFont="1" applyFill="1" applyBorder="1" applyAlignment="1" applyProtection="1">
      <alignment horizontal="center" vertical="center"/>
      <protection locked="0"/>
    </xf>
  </cellXfs>
  <cellStyles count="547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Вывод" xfId="395"/>
    <cellStyle name="Вывод 2" xfId="396"/>
    <cellStyle name="Вывод 2 2" xfId="397"/>
    <cellStyle name="Вывод 3" xfId="398"/>
    <cellStyle name="Вывод 4" xfId="399"/>
    <cellStyle name="Вывод 5" xfId="400"/>
    <cellStyle name="Вычисление" xfId="401"/>
    <cellStyle name="Вычисление 2" xfId="402"/>
    <cellStyle name="Вычисление 2 2" xfId="403"/>
    <cellStyle name="Вычисление 3" xfId="404"/>
    <cellStyle name="Вычисление 4" xfId="405"/>
    <cellStyle name="Вычисление 5" xfId="406"/>
    <cellStyle name="Гиперссылка 2" xfId="407"/>
    <cellStyle name="Гиперссылка 3" xfId="408"/>
    <cellStyle name="Грошовий 2" xfId="409"/>
    <cellStyle name="Currency" xfId="410"/>
    <cellStyle name="Currency [0]" xfId="411"/>
    <cellStyle name="Добре" xfId="412"/>
    <cellStyle name="Добре 2" xfId="413"/>
    <cellStyle name="Заголовок 1" xfId="414"/>
    <cellStyle name="Заголовок 1 2" xfId="415"/>
    <cellStyle name="Заголовок 1 3" xfId="416"/>
    <cellStyle name="Заголовок 1 4" xfId="417"/>
    <cellStyle name="Заголовок 1 5" xfId="418"/>
    <cellStyle name="Заголовок 2" xfId="419"/>
    <cellStyle name="Заголовок 2 2" xfId="420"/>
    <cellStyle name="Заголовок 2 3" xfId="421"/>
    <cellStyle name="Заголовок 2 4" xfId="422"/>
    <cellStyle name="Заголовок 2 5" xfId="423"/>
    <cellStyle name="Заголовок 3" xfId="424"/>
    <cellStyle name="Заголовок 3 2" xfId="425"/>
    <cellStyle name="Заголовок 3 3" xfId="426"/>
    <cellStyle name="Заголовок 3 4" xfId="427"/>
    <cellStyle name="Заголовок 3 5" xfId="428"/>
    <cellStyle name="Заголовок 4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 2" xfId="434"/>
    <cellStyle name="Звичайний 2 2" xfId="435"/>
    <cellStyle name="Звичайний 2 3" xfId="436"/>
    <cellStyle name="Звичайний 2_8.Блок_3 (1 ч)" xfId="437"/>
    <cellStyle name="Звичайний 3" xfId="438"/>
    <cellStyle name="Звичайний 3 2" xfId="439"/>
    <cellStyle name="Звичайний 3 2 2" xfId="440"/>
    <cellStyle name="Звичайний 4" xfId="441"/>
    <cellStyle name="Звичайний 4 2" xfId="442"/>
    <cellStyle name="Звичайний 5" xfId="443"/>
    <cellStyle name="Звичайний 5 2" xfId="444"/>
    <cellStyle name="Звичайний 5 3" xfId="445"/>
    <cellStyle name="Звичайний 6" xfId="446"/>
    <cellStyle name="Звичайний 7" xfId="447"/>
    <cellStyle name="Зв'язана клітинка" xfId="448"/>
    <cellStyle name="Зв'язана клітинка 2" xfId="449"/>
    <cellStyle name="Итог" xfId="450"/>
    <cellStyle name="Итог 2" xfId="451"/>
    <cellStyle name="Итог 3" xfId="452"/>
    <cellStyle name="Итог 4" xfId="453"/>
    <cellStyle name="Итог 5" xfId="454"/>
    <cellStyle name="Контрольна клітинка" xfId="455"/>
    <cellStyle name="Контрольна клітинка 2" xfId="456"/>
    <cellStyle name="Контрольная ячейка" xfId="457"/>
    <cellStyle name="Контрольная ячейка 2" xfId="458"/>
    <cellStyle name="Контрольная ячейка 2 2" xfId="459"/>
    <cellStyle name="Контрольная ячейка 3" xfId="460"/>
    <cellStyle name="Контрольная ячейка 4" xfId="461"/>
    <cellStyle name="Контрольная ячейка 5" xfId="462"/>
    <cellStyle name="Назва" xfId="463"/>
    <cellStyle name="Назва 2" xfId="464"/>
    <cellStyle name="Название" xfId="465"/>
    <cellStyle name="Название 2" xfId="466"/>
    <cellStyle name="Название 3" xfId="467"/>
    <cellStyle name="Название 4" xfId="468"/>
    <cellStyle name="Название 5" xfId="469"/>
    <cellStyle name="Нейтральный" xfId="470"/>
    <cellStyle name="Нейтральный 2" xfId="471"/>
    <cellStyle name="Нейтральный 2 2" xfId="472"/>
    <cellStyle name="Нейтральный 3" xfId="473"/>
    <cellStyle name="Нейтральный 4" xfId="474"/>
    <cellStyle name="Нейтральный 5" xfId="475"/>
    <cellStyle name="Обчислення" xfId="476"/>
    <cellStyle name="Обчислення 2" xfId="477"/>
    <cellStyle name="Обычный 10" xfId="478"/>
    <cellStyle name="Обычный 11" xfId="479"/>
    <cellStyle name="Обычный 12" xfId="480"/>
    <cellStyle name="Обычный 13" xfId="481"/>
    <cellStyle name="Обычный 13 2" xfId="482"/>
    <cellStyle name="Обычный 13 3" xfId="483"/>
    <cellStyle name="Обычный 14" xfId="484"/>
    <cellStyle name="Обычный 15" xfId="485"/>
    <cellStyle name="Обычный 2" xfId="486"/>
    <cellStyle name="Обычный 2 2" xfId="487"/>
    <cellStyle name="Обычный 2 3" xfId="488"/>
    <cellStyle name="Обычный 2 3 2" xfId="489"/>
    <cellStyle name="Обычный 2 3 3" xfId="490"/>
    <cellStyle name="Обычный 2 4" xfId="491"/>
    <cellStyle name="Обычный 3" xfId="492"/>
    <cellStyle name="Обычный 3 2" xfId="493"/>
    <cellStyle name="Обычный 3 3" xfId="494"/>
    <cellStyle name="Обычный 4" xfId="495"/>
    <cellStyle name="Обычный 4 2" xfId="496"/>
    <cellStyle name="Обычный 5" xfId="497"/>
    <cellStyle name="Обычный 5 2" xfId="498"/>
    <cellStyle name="Обычный 6" xfId="499"/>
    <cellStyle name="Обычный 6 2" xfId="500"/>
    <cellStyle name="Обычный 7" xfId="501"/>
    <cellStyle name="Обычный 8" xfId="502"/>
    <cellStyle name="Обычный 9" xfId="503"/>
    <cellStyle name="Обычный 9 2" xfId="504"/>
    <cellStyle name="Обычный_06" xfId="505"/>
    <cellStyle name="Обычный_4 категории вмесмте СОЦ_УРАЗЛИВІ__ТАБО_4 категорії Квота!!!_2014 рік" xfId="506"/>
    <cellStyle name="Обычный_Перевірка_Молодь_до 18 років" xfId="507"/>
    <cellStyle name="Обычный_Табл. 3.15" xfId="508"/>
    <cellStyle name="Підсумок" xfId="509"/>
    <cellStyle name="Підсумок 2" xfId="510"/>
    <cellStyle name="Плохой" xfId="511"/>
    <cellStyle name="Плохой 2" xfId="512"/>
    <cellStyle name="Плохой 2 2" xfId="513"/>
    <cellStyle name="Плохой 3" xfId="514"/>
    <cellStyle name="Плохой 4" xfId="515"/>
    <cellStyle name="Плохой 5" xfId="516"/>
    <cellStyle name="Поганий" xfId="517"/>
    <cellStyle name="Поганий 2" xfId="518"/>
    <cellStyle name="Пояснение" xfId="519"/>
    <cellStyle name="Пояснение 2" xfId="520"/>
    <cellStyle name="Пояснение 3" xfId="521"/>
    <cellStyle name="Пояснение 4" xfId="522"/>
    <cellStyle name="Пояснение 5" xfId="523"/>
    <cellStyle name="Примечание" xfId="524"/>
    <cellStyle name="Примечание 2" xfId="525"/>
    <cellStyle name="Примечание 2 2" xfId="526"/>
    <cellStyle name="Примечание 3" xfId="527"/>
    <cellStyle name="Примечание 4" xfId="528"/>
    <cellStyle name="Примечание 5" xfId="529"/>
    <cellStyle name="Примітка" xfId="530"/>
    <cellStyle name="Примітка 2" xfId="531"/>
    <cellStyle name="Percent" xfId="532"/>
    <cellStyle name="Результат" xfId="533"/>
    <cellStyle name="Связанная ячейка" xfId="534"/>
    <cellStyle name="Связанная ячейка 2" xfId="535"/>
    <cellStyle name="Связанная ячейка 3" xfId="536"/>
    <cellStyle name="Связанная ячейка 4" xfId="537"/>
    <cellStyle name="Связанная ячейка 5" xfId="538"/>
    <cellStyle name="Середній" xfId="539"/>
    <cellStyle name="Середній 2" xfId="540"/>
    <cellStyle name="Стиль 1" xfId="541"/>
    <cellStyle name="Стиль 1 2" xfId="542"/>
    <cellStyle name="Текст попередження" xfId="543"/>
    <cellStyle name="Текст попередження 2" xfId="544"/>
    <cellStyle name="Текст пояснення" xfId="545"/>
    <cellStyle name="Текст пояснення 2" xfId="546"/>
    <cellStyle name="Текст предупреждения" xfId="547"/>
    <cellStyle name="Текст предупреждения 2" xfId="548"/>
    <cellStyle name="Текст предупреждения 3" xfId="549"/>
    <cellStyle name="Текст предупреждения 4" xfId="550"/>
    <cellStyle name="Текст предупреждения 5" xfId="551"/>
    <cellStyle name="Тысячи [0]_Анализ" xfId="552"/>
    <cellStyle name="Тысячи_Анализ" xfId="553"/>
    <cellStyle name="Comma" xfId="554"/>
    <cellStyle name="Comma [0]" xfId="555"/>
    <cellStyle name="ФинᎰнсовый_Лист1 (3)_1" xfId="556"/>
    <cellStyle name="Хороший" xfId="557"/>
    <cellStyle name="Хороший 2" xfId="558"/>
    <cellStyle name="Хороший 2 2" xfId="559"/>
    <cellStyle name="Хороший 3" xfId="5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tabSelected="1" view="pageBreakPreview" zoomScale="76" zoomScaleNormal="70" zoomScaleSheetLayoutView="76" zoomScalePageLayoutView="0" workbookViewId="0" topLeftCell="A1">
      <selection activeCell="E10" sqref="E10"/>
    </sheetView>
  </sheetViews>
  <sheetFormatPr defaultColWidth="0" defaultRowHeight="15"/>
  <cols>
    <col min="1" max="1" width="57.140625" style="15" customWidth="1"/>
    <col min="2" max="2" width="16.7109375" style="15" customWidth="1"/>
    <col min="3" max="3" width="17.8515625" style="32" customWidth="1"/>
    <col min="4" max="4" width="14.00390625" style="32" customWidth="1"/>
    <col min="5" max="5" width="14.7109375" style="32" customWidth="1"/>
    <col min="6" max="6" width="12.421875" style="32" customWidth="1"/>
    <col min="7" max="7" width="11.28125" style="15" bestFit="1" customWidth="1"/>
    <col min="8" max="254" width="9.140625" style="15" customWidth="1"/>
    <col min="255" max="255" width="54.28125" style="15" customWidth="1"/>
    <col min="256" max="16384" width="0" style="15" hidden="1" customWidth="1"/>
  </cols>
  <sheetData>
    <row r="1" spans="1:6" ht="46.5" customHeight="1">
      <c r="A1" s="88" t="s">
        <v>55</v>
      </c>
      <c r="B1" s="88"/>
      <c r="C1" s="88"/>
      <c r="D1" s="88"/>
      <c r="E1" s="88"/>
      <c r="F1" s="88"/>
    </row>
    <row r="2" spans="1:6" s="44" customFormat="1" ht="18.75" customHeight="1">
      <c r="A2" s="89" t="s">
        <v>34</v>
      </c>
      <c r="B2" s="89"/>
      <c r="C2" s="89"/>
      <c r="D2" s="89"/>
      <c r="E2" s="89"/>
      <c r="F2" s="89"/>
    </row>
    <row r="3" spans="1:6" ht="8.25" customHeight="1">
      <c r="A3" s="16"/>
      <c r="B3" s="16"/>
      <c r="C3" s="16"/>
      <c r="D3" s="16"/>
      <c r="E3" s="16"/>
      <c r="F3" s="17"/>
    </row>
    <row r="4" spans="1:6" s="23" customFormat="1" ht="57" customHeight="1">
      <c r="A4" s="18" t="s">
        <v>10</v>
      </c>
      <c r="B4" s="19" t="s">
        <v>11</v>
      </c>
      <c r="C4" s="20" t="s">
        <v>2</v>
      </c>
      <c r="D4" s="21" t="s">
        <v>12</v>
      </c>
      <c r="E4" s="20" t="s">
        <v>0</v>
      </c>
      <c r="F4" s="22" t="s">
        <v>13</v>
      </c>
    </row>
    <row r="5" spans="1:6" s="40" customFormat="1" ht="17.25" customHeight="1">
      <c r="A5" s="38" t="s">
        <v>1</v>
      </c>
      <c r="B5" s="38">
        <v>1</v>
      </c>
      <c r="C5" s="39">
        <v>2</v>
      </c>
      <c r="D5" s="38">
        <v>3</v>
      </c>
      <c r="E5" s="39">
        <v>4</v>
      </c>
      <c r="F5" s="38">
        <v>5</v>
      </c>
    </row>
    <row r="6" spans="1:7" s="24" customFormat="1" ht="33.75" customHeight="1">
      <c r="A6" s="25" t="s">
        <v>31</v>
      </c>
      <c r="B6" s="45">
        <v>43490</v>
      </c>
      <c r="C6" s="46">
        <f>B6-E6</f>
        <v>19734</v>
      </c>
      <c r="D6" s="26">
        <f>C6/B6*100</f>
        <v>45.37594849390664</v>
      </c>
      <c r="E6" s="67">
        <v>23756</v>
      </c>
      <c r="F6" s="26">
        <f>E6/B6*100</f>
        <v>54.62405150609335</v>
      </c>
      <c r="G6" s="27"/>
    </row>
    <row r="7" spans="1:7" s="24" customFormat="1" ht="49.5" customHeight="1">
      <c r="A7" s="28" t="s">
        <v>29</v>
      </c>
      <c r="B7" s="47">
        <v>32016</v>
      </c>
      <c r="C7" s="46">
        <f>B7-E7</f>
        <v>17492</v>
      </c>
      <c r="D7" s="26">
        <f>C7/B7*100</f>
        <v>54.6351824087956</v>
      </c>
      <c r="E7" s="49">
        <v>14524</v>
      </c>
      <c r="F7" s="26">
        <f>E7/B7*100</f>
        <v>45.3648175912044</v>
      </c>
      <c r="G7" s="27"/>
    </row>
    <row r="8" spans="1:7" s="24" customFormat="1" ht="34.5" customHeight="1">
      <c r="A8" s="29" t="s">
        <v>14</v>
      </c>
      <c r="B8" s="48">
        <v>2580</v>
      </c>
      <c r="C8" s="46">
        <f>B8-E8</f>
        <v>1258</v>
      </c>
      <c r="D8" s="26">
        <f>C8/B8*100</f>
        <v>48.75968992248062</v>
      </c>
      <c r="E8" s="49">
        <v>1322</v>
      </c>
      <c r="F8" s="26">
        <f>E8/B8*100</f>
        <v>51.24031007751938</v>
      </c>
      <c r="G8" s="27"/>
    </row>
    <row r="9" spans="1:7" s="24" customFormat="1" ht="62.25" customHeight="1">
      <c r="A9" s="29" t="s">
        <v>5</v>
      </c>
      <c r="B9" s="48">
        <v>9272</v>
      </c>
      <c r="C9" s="46">
        <f>B9-E9</f>
        <v>4702</v>
      </c>
      <c r="D9" s="26">
        <f>C9/B9*100</f>
        <v>50.71182053494392</v>
      </c>
      <c r="E9" s="49">
        <v>4570</v>
      </c>
      <c r="F9" s="26">
        <f>E9/B9*100</f>
        <v>49.28817946505608</v>
      </c>
      <c r="G9" s="27"/>
    </row>
    <row r="10" spans="1:7" s="30" customFormat="1" ht="62.25" customHeight="1">
      <c r="A10" s="29" t="s">
        <v>30</v>
      </c>
      <c r="B10" s="48">
        <v>42412</v>
      </c>
      <c r="C10" s="46">
        <f>B10-E10</f>
        <v>19284</v>
      </c>
      <c r="D10" s="26">
        <f>C10/B10*100</f>
        <v>45.46826369895312</v>
      </c>
      <c r="E10" s="49">
        <v>23128</v>
      </c>
      <c r="F10" s="26">
        <f>E10/B10*100</f>
        <v>54.53173630104688</v>
      </c>
      <c r="G10" s="27"/>
    </row>
    <row r="11" spans="1:7" s="30" customFormat="1" ht="27" customHeight="1">
      <c r="A11" s="90" t="s">
        <v>56</v>
      </c>
      <c r="B11" s="91"/>
      <c r="C11" s="91"/>
      <c r="D11" s="91"/>
      <c r="E11" s="91"/>
      <c r="F11" s="92"/>
      <c r="G11" s="27"/>
    </row>
    <row r="12" spans="1:7" s="30" customFormat="1" ht="48.75" customHeight="1">
      <c r="A12" s="18" t="s">
        <v>10</v>
      </c>
      <c r="B12" s="19" t="s">
        <v>11</v>
      </c>
      <c r="C12" s="20" t="s">
        <v>2</v>
      </c>
      <c r="D12" s="21" t="s">
        <v>12</v>
      </c>
      <c r="E12" s="20" t="s">
        <v>0</v>
      </c>
      <c r="F12" s="22" t="s">
        <v>13</v>
      </c>
      <c r="G12" s="27"/>
    </row>
    <row r="13" spans="1:8" ht="48.75" customHeight="1">
      <c r="A13" s="31" t="s">
        <v>31</v>
      </c>
      <c r="B13" s="50">
        <v>13488</v>
      </c>
      <c r="C13" s="46">
        <f>B13-E13</f>
        <v>5330</v>
      </c>
      <c r="D13" s="26">
        <f>C13/B13*100</f>
        <v>39.51660735468565</v>
      </c>
      <c r="E13" s="51">
        <v>8158</v>
      </c>
      <c r="F13" s="26">
        <f>E13/B13*100</f>
        <v>60.483392645314346</v>
      </c>
      <c r="G13" s="27"/>
      <c r="H13" s="30"/>
    </row>
    <row r="14" spans="1:7" ht="48.75" customHeight="1">
      <c r="A14" s="31" t="s">
        <v>32</v>
      </c>
      <c r="B14" s="50">
        <v>9823</v>
      </c>
      <c r="C14" s="46">
        <f>B14-E14</f>
        <v>4167</v>
      </c>
      <c r="D14" s="26">
        <f>C14/B14*100</f>
        <v>42.42084902779192</v>
      </c>
      <c r="E14" s="51">
        <v>5656</v>
      </c>
      <c r="F14" s="26">
        <f>E14/B14*100</f>
        <v>57.57915097220808</v>
      </c>
      <c r="G14" s="27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E29"/>
  <sheetViews>
    <sheetView view="pageBreakPreview" zoomScale="80" zoomScaleNormal="85" zoomScaleSheetLayoutView="80" zoomScalePageLayoutView="0" workbookViewId="0" topLeftCell="A1">
      <selection activeCell="E7" sqref="E7:E27"/>
    </sheetView>
  </sheetViews>
  <sheetFormatPr defaultColWidth="9.140625" defaultRowHeight="15"/>
  <cols>
    <col min="1" max="1" width="25.7109375" style="9" customWidth="1"/>
    <col min="2" max="2" width="8.7109375" style="8" customWidth="1"/>
    <col min="3" max="3" width="8.7109375" style="5" customWidth="1"/>
    <col min="4" max="4" width="8.28125" style="5" hidden="1" customWidth="1"/>
    <col min="5" max="5" width="6.00390625" style="5" customWidth="1"/>
    <col min="6" max="6" width="8.421875" style="5" customWidth="1"/>
    <col min="7" max="7" width="8.28125" style="5" customWidth="1"/>
    <col min="8" max="10" width="9.140625" style="5" hidden="1" customWidth="1"/>
    <col min="11" max="11" width="7.421875" style="5" customWidth="1"/>
    <col min="12" max="12" width="7.00390625" style="5" customWidth="1"/>
    <col min="13" max="13" width="8.421875" style="5" customWidth="1"/>
    <col min="14" max="14" width="8.421875" style="5" hidden="1" customWidth="1"/>
    <col min="15" max="15" width="6.140625" style="5" customWidth="1"/>
    <col min="16" max="17" width="8.57421875" style="5" customWidth="1"/>
    <col min="18" max="18" width="9.140625" style="5" hidden="1" customWidth="1"/>
    <col min="19" max="19" width="6.57421875" style="5" customWidth="1"/>
    <col min="20" max="20" width="8.28125" style="5" customWidth="1"/>
    <col min="21" max="21" width="8.00390625" style="5" customWidth="1"/>
    <col min="22" max="22" width="9.140625" style="5" hidden="1" customWidth="1"/>
    <col min="23" max="23" width="7.140625" style="5" customWidth="1"/>
    <col min="24" max="24" width="8.00390625" style="5" customWidth="1"/>
    <col min="25" max="25" width="7.28125" style="5" customWidth="1"/>
    <col min="26" max="26" width="8.7109375" style="5" hidden="1" customWidth="1"/>
    <col min="27" max="27" width="6.8515625" style="5" customWidth="1"/>
    <col min="28" max="28" width="8.57421875" style="5" customWidth="1"/>
    <col min="29" max="29" width="8.00390625" style="5" customWidth="1"/>
    <col min="30" max="30" width="8.57421875" style="5" hidden="1" customWidth="1"/>
    <col min="31" max="31" width="7.421875" style="2" customWidth="1"/>
    <col min="32" max="92" width="9.140625" style="2" customWidth="1"/>
    <col min="93" max="93" width="15.28125" style="2" customWidth="1"/>
    <col min="94" max="94" width="8.7109375" style="2" customWidth="1"/>
    <col min="95" max="95" width="8.28125" style="2" customWidth="1"/>
    <col min="96" max="96" width="6.140625" style="2" customWidth="1"/>
    <col min="97" max="97" width="8.28125" style="2" customWidth="1"/>
    <col min="98" max="98" width="8.57421875" style="2" customWidth="1"/>
    <col min="99" max="99" width="6.421875" style="2" customWidth="1"/>
    <col min="100" max="100" width="8.28125" style="2" customWidth="1"/>
    <col min="101" max="101" width="8.57421875" style="2" customWidth="1"/>
    <col min="102" max="102" width="6.00390625" style="2" customWidth="1"/>
    <col min="103" max="103" width="7.140625" style="2" customWidth="1"/>
    <col min="104" max="104" width="7.00390625" style="2" customWidth="1"/>
    <col min="105" max="105" width="6.28125" style="2" customWidth="1"/>
    <col min="106" max="106" width="7.57421875" style="2" customWidth="1"/>
    <col min="107" max="107" width="7.00390625" style="2" customWidth="1"/>
    <col min="108" max="108" width="6.421875" style="2" customWidth="1"/>
    <col min="109" max="109" width="7.140625" style="2" customWidth="1"/>
    <col min="110" max="110" width="7.28125" style="2" customWidth="1"/>
    <col min="111" max="111" width="6.7109375" style="2" customWidth="1"/>
    <col min="112" max="112" width="8.7109375" style="2" customWidth="1"/>
    <col min="113" max="113" width="8.57421875" style="2" customWidth="1"/>
    <col min="114" max="114" width="6.57421875" style="2" customWidth="1"/>
    <col min="115" max="115" width="9.00390625" style="2" customWidth="1"/>
    <col min="116" max="116" width="8.28125" style="2" customWidth="1"/>
    <col min="117" max="117" width="6.00390625" style="2" customWidth="1"/>
    <col min="118" max="118" width="8.28125" style="2" customWidth="1"/>
    <col min="119" max="119" width="8.8515625" style="2" customWidth="1"/>
    <col min="120" max="120" width="6.421875" style="2" customWidth="1"/>
    <col min="121" max="121" width="8.421875" style="2" customWidth="1"/>
    <col min="122" max="122" width="8.28125" style="2" customWidth="1"/>
    <col min="123" max="123" width="6.28125" style="2" customWidth="1"/>
    <col min="124" max="124" width="8.421875" style="2" customWidth="1"/>
    <col min="125" max="125" width="8.28125" style="2" customWidth="1"/>
    <col min="126" max="126" width="6.140625" style="2" customWidth="1"/>
    <col min="127" max="127" width="8.57421875" style="2" customWidth="1"/>
    <col min="128" max="128" width="8.421875" style="2" customWidth="1"/>
    <col min="129" max="129" width="6.28125" style="2" customWidth="1"/>
    <col min="130" max="16384" width="9.140625" style="2" customWidth="1"/>
  </cols>
  <sheetData>
    <row r="1" spans="1:31" s="1" customFormat="1" ht="30" customHeight="1">
      <c r="A1" s="94" t="s">
        <v>57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</row>
    <row r="2" spans="1:31" s="1" customFormat="1" ht="19.5" customHeight="1">
      <c r="A2" s="107" t="s">
        <v>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</row>
    <row r="3" spans="1:31" s="1" customFormat="1" ht="12.75" customHeight="1">
      <c r="A3" s="11"/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3"/>
      <c r="P3" s="3"/>
      <c r="Q3" s="6"/>
      <c r="R3" s="6"/>
      <c r="S3" s="6"/>
      <c r="T3" s="42"/>
      <c r="U3" s="6"/>
      <c r="V3" s="6"/>
      <c r="W3" s="6"/>
      <c r="X3" s="6"/>
      <c r="Y3" s="4"/>
      <c r="Z3" s="4"/>
      <c r="AA3" s="4"/>
      <c r="AB3" s="4"/>
      <c r="AC3" s="95"/>
      <c r="AD3" s="41"/>
      <c r="AE3" s="1" t="s">
        <v>33</v>
      </c>
    </row>
    <row r="4" spans="1:31" s="12" customFormat="1" ht="79.5" customHeight="1">
      <c r="A4" s="96"/>
      <c r="B4" s="104" t="s">
        <v>3</v>
      </c>
      <c r="C4" s="105"/>
      <c r="D4" s="105"/>
      <c r="E4" s="106"/>
      <c r="F4" s="104" t="s">
        <v>17</v>
      </c>
      <c r="G4" s="105"/>
      <c r="H4" s="105"/>
      <c r="I4" s="105"/>
      <c r="J4" s="105"/>
      <c r="K4" s="106"/>
      <c r="L4" s="104" t="s">
        <v>4</v>
      </c>
      <c r="M4" s="105"/>
      <c r="N4" s="105"/>
      <c r="O4" s="106"/>
      <c r="P4" s="104" t="s">
        <v>5</v>
      </c>
      <c r="Q4" s="105"/>
      <c r="R4" s="105"/>
      <c r="S4" s="106"/>
      <c r="T4" s="104" t="s">
        <v>44</v>
      </c>
      <c r="U4" s="105"/>
      <c r="V4" s="105"/>
      <c r="W4" s="106"/>
      <c r="X4" s="100" t="s">
        <v>6</v>
      </c>
      <c r="Y4" s="101"/>
      <c r="Z4" s="101"/>
      <c r="AA4" s="102"/>
      <c r="AB4" s="97" t="s">
        <v>8</v>
      </c>
      <c r="AC4" s="98"/>
      <c r="AD4" s="98"/>
      <c r="AE4" s="99"/>
    </row>
    <row r="5" spans="1:31" s="10" customFormat="1" ht="33.75" customHeight="1">
      <c r="A5" s="96"/>
      <c r="B5" s="33" t="s">
        <v>7</v>
      </c>
      <c r="C5" s="43" t="s">
        <v>15</v>
      </c>
      <c r="D5" s="43" t="s">
        <v>20</v>
      </c>
      <c r="E5" s="43" t="s">
        <v>16</v>
      </c>
      <c r="F5" s="34" t="s">
        <v>7</v>
      </c>
      <c r="G5" s="43" t="s">
        <v>15</v>
      </c>
      <c r="H5" s="43" t="s">
        <v>21</v>
      </c>
      <c r="I5" s="43" t="s">
        <v>22</v>
      </c>
      <c r="J5" s="43" t="s">
        <v>23</v>
      </c>
      <c r="K5" s="43" t="s">
        <v>16</v>
      </c>
      <c r="L5" s="34" t="s">
        <v>7</v>
      </c>
      <c r="M5" s="43" t="s">
        <v>15</v>
      </c>
      <c r="N5" s="43" t="s">
        <v>24</v>
      </c>
      <c r="O5" s="43" t="s">
        <v>16</v>
      </c>
      <c r="P5" s="34" t="s">
        <v>7</v>
      </c>
      <c r="Q5" s="43" t="s">
        <v>15</v>
      </c>
      <c r="R5" s="43" t="s">
        <v>25</v>
      </c>
      <c r="S5" s="43" t="s">
        <v>16</v>
      </c>
      <c r="T5" s="34" t="s">
        <v>7</v>
      </c>
      <c r="U5" s="43" t="s">
        <v>15</v>
      </c>
      <c r="V5" s="43" t="s">
        <v>26</v>
      </c>
      <c r="W5" s="43" t="s">
        <v>16</v>
      </c>
      <c r="X5" s="34" t="s">
        <v>7</v>
      </c>
      <c r="Y5" s="43" t="s">
        <v>15</v>
      </c>
      <c r="Z5" s="43" t="s">
        <v>27</v>
      </c>
      <c r="AA5" s="43" t="s">
        <v>16</v>
      </c>
      <c r="AB5" s="34" t="s">
        <v>7</v>
      </c>
      <c r="AC5" s="43" t="s">
        <v>15</v>
      </c>
      <c r="AD5" s="43" t="s">
        <v>28</v>
      </c>
      <c r="AE5" s="43" t="s">
        <v>16</v>
      </c>
    </row>
    <row r="6" spans="1:31" s="37" customFormat="1" ht="9.75" customHeight="1">
      <c r="A6" s="35" t="s">
        <v>1</v>
      </c>
      <c r="B6" s="36">
        <v>1</v>
      </c>
      <c r="C6" s="36">
        <v>2</v>
      </c>
      <c r="D6" s="36"/>
      <c r="E6" s="36">
        <v>3</v>
      </c>
      <c r="F6" s="36">
        <v>4</v>
      </c>
      <c r="G6" s="36">
        <v>5</v>
      </c>
      <c r="H6" s="36"/>
      <c r="I6" s="36"/>
      <c r="J6" s="36"/>
      <c r="K6" s="36">
        <v>6</v>
      </c>
      <c r="L6" s="36">
        <v>7</v>
      </c>
      <c r="M6" s="36">
        <v>8</v>
      </c>
      <c r="N6" s="36"/>
      <c r="O6" s="36">
        <v>9</v>
      </c>
      <c r="P6" s="36">
        <v>10</v>
      </c>
      <c r="Q6" s="36">
        <v>11</v>
      </c>
      <c r="R6" s="36"/>
      <c r="S6" s="36">
        <v>12</v>
      </c>
      <c r="T6" s="36">
        <v>13</v>
      </c>
      <c r="U6" s="36">
        <v>14</v>
      </c>
      <c r="V6" s="36"/>
      <c r="W6" s="36">
        <v>15</v>
      </c>
      <c r="X6" s="36">
        <v>16</v>
      </c>
      <c r="Y6" s="36">
        <v>17</v>
      </c>
      <c r="Z6" s="36"/>
      <c r="AA6" s="36">
        <v>18</v>
      </c>
      <c r="AB6" s="36">
        <v>19</v>
      </c>
      <c r="AC6" s="36">
        <v>20</v>
      </c>
      <c r="AD6" s="36"/>
      <c r="AE6" s="36">
        <v>21</v>
      </c>
    </row>
    <row r="7" spans="1:31" s="13" customFormat="1" ht="30" customHeight="1">
      <c r="A7" s="76" t="s">
        <v>18</v>
      </c>
      <c r="B7" s="77">
        <v>43490</v>
      </c>
      <c r="C7" s="78">
        <v>45.37594849390665</v>
      </c>
      <c r="D7" s="77"/>
      <c r="E7" s="79">
        <v>54.62405150609335</v>
      </c>
      <c r="F7" s="81">
        <f>SUM(F8:F27)</f>
        <v>32016</v>
      </c>
      <c r="G7" s="85">
        <f>100-K7</f>
        <v>54.6351824087956</v>
      </c>
      <c r="H7" s="86"/>
      <c r="I7" s="86"/>
      <c r="J7" s="86"/>
      <c r="K7" s="87">
        <v>45.3648175912044</v>
      </c>
      <c r="L7" s="77">
        <v>2580</v>
      </c>
      <c r="M7" s="78">
        <v>48.75968992248062</v>
      </c>
      <c r="N7" s="77"/>
      <c r="O7" s="79">
        <v>51.24031007751938</v>
      </c>
      <c r="P7" s="77">
        <v>9272</v>
      </c>
      <c r="Q7" s="79">
        <v>50.71182053494392</v>
      </c>
      <c r="R7" s="77"/>
      <c r="S7" s="79">
        <v>49.28817946505608</v>
      </c>
      <c r="T7" s="77">
        <v>42412</v>
      </c>
      <c r="U7" s="78">
        <v>45.46826369895312</v>
      </c>
      <c r="V7" s="77"/>
      <c r="W7" s="79">
        <v>54.53173630104688</v>
      </c>
      <c r="X7" s="77">
        <v>13488</v>
      </c>
      <c r="Y7" s="78">
        <v>39.516607354685654</v>
      </c>
      <c r="Z7" s="77"/>
      <c r="AA7" s="80">
        <v>60.483392645314346</v>
      </c>
      <c r="AB7" s="77">
        <v>9823</v>
      </c>
      <c r="AC7" s="79">
        <v>42.42084902779192</v>
      </c>
      <c r="AD7" s="77"/>
      <c r="AE7" s="79">
        <v>57.57915097220808</v>
      </c>
    </row>
    <row r="8" spans="1:31" s="14" customFormat="1" ht="22.5" customHeight="1">
      <c r="A8" s="74" t="s">
        <v>19</v>
      </c>
      <c r="B8" s="71">
        <v>9763</v>
      </c>
      <c r="C8" s="52">
        <v>40.85834272252381</v>
      </c>
      <c r="D8" s="53"/>
      <c r="E8" s="54">
        <v>59.14165727747619</v>
      </c>
      <c r="F8" s="69">
        <v>8102</v>
      </c>
      <c r="G8" s="82">
        <f aca="true" t="shared" si="0" ref="G8:G27">100-K8</f>
        <v>48.72870896075043</v>
      </c>
      <c r="H8" s="62"/>
      <c r="I8" s="63"/>
      <c r="J8" s="70"/>
      <c r="K8" s="52">
        <v>51.27129103924957</v>
      </c>
      <c r="L8" s="72">
        <v>509</v>
      </c>
      <c r="M8" s="52">
        <v>32.809430255402745</v>
      </c>
      <c r="N8" s="55"/>
      <c r="O8" s="54">
        <v>67.19056974459725</v>
      </c>
      <c r="P8" s="68">
        <v>821</v>
      </c>
      <c r="Q8" s="54">
        <v>31.668696711327655</v>
      </c>
      <c r="R8" s="55"/>
      <c r="S8" s="54">
        <v>68.33130328867234</v>
      </c>
      <c r="T8" s="73">
        <v>9341</v>
      </c>
      <c r="U8" s="52">
        <v>40.841451664703996</v>
      </c>
      <c r="V8" s="56"/>
      <c r="W8" s="54">
        <v>59.158548335296004</v>
      </c>
      <c r="X8" s="69">
        <v>3345</v>
      </c>
      <c r="Y8" s="52">
        <v>39.252615844544096</v>
      </c>
      <c r="Z8" s="65"/>
      <c r="AA8" s="64">
        <v>60.747384155455904</v>
      </c>
      <c r="AB8" s="69">
        <v>2717</v>
      </c>
      <c r="AC8" s="54">
        <v>40.41221935958777</v>
      </c>
      <c r="AD8" s="57"/>
      <c r="AE8" s="52">
        <v>59.58778064041223</v>
      </c>
    </row>
    <row r="9" spans="1:31" s="14" customFormat="1" ht="22.5" customHeight="1">
      <c r="A9" s="75" t="s">
        <v>53</v>
      </c>
      <c r="B9" s="71">
        <v>3954</v>
      </c>
      <c r="C9" s="52">
        <v>41.47698533131007</v>
      </c>
      <c r="D9" s="53"/>
      <c r="E9" s="54">
        <v>58.52301466868993</v>
      </c>
      <c r="F9" s="71">
        <v>3730</v>
      </c>
      <c r="G9" s="82">
        <f t="shared" si="0"/>
        <v>43.61930294906167</v>
      </c>
      <c r="H9" s="62"/>
      <c r="I9" s="63"/>
      <c r="J9" s="70"/>
      <c r="K9" s="52">
        <v>56.38069705093833</v>
      </c>
      <c r="L9" s="72">
        <v>324</v>
      </c>
      <c r="M9" s="52">
        <v>36.419753086419746</v>
      </c>
      <c r="N9" s="55"/>
      <c r="O9" s="54">
        <v>63.580246913580254</v>
      </c>
      <c r="P9" s="68">
        <v>1445</v>
      </c>
      <c r="Q9" s="54">
        <v>43.529411764705884</v>
      </c>
      <c r="R9" s="55"/>
      <c r="S9" s="54">
        <v>56.470588235294116</v>
      </c>
      <c r="T9" s="73">
        <v>3895</v>
      </c>
      <c r="U9" s="52">
        <v>41.59178433889602</v>
      </c>
      <c r="V9" s="56"/>
      <c r="W9" s="54">
        <v>58.40821566110398</v>
      </c>
      <c r="X9" s="69">
        <v>911</v>
      </c>
      <c r="Y9" s="52">
        <v>39.4072447859495</v>
      </c>
      <c r="Z9" s="65"/>
      <c r="AA9" s="64">
        <v>60.5927552140505</v>
      </c>
      <c r="AB9" s="69">
        <v>714</v>
      </c>
      <c r="AC9" s="54">
        <v>42.15686274509803</v>
      </c>
      <c r="AD9" s="57"/>
      <c r="AE9" s="52">
        <v>57.84313725490197</v>
      </c>
    </row>
    <row r="10" spans="1:31" s="14" customFormat="1" ht="22.5" customHeight="1">
      <c r="A10" s="75" t="s">
        <v>54</v>
      </c>
      <c r="B10" s="71">
        <v>3566</v>
      </c>
      <c r="C10" s="52">
        <v>43.07347167694896</v>
      </c>
      <c r="D10" s="53"/>
      <c r="E10" s="54">
        <v>56.92652832305104</v>
      </c>
      <c r="F10" s="83">
        <v>2876</v>
      </c>
      <c r="G10" s="82">
        <f t="shared" si="0"/>
        <v>52.086230876216966</v>
      </c>
      <c r="H10" s="62"/>
      <c r="I10" s="63"/>
      <c r="J10" s="70"/>
      <c r="K10" s="52">
        <v>47.913769123783034</v>
      </c>
      <c r="L10" s="72">
        <v>163</v>
      </c>
      <c r="M10" s="52">
        <v>48.466257668711656</v>
      </c>
      <c r="N10" s="55"/>
      <c r="O10" s="54">
        <v>51.533742331288344</v>
      </c>
      <c r="P10" s="68">
        <v>505</v>
      </c>
      <c r="Q10" s="54">
        <v>51.28712871287129</v>
      </c>
      <c r="R10" s="55"/>
      <c r="S10" s="54">
        <v>48.71287128712871</v>
      </c>
      <c r="T10" s="73">
        <v>3509</v>
      </c>
      <c r="U10" s="52">
        <v>43.3171843830151</v>
      </c>
      <c r="V10" s="56"/>
      <c r="W10" s="54">
        <v>56.6828156169849</v>
      </c>
      <c r="X10" s="69">
        <v>951</v>
      </c>
      <c r="Y10" s="52">
        <v>36.487907465825444</v>
      </c>
      <c r="Z10" s="65"/>
      <c r="AA10" s="64">
        <v>63.512092534174556</v>
      </c>
      <c r="AB10" s="69">
        <v>779</v>
      </c>
      <c r="AC10" s="54">
        <v>38.510911424903725</v>
      </c>
      <c r="AD10" s="57"/>
      <c r="AE10" s="52">
        <v>61.489088575096275</v>
      </c>
    </row>
    <row r="11" spans="1:31" s="14" customFormat="1" ht="22.5" customHeight="1">
      <c r="A11" s="75" t="s">
        <v>35</v>
      </c>
      <c r="B11" s="71">
        <v>3227</v>
      </c>
      <c r="C11" s="52">
        <v>42.76417725441587</v>
      </c>
      <c r="D11" s="53"/>
      <c r="E11" s="54">
        <v>57.23582274558413</v>
      </c>
      <c r="F11" s="69">
        <v>1329</v>
      </c>
      <c r="G11" s="82">
        <f t="shared" si="0"/>
        <v>58.239277652370205</v>
      </c>
      <c r="H11" s="62"/>
      <c r="I11" s="63"/>
      <c r="J11" s="70"/>
      <c r="K11" s="52">
        <v>41.760722347629795</v>
      </c>
      <c r="L11" s="72">
        <v>70</v>
      </c>
      <c r="M11" s="52">
        <v>34.28571428571429</v>
      </c>
      <c r="N11" s="55"/>
      <c r="O11" s="54">
        <v>65.71428571428571</v>
      </c>
      <c r="P11" s="68">
        <v>661</v>
      </c>
      <c r="Q11" s="54">
        <v>47.20121028744326</v>
      </c>
      <c r="R11" s="55"/>
      <c r="S11" s="54">
        <v>52.79878971255674</v>
      </c>
      <c r="T11" s="73">
        <v>3117</v>
      </c>
      <c r="U11" s="52">
        <v>42.701315367340385</v>
      </c>
      <c r="V11" s="56"/>
      <c r="W11" s="54">
        <v>57.298684632659615</v>
      </c>
      <c r="X11" s="69">
        <v>1331</v>
      </c>
      <c r="Y11" s="52">
        <v>36.589030803906844</v>
      </c>
      <c r="Z11" s="65"/>
      <c r="AA11" s="64">
        <v>63.410969196093156</v>
      </c>
      <c r="AB11" s="69">
        <v>1037</v>
      </c>
      <c r="AC11" s="54">
        <v>41.17647058823529</v>
      </c>
      <c r="AD11" s="57"/>
      <c r="AE11" s="52">
        <v>58.82352941176471</v>
      </c>
    </row>
    <row r="12" spans="1:31" s="14" customFormat="1" ht="22.5" customHeight="1">
      <c r="A12" s="75" t="s">
        <v>40</v>
      </c>
      <c r="B12" s="71">
        <v>1196</v>
      </c>
      <c r="C12" s="52">
        <v>41.22073578595318</v>
      </c>
      <c r="D12" s="53"/>
      <c r="E12" s="54">
        <v>58.77926421404682</v>
      </c>
      <c r="F12" s="69">
        <v>1020</v>
      </c>
      <c r="G12" s="82">
        <f t="shared" si="0"/>
        <v>57.549019607843135</v>
      </c>
      <c r="H12" s="62"/>
      <c r="I12" s="63"/>
      <c r="J12" s="70"/>
      <c r="K12" s="52">
        <v>42.450980392156865</v>
      </c>
      <c r="L12" s="72">
        <v>85</v>
      </c>
      <c r="M12" s="52">
        <v>31.764705882352942</v>
      </c>
      <c r="N12" s="55"/>
      <c r="O12" s="54">
        <v>68.23529411764706</v>
      </c>
      <c r="P12" s="68">
        <v>80</v>
      </c>
      <c r="Q12" s="54">
        <v>23.75</v>
      </c>
      <c r="R12" s="55"/>
      <c r="S12" s="54">
        <v>76.25</v>
      </c>
      <c r="T12" s="73">
        <v>1135</v>
      </c>
      <c r="U12" s="52">
        <v>41.497797356828194</v>
      </c>
      <c r="V12" s="56"/>
      <c r="W12" s="54">
        <v>58.502202643171806</v>
      </c>
      <c r="X12" s="69">
        <v>323</v>
      </c>
      <c r="Y12" s="52">
        <v>35.60371517027863</v>
      </c>
      <c r="Z12" s="65"/>
      <c r="AA12" s="64">
        <v>64.39628482972137</v>
      </c>
      <c r="AB12" s="69">
        <v>242</v>
      </c>
      <c r="AC12" s="54">
        <v>33.88429752066115</v>
      </c>
      <c r="AD12" s="57"/>
      <c r="AE12" s="52">
        <v>66.11570247933885</v>
      </c>
    </row>
    <row r="13" spans="1:31" s="14" customFormat="1" ht="22.5" customHeight="1">
      <c r="A13" s="75" t="s">
        <v>37</v>
      </c>
      <c r="B13" s="71">
        <v>1762</v>
      </c>
      <c r="C13" s="52">
        <v>38.30874006810443</v>
      </c>
      <c r="D13" s="53"/>
      <c r="E13" s="54">
        <v>61.69125993189557</v>
      </c>
      <c r="F13" s="69">
        <v>1648</v>
      </c>
      <c r="G13" s="82">
        <f t="shared" si="0"/>
        <v>55.76456310679612</v>
      </c>
      <c r="H13" s="62"/>
      <c r="I13" s="63"/>
      <c r="J13" s="70"/>
      <c r="K13" s="52">
        <v>44.23543689320388</v>
      </c>
      <c r="L13" s="72">
        <v>121</v>
      </c>
      <c r="M13" s="52">
        <v>39.66942148760331</v>
      </c>
      <c r="N13" s="55"/>
      <c r="O13" s="54">
        <v>60.33057851239669</v>
      </c>
      <c r="P13" s="68">
        <v>470</v>
      </c>
      <c r="Q13" s="54">
        <v>45.95744680851064</v>
      </c>
      <c r="R13" s="55"/>
      <c r="S13" s="54">
        <v>54.04255319148936</v>
      </c>
      <c r="T13" s="73">
        <v>1722</v>
      </c>
      <c r="U13" s="52">
        <v>38.153310104529616</v>
      </c>
      <c r="V13" s="56"/>
      <c r="W13" s="54">
        <v>61.846689895470384</v>
      </c>
      <c r="X13" s="69">
        <v>610</v>
      </c>
      <c r="Y13" s="52">
        <v>31.8032786885246</v>
      </c>
      <c r="Z13" s="65"/>
      <c r="AA13" s="64">
        <v>68.1967213114754</v>
      </c>
      <c r="AB13" s="69">
        <v>435</v>
      </c>
      <c r="AC13" s="54">
        <v>32.64367816091955</v>
      </c>
      <c r="AD13" s="57"/>
      <c r="AE13" s="52">
        <v>67.35632183908045</v>
      </c>
    </row>
    <row r="14" spans="1:31" s="14" customFormat="1" ht="22.5" customHeight="1">
      <c r="A14" s="75" t="s">
        <v>47</v>
      </c>
      <c r="B14" s="71">
        <v>804</v>
      </c>
      <c r="C14" s="52">
        <v>47.636815920398014</v>
      </c>
      <c r="D14" s="53"/>
      <c r="E14" s="54">
        <v>52.363184079601986</v>
      </c>
      <c r="F14" s="69">
        <v>708</v>
      </c>
      <c r="G14" s="82">
        <f t="shared" si="0"/>
        <v>59.18079096045198</v>
      </c>
      <c r="H14" s="62"/>
      <c r="I14" s="63"/>
      <c r="J14" s="70"/>
      <c r="K14" s="54">
        <v>40.81920903954802</v>
      </c>
      <c r="L14" s="72">
        <v>100</v>
      </c>
      <c r="M14" s="52">
        <v>57</v>
      </c>
      <c r="N14" s="55"/>
      <c r="O14" s="54">
        <v>43</v>
      </c>
      <c r="P14" s="72">
        <v>228</v>
      </c>
      <c r="Q14" s="54">
        <v>42.54385964912281</v>
      </c>
      <c r="R14" s="55"/>
      <c r="S14" s="54">
        <v>57.45614035087719</v>
      </c>
      <c r="T14" s="73">
        <v>790</v>
      </c>
      <c r="U14" s="52">
        <v>47.34177215189873</v>
      </c>
      <c r="V14" s="56"/>
      <c r="W14" s="54">
        <v>52.65822784810127</v>
      </c>
      <c r="X14" s="69">
        <v>176</v>
      </c>
      <c r="Y14" s="52">
        <v>35.79545454545455</v>
      </c>
      <c r="Z14" s="65"/>
      <c r="AA14" s="64">
        <v>64.20454545454545</v>
      </c>
      <c r="AB14" s="69">
        <v>142</v>
      </c>
      <c r="AC14" s="54">
        <v>35.21126760563379</v>
      </c>
      <c r="AD14" s="57"/>
      <c r="AE14" s="54">
        <v>64.7887323943662</v>
      </c>
    </row>
    <row r="15" spans="1:31" s="14" customFormat="1" ht="22.5" customHeight="1">
      <c r="A15" s="75" t="s">
        <v>38</v>
      </c>
      <c r="B15" s="71">
        <v>1060</v>
      </c>
      <c r="C15" s="52">
        <v>46.41509433962264</v>
      </c>
      <c r="D15" s="53"/>
      <c r="E15" s="54">
        <v>53.58490566037736</v>
      </c>
      <c r="F15" s="69">
        <v>699</v>
      </c>
      <c r="G15" s="82">
        <f t="shared" si="0"/>
        <v>54.07725321888412</v>
      </c>
      <c r="H15" s="62"/>
      <c r="I15" s="63"/>
      <c r="J15" s="70"/>
      <c r="K15" s="54">
        <v>45.92274678111588</v>
      </c>
      <c r="L15" s="72">
        <v>67</v>
      </c>
      <c r="M15" s="52">
        <v>26.86567164179104</v>
      </c>
      <c r="N15" s="55"/>
      <c r="O15" s="54">
        <v>73.13432835820896</v>
      </c>
      <c r="P15" s="72">
        <v>341</v>
      </c>
      <c r="Q15" s="54">
        <v>31.378299120234615</v>
      </c>
      <c r="R15" s="55"/>
      <c r="S15" s="54">
        <v>68.62170087976538</v>
      </c>
      <c r="T15" s="73">
        <v>1033</v>
      </c>
      <c r="U15" s="52">
        <v>46.66021297192643</v>
      </c>
      <c r="V15" s="56"/>
      <c r="W15" s="54">
        <v>53.33978702807357</v>
      </c>
      <c r="X15" s="69">
        <v>328</v>
      </c>
      <c r="Y15" s="52">
        <v>39.9390243902439</v>
      </c>
      <c r="Z15" s="65"/>
      <c r="AA15" s="64">
        <v>60.0609756097561</v>
      </c>
      <c r="AB15" s="69">
        <v>240</v>
      </c>
      <c r="AC15" s="54">
        <v>41.666666666666664</v>
      </c>
      <c r="AD15" s="57"/>
      <c r="AE15" s="54">
        <v>58.333333333333336</v>
      </c>
    </row>
    <row r="16" spans="1:31" s="14" customFormat="1" ht="22.5" customHeight="1">
      <c r="A16" s="75" t="s">
        <v>48</v>
      </c>
      <c r="B16" s="71">
        <v>1525</v>
      </c>
      <c r="C16" s="52">
        <v>50.0327868852459</v>
      </c>
      <c r="D16" s="53"/>
      <c r="E16" s="54">
        <v>49.9672131147541</v>
      </c>
      <c r="F16" s="69">
        <v>886</v>
      </c>
      <c r="G16" s="82">
        <f t="shared" si="0"/>
        <v>65.57562076749436</v>
      </c>
      <c r="H16" s="62"/>
      <c r="I16" s="63"/>
      <c r="J16" s="70"/>
      <c r="K16" s="54">
        <v>34.42437923250564</v>
      </c>
      <c r="L16" s="72">
        <v>96</v>
      </c>
      <c r="M16" s="52">
        <v>57.29166666666667</v>
      </c>
      <c r="N16" s="55"/>
      <c r="O16" s="54">
        <v>42.70833333333333</v>
      </c>
      <c r="P16" s="72">
        <v>483</v>
      </c>
      <c r="Q16" s="54">
        <v>56.31469979296067</v>
      </c>
      <c r="R16" s="55"/>
      <c r="S16" s="54">
        <v>43.68530020703933</v>
      </c>
      <c r="T16" s="73">
        <v>1505</v>
      </c>
      <c r="U16" s="52">
        <v>50.23255813953488</v>
      </c>
      <c r="V16" s="56"/>
      <c r="W16" s="54">
        <v>49.76744186046512</v>
      </c>
      <c r="X16" s="69">
        <v>498</v>
      </c>
      <c r="Y16" s="52">
        <v>41.164658634538156</v>
      </c>
      <c r="Z16" s="65"/>
      <c r="AA16" s="64">
        <v>58.835341365461844</v>
      </c>
      <c r="AB16" s="69">
        <v>257</v>
      </c>
      <c r="AC16" s="54">
        <v>50.19455252918288</v>
      </c>
      <c r="AD16" s="57"/>
      <c r="AE16" s="54">
        <v>49.80544747081712</v>
      </c>
    </row>
    <row r="17" spans="1:31" s="14" customFormat="1" ht="22.5" customHeight="1">
      <c r="A17" s="75" t="s">
        <v>46</v>
      </c>
      <c r="B17" s="71">
        <v>681</v>
      </c>
      <c r="C17" s="52">
        <v>46.25550660792952</v>
      </c>
      <c r="D17" s="53"/>
      <c r="E17" s="54">
        <v>53.74449339207048</v>
      </c>
      <c r="F17" s="69">
        <v>530</v>
      </c>
      <c r="G17" s="82">
        <f t="shared" si="0"/>
        <v>52.264150943396224</v>
      </c>
      <c r="H17" s="62"/>
      <c r="I17" s="63"/>
      <c r="J17" s="70"/>
      <c r="K17" s="54">
        <v>47.735849056603776</v>
      </c>
      <c r="L17" s="72">
        <v>92</v>
      </c>
      <c r="M17" s="52">
        <v>65.21739130434783</v>
      </c>
      <c r="N17" s="55"/>
      <c r="O17" s="54">
        <v>34.78260869565217</v>
      </c>
      <c r="P17" s="72">
        <v>192</v>
      </c>
      <c r="Q17" s="54">
        <v>71.875</v>
      </c>
      <c r="R17" s="55"/>
      <c r="S17" s="54">
        <v>28.125</v>
      </c>
      <c r="T17" s="73">
        <v>661</v>
      </c>
      <c r="U17" s="52">
        <v>46.59606656580938</v>
      </c>
      <c r="V17" s="56"/>
      <c r="W17" s="54">
        <v>53.40393343419062</v>
      </c>
      <c r="X17" s="69">
        <v>211</v>
      </c>
      <c r="Y17" s="52">
        <v>44.07582938388626</v>
      </c>
      <c r="Z17" s="65"/>
      <c r="AA17" s="64">
        <v>55.92417061611374</v>
      </c>
      <c r="AB17" s="69">
        <v>172</v>
      </c>
      <c r="AC17" s="54">
        <v>43.604651162790695</v>
      </c>
      <c r="AD17" s="57"/>
      <c r="AE17" s="54">
        <v>56.395348837209305</v>
      </c>
    </row>
    <row r="18" spans="1:31" s="61" customFormat="1" ht="22.5" customHeight="1">
      <c r="A18" s="75" t="s">
        <v>36</v>
      </c>
      <c r="B18" s="71">
        <v>1812</v>
      </c>
      <c r="C18" s="52">
        <v>50.16556291390729</v>
      </c>
      <c r="D18" s="53"/>
      <c r="E18" s="54">
        <v>49.83443708609271</v>
      </c>
      <c r="F18" s="69">
        <v>1010</v>
      </c>
      <c r="G18" s="82">
        <f t="shared" si="0"/>
        <v>65.04950495049505</v>
      </c>
      <c r="H18" s="62"/>
      <c r="I18" s="59"/>
      <c r="J18" s="59"/>
      <c r="K18" s="54">
        <v>34.95049504950495</v>
      </c>
      <c r="L18" s="72">
        <v>96</v>
      </c>
      <c r="M18" s="52">
        <v>56.25</v>
      </c>
      <c r="N18" s="58"/>
      <c r="O18" s="54">
        <v>43.75</v>
      </c>
      <c r="P18" s="72">
        <v>535</v>
      </c>
      <c r="Q18" s="54">
        <v>56.44859813084112</v>
      </c>
      <c r="R18" s="58"/>
      <c r="S18" s="54">
        <v>43.55140186915888</v>
      </c>
      <c r="T18" s="73">
        <v>1777</v>
      </c>
      <c r="U18" s="52">
        <v>50.1969611705121</v>
      </c>
      <c r="V18" s="59"/>
      <c r="W18" s="54">
        <v>49.8030388294879</v>
      </c>
      <c r="X18" s="69">
        <v>714</v>
      </c>
      <c r="Y18" s="52">
        <v>45.238095238095234</v>
      </c>
      <c r="Z18" s="66"/>
      <c r="AA18" s="64">
        <v>54.761904761904766</v>
      </c>
      <c r="AB18" s="69">
        <v>434</v>
      </c>
      <c r="AC18" s="54">
        <v>51.84331797235023</v>
      </c>
      <c r="AD18" s="60"/>
      <c r="AE18" s="54">
        <v>48.15668202764977</v>
      </c>
    </row>
    <row r="19" spans="1:31" s="14" customFormat="1" ht="22.5" customHeight="1">
      <c r="A19" s="75" t="s">
        <v>45</v>
      </c>
      <c r="B19" s="71">
        <v>2263</v>
      </c>
      <c r="C19" s="52">
        <v>57.93194874060981</v>
      </c>
      <c r="D19" s="53"/>
      <c r="E19" s="54">
        <v>42.06805125939019</v>
      </c>
      <c r="F19" s="69">
        <v>1373</v>
      </c>
      <c r="G19" s="82">
        <f t="shared" si="0"/>
        <v>67.88055353241077</v>
      </c>
      <c r="H19" s="62"/>
      <c r="I19" s="63"/>
      <c r="J19" s="70"/>
      <c r="K19" s="54">
        <v>32.11944646758922</v>
      </c>
      <c r="L19" s="72">
        <v>131</v>
      </c>
      <c r="M19" s="52">
        <v>65.64885496183206</v>
      </c>
      <c r="N19" s="55"/>
      <c r="O19" s="54">
        <v>34.35114503816794</v>
      </c>
      <c r="P19" s="72">
        <v>503</v>
      </c>
      <c r="Q19" s="54">
        <v>64.01590457256461</v>
      </c>
      <c r="R19" s="55"/>
      <c r="S19" s="54">
        <v>35.984095427435385</v>
      </c>
      <c r="T19" s="73">
        <v>2233</v>
      </c>
      <c r="U19" s="52">
        <v>58.03851321092701</v>
      </c>
      <c r="V19" s="56"/>
      <c r="W19" s="54">
        <v>41.96148678907299</v>
      </c>
      <c r="X19" s="69">
        <v>644</v>
      </c>
      <c r="Y19" s="52">
        <v>45.03105590062112</v>
      </c>
      <c r="Z19" s="65"/>
      <c r="AA19" s="64">
        <v>54.96894409937888</v>
      </c>
      <c r="AB19" s="69">
        <v>421</v>
      </c>
      <c r="AC19" s="54">
        <v>47.74346793349169</v>
      </c>
      <c r="AD19" s="57"/>
      <c r="AE19" s="54">
        <v>52.25653206650831</v>
      </c>
    </row>
    <row r="20" spans="1:31" s="14" customFormat="1" ht="22.5" customHeight="1">
      <c r="A20" s="75" t="s">
        <v>41</v>
      </c>
      <c r="B20" s="71">
        <v>1120</v>
      </c>
      <c r="C20" s="52">
        <v>45.892857142857146</v>
      </c>
      <c r="D20" s="53"/>
      <c r="E20" s="54">
        <v>54.107142857142854</v>
      </c>
      <c r="F20" s="84">
        <v>695</v>
      </c>
      <c r="G20" s="82">
        <f t="shared" si="0"/>
        <v>63.45323741007194</v>
      </c>
      <c r="H20" s="62"/>
      <c r="I20" s="63"/>
      <c r="J20" s="70"/>
      <c r="K20" s="54">
        <v>36.54676258992806</v>
      </c>
      <c r="L20" s="72">
        <v>60</v>
      </c>
      <c r="M20" s="52">
        <v>71.66666666666667</v>
      </c>
      <c r="N20" s="55"/>
      <c r="O20" s="54">
        <v>28.333333333333332</v>
      </c>
      <c r="P20" s="72">
        <v>313</v>
      </c>
      <c r="Q20" s="54">
        <v>80.5111821086262</v>
      </c>
      <c r="R20" s="55"/>
      <c r="S20" s="54">
        <v>19.488817891373802</v>
      </c>
      <c r="T20" s="73">
        <v>1111</v>
      </c>
      <c r="U20" s="52">
        <v>45.72457245724573</v>
      </c>
      <c r="V20" s="56"/>
      <c r="W20" s="54">
        <v>54.27542754275427</v>
      </c>
      <c r="X20" s="69">
        <v>367</v>
      </c>
      <c r="Y20" s="52">
        <v>36.23978201634878</v>
      </c>
      <c r="Z20" s="65"/>
      <c r="AA20" s="64">
        <v>63.76021798365122</v>
      </c>
      <c r="AB20" s="69">
        <v>263</v>
      </c>
      <c r="AC20" s="54">
        <v>39.54372623574145</v>
      </c>
      <c r="AD20" s="57"/>
      <c r="AE20" s="54">
        <v>60.45627376425855</v>
      </c>
    </row>
    <row r="21" spans="1:31" s="14" customFormat="1" ht="22.5" customHeight="1">
      <c r="A21" s="75" t="s">
        <v>49</v>
      </c>
      <c r="B21" s="71">
        <v>1306</v>
      </c>
      <c r="C21" s="52">
        <v>50.68912710566615</v>
      </c>
      <c r="D21" s="53"/>
      <c r="E21" s="54">
        <v>49.31087289433385</v>
      </c>
      <c r="F21" s="84">
        <v>616</v>
      </c>
      <c r="G21" s="82">
        <f t="shared" si="0"/>
        <v>67.53246753246754</v>
      </c>
      <c r="H21" s="62"/>
      <c r="I21" s="63"/>
      <c r="J21" s="70"/>
      <c r="K21" s="54">
        <v>32.467532467532465</v>
      </c>
      <c r="L21" s="72">
        <v>69</v>
      </c>
      <c r="M21" s="52">
        <v>79.71014492753623</v>
      </c>
      <c r="N21" s="55"/>
      <c r="O21" s="54">
        <v>20.28985507246377</v>
      </c>
      <c r="P21" s="72">
        <v>385</v>
      </c>
      <c r="Q21" s="54">
        <v>59.480519480519476</v>
      </c>
      <c r="R21" s="55"/>
      <c r="S21" s="54">
        <v>40.519480519480524</v>
      </c>
      <c r="T21" s="73">
        <v>1301</v>
      </c>
      <c r="U21" s="52">
        <v>50.57647963105303</v>
      </c>
      <c r="V21" s="56"/>
      <c r="W21" s="54">
        <v>49.42352036894697</v>
      </c>
      <c r="X21" s="69">
        <v>440</v>
      </c>
      <c r="Y21" s="52">
        <v>41.13636363636364</v>
      </c>
      <c r="Z21" s="65"/>
      <c r="AA21" s="64">
        <v>58.86363636363636</v>
      </c>
      <c r="AB21" s="69">
        <v>184</v>
      </c>
      <c r="AC21" s="54">
        <v>50.54347826086957</v>
      </c>
      <c r="AD21" s="57"/>
      <c r="AE21" s="54">
        <v>49.45652173913043</v>
      </c>
    </row>
    <row r="22" spans="1:31" s="14" customFormat="1" ht="22.5" customHeight="1">
      <c r="A22" s="75" t="s">
        <v>42</v>
      </c>
      <c r="B22" s="71">
        <v>1519</v>
      </c>
      <c r="C22" s="52">
        <v>51.876234364713625</v>
      </c>
      <c r="D22" s="53"/>
      <c r="E22" s="54">
        <v>48.123765635286375</v>
      </c>
      <c r="F22" s="84">
        <v>948</v>
      </c>
      <c r="G22" s="82">
        <f t="shared" si="0"/>
        <v>62.130801687763714</v>
      </c>
      <c r="H22" s="62"/>
      <c r="I22" s="63"/>
      <c r="J22" s="70"/>
      <c r="K22" s="54">
        <v>37.869198312236286</v>
      </c>
      <c r="L22" s="72">
        <v>105</v>
      </c>
      <c r="M22" s="52">
        <v>78.0952380952381</v>
      </c>
      <c r="N22" s="55"/>
      <c r="O22" s="54">
        <v>21.904761904761905</v>
      </c>
      <c r="P22" s="72">
        <v>308</v>
      </c>
      <c r="Q22" s="54">
        <v>67.53246753246754</v>
      </c>
      <c r="R22" s="55"/>
      <c r="S22" s="54">
        <v>32.467532467532465</v>
      </c>
      <c r="T22" s="73">
        <v>1478</v>
      </c>
      <c r="U22" s="52">
        <v>51.82679296346414</v>
      </c>
      <c r="V22" s="56"/>
      <c r="W22" s="54">
        <v>48.17320703653586</v>
      </c>
      <c r="X22" s="69">
        <v>467</v>
      </c>
      <c r="Y22" s="52">
        <v>46.252676659528916</v>
      </c>
      <c r="Z22" s="65"/>
      <c r="AA22" s="64">
        <v>53.747323340471084</v>
      </c>
      <c r="AB22" s="69">
        <v>353</v>
      </c>
      <c r="AC22" s="54">
        <v>50.42492917847026</v>
      </c>
      <c r="AD22" s="57"/>
      <c r="AE22" s="54">
        <v>49.57507082152974</v>
      </c>
    </row>
    <row r="23" spans="1:31" s="14" customFormat="1" ht="22.5" customHeight="1">
      <c r="A23" s="75" t="s">
        <v>43</v>
      </c>
      <c r="B23" s="71">
        <v>2085</v>
      </c>
      <c r="C23" s="52">
        <v>41.966426858513195</v>
      </c>
      <c r="D23" s="53"/>
      <c r="E23" s="54">
        <v>58.033573141486805</v>
      </c>
      <c r="F23" s="84">
        <v>1227</v>
      </c>
      <c r="G23" s="82">
        <f t="shared" si="0"/>
        <v>60.22819885900571</v>
      </c>
      <c r="H23" s="62"/>
      <c r="I23" s="63"/>
      <c r="J23" s="70"/>
      <c r="K23" s="54">
        <v>39.77180114099429</v>
      </c>
      <c r="L23" s="72">
        <v>96</v>
      </c>
      <c r="M23" s="52">
        <v>37.5</v>
      </c>
      <c r="N23" s="55"/>
      <c r="O23" s="54">
        <v>62.5</v>
      </c>
      <c r="P23" s="72">
        <v>598</v>
      </c>
      <c r="Q23" s="54">
        <v>45.652173913043484</v>
      </c>
      <c r="R23" s="55"/>
      <c r="S23" s="54">
        <v>54.347826086956516</v>
      </c>
      <c r="T23" s="73">
        <v>2007</v>
      </c>
      <c r="U23" s="52">
        <v>41.9531639262581</v>
      </c>
      <c r="V23" s="56"/>
      <c r="W23" s="54">
        <v>58.0468360737419</v>
      </c>
      <c r="X23" s="69">
        <v>671</v>
      </c>
      <c r="Y23" s="52">
        <v>31.296572280178836</v>
      </c>
      <c r="Z23" s="65"/>
      <c r="AA23" s="64">
        <v>68.70342771982116</v>
      </c>
      <c r="AB23" s="69">
        <v>377</v>
      </c>
      <c r="AC23" s="54">
        <v>39.787798408488065</v>
      </c>
      <c r="AD23" s="57"/>
      <c r="AE23" s="54">
        <v>60.212201591511935</v>
      </c>
    </row>
    <row r="24" spans="1:31" s="14" customFormat="1" ht="22.5" customHeight="1">
      <c r="A24" s="75" t="s">
        <v>50</v>
      </c>
      <c r="B24" s="71">
        <v>1164</v>
      </c>
      <c r="C24" s="52">
        <v>58.93470790378007</v>
      </c>
      <c r="D24" s="53"/>
      <c r="E24" s="54">
        <v>41.06529209621993</v>
      </c>
      <c r="F24" s="84">
        <v>1050</v>
      </c>
      <c r="G24" s="82">
        <f t="shared" si="0"/>
        <v>68.38095238095238</v>
      </c>
      <c r="H24" s="62"/>
      <c r="I24" s="63"/>
      <c r="J24" s="70"/>
      <c r="K24" s="54">
        <v>31.61904761904762</v>
      </c>
      <c r="L24" s="72">
        <v>120</v>
      </c>
      <c r="M24" s="52">
        <v>81.66666666666667</v>
      </c>
      <c r="N24" s="55"/>
      <c r="O24" s="54">
        <v>18.333333333333332</v>
      </c>
      <c r="P24" s="72">
        <v>279</v>
      </c>
      <c r="Q24" s="54">
        <v>56.98924731182796</v>
      </c>
      <c r="R24" s="55"/>
      <c r="S24" s="54">
        <v>43.01075268817204</v>
      </c>
      <c r="T24" s="73">
        <v>1150</v>
      </c>
      <c r="U24" s="52">
        <v>59.04347826086956</v>
      </c>
      <c r="V24" s="56"/>
      <c r="W24" s="54">
        <v>40.95652173913044</v>
      </c>
      <c r="X24" s="69">
        <v>200</v>
      </c>
      <c r="Y24" s="52">
        <v>40.5</v>
      </c>
      <c r="Z24" s="65"/>
      <c r="AA24" s="64">
        <v>59.5</v>
      </c>
      <c r="AB24" s="69">
        <v>166</v>
      </c>
      <c r="AC24" s="54">
        <v>39.1566265060241</v>
      </c>
      <c r="AD24" s="57"/>
      <c r="AE24" s="54">
        <v>60.8433734939759</v>
      </c>
    </row>
    <row r="25" spans="1:31" s="14" customFormat="1" ht="22.5" customHeight="1">
      <c r="A25" s="75" t="s">
        <v>51</v>
      </c>
      <c r="B25" s="71">
        <v>2212</v>
      </c>
      <c r="C25" s="52">
        <v>48.10126582278481</v>
      </c>
      <c r="D25" s="53"/>
      <c r="E25" s="54">
        <v>51.89873417721519</v>
      </c>
      <c r="F25" s="84">
        <v>1531</v>
      </c>
      <c r="G25" s="82">
        <f t="shared" si="0"/>
        <v>48.399738732854345</v>
      </c>
      <c r="H25" s="62"/>
      <c r="I25" s="63"/>
      <c r="J25" s="70"/>
      <c r="K25" s="54">
        <v>51.600261267145655</v>
      </c>
      <c r="L25" s="72">
        <v>114</v>
      </c>
      <c r="M25" s="52">
        <v>57.01754385964912</v>
      </c>
      <c r="N25" s="55"/>
      <c r="O25" s="54">
        <v>42.98245614035088</v>
      </c>
      <c r="P25" s="72">
        <v>523</v>
      </c>
      <c r="Q25" s="54">
        <v>50.669216061185466</v>
      </c>
      <c r="R25" s="55"/>
      <c r="S25" s="54">
        <v>49.330783938814534</v>
      </c>
      <c r="T25" s="73">
        <v>2195</v>
      </c>
      <c r="U25" s="52">
        <v>48.20045558086561</v>
      </c>
      <c r="V25" s="56"/>
      <c r="W25" s="54">
        <v>51.79954441913439</v>
      </c>
      <c r="X25" s="69">
        <v>528</v>
      </c>
      <c r="Y25" s="52">
        <v>46.21212121212122</v>
      </c>
      <c r="Z25" s="65"/>
      <c r="AA25" s="64">
        <v>53.78787878787878</v>
      </c>
      <c r="AB25" s="69">
        <v>337</v>
      </c>
      <c r="AC25" s="54">
        <v>51.92878338278932</v>
      </c>
      <c r="AD25" s="57"/>
      <c r="AE25" s="54">
        <v>48.07121661721068</v>
      </c>
    </row>
    <row r="26" spans="1:31" ht="22.5" customHeight="1">
      <c r="A26" s="75" t="s">
        <v>39</v>
      </c>
      <c r="B26" s="71">
        <v>812</v>
      </c>
      <c r="C26" s="52">
        <v>57.758620689655174</v>
      </c>
      <c r="D26" s="53"/>
      <c r="E26" s="54">
        <v>42.241379310344826</v>
      </c>
      <c r="F26" s="84">
        <v>630</v>
      </c>
      <c r="G26" s="82">
        <f t="shared" si="0"/>
        <v>68.88888888888889</v>
      </c>
      <c r="H26" s="62"/>
      <c r="I26" s="63"/>
      <c r="J26" s="70"/>
      <c r="K26" s="52">
        <v>31.11111111111111</v>
      </c>
      <c r="L26" s="72">
        <v>30</v>
      </c>
      <c r="M26" s="52">
        <v>30</v>
      </c>
      <c r="N26" s="55"/>
      <c r="O26" s="54">
        <v>70</v>
      </c>
      <c r="P26" s="72">
        <v>329</v>
      </c>
      <c r="Q26" s="54">
        <v>79.0273556231003</v>
      </c>
      <c r="R26" s="55"/>
      <c r="S26" s="54">
        <v>20.972644376899694</v>
      </c>
      <c r="T26" s="73">
        <v>811</v>
      </c>
      <c r="U26" s="52">
        <v>57.706535141800245</v>
      </c>
      <c r="V26" s="56"/>
      <c r="W26" s="54">
        <v>42.293464858199755</v>
      </c>
      <c r="X26" s="69">
        <v>266</v>
      </c>
      <c r="Y26" s="52">
        <v>49.24812030075187</v>
      </c>
      <c r="Z26" s="65"/>
      <c r="AA26" s="64">
        <v>50.75187969924813</v>
      </c>
      <c r="AB26" s="69">
        <v>216</v>
      </c>
      <c r="AC26" s="54">
        <v>51.851851851851855</v>
      </c>
      <c r="AD26" s="57"/>
      <c r="AE26" s="54">
        <v>48.148148148148145</v>
      </c>
    </row>
    <row r="27" spans="1:31" ht="22.5" customHeight="1">
      <c r="A27" s="75" t="s">
        <v>52</v>
      </c>
      <c r="B27" s="71">
        <v>1659</v>
      </c>
      <c r="C27" s="52">
        <v>47.61904761904761</v>
      </c>
      <c r="D27" s="53"/>
      <c r="E27" s="54">
        <v>52.38095238095239</v>
      </c>
      <c r="F27" s="84">
        <v>1408</v>
      </c>
      <c r="G27" s="82">
        <f t="shared" si="0"/>
        <v>58.02556818181818</v>
      </c>
      <c r="H27" s="62"/>
      <c r="I27" s="63"/>
      <c r="J27" s="70"/>
      <c r="K27" s="52">
        <v>41.97443181818182</v>
      </c>
      <c r="L27" s="72">
        <v>132</v>
      </c>
      <c r="M27" s="52">
        <v>58.33333333333333</v>
      </c>
      <c r="N27" s="55"/>
      <c r="O27" s="54">
        <v>41.66666666666667</v>
      </c>
      <c r="P27" s="72">
        <v>273</v>
      </c>
      <c r="Q27" s="54">
        <v>45.05494505494505</v>
      </c>
      <c r="R27" s="55"/>
      <c r="S27" s="54">
        <v>54.94505494505495</v>
      </c>
      <c r="T27" s="73">
        <v>1641</v>
      </c>
      <c r="U27" s="52">
        <v>47.71480804387569</v>
      </c>
      <c r="V27" s="56"/>
      <c r="W27" s="54">
        <v>52.28519195612431</v>
      </c>
      <c r="X27" s="69">
        <v>507</v>
      </c>
      <c r="Y27" s="52">
        <v>42.20907297830375</v>
      </c>
      <c r="Z27" s="65"/>
      <c r="AA27" s="64">
        <v>57.79092702169625</v>
      </c>
      <c r="AB27" s="69">
        <v>337</v>
      </c>
      <c r="AC27" s="54">
        <v>47.47774480712166</v>
      </c>
      <c r="AD27" s="57"/>
      <c r="AE27" s="54">
        <v>52.52225519287834</v>
      </c>
    </row>
    <row r="28" spans="1:16" ht="22.5" customHeight="1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</row>
    <row r="29" spans="1:13" ht="21" customHeight="1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</row>
  </sheetData>
  <sheetProtection/>
  <mergeCells count="12">
    <mergeCell ref="L4:O4"/>
    <mergeCell ref="B4:E4"/>
    <mergeCell ref="F4:K4"/>
    <mergeCell ref="A29:M29"/>
    <mergeCell ref="A1:AE1"/>
    <mergeCell ref="A4:A5"/>
    <mergeCell ref="AB4:AE4"/>
    <mergeCell ref="X4:AA4"/>
    <mergeCell ref="A28:P28"/>
    <mergeCell ref="T4:W4"/>
    <mergeCell ref="P4:S4"/>
    <mergeCell ref="A2:AE2"/>
  </mergeCells>
  <printOptions horizontalCentered="1"/>
  <pageMargins left="0" right="0" top="0.5511811023622047" bottom="0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2019-09-09T11:48:57Z</dcterms:modified>
  <cp:category/>
  <cp:version/>
  <cp:contentType/>
  <cp:contentStatus/>
</cp:coreProperties>
</file>