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'3'!$A$1:$AE$29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<sst xmlns="http://schemas.openxmlformats.org/spreadsheetml/2006/main" count="87" uniqueCount="61">
  <si>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</si>
  <si>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</si>
  <si>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</si>
  <si>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</si>
  <si>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</si>
  <si>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</si>
  <si>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</si>
  <si>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</si>
  <si>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</si>
  <si>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</si>
  <si>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</si>
  <si>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</si>
  <si>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</si>
  <si>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</si>
  <si>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Проходили професійне навчання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</si>
  <si>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</si>
  <si>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</si>
  <si>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</si>
  <si>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Мали статус безробітного, тис. осіб </t>
  </si>
  <si>
    <t>Запорізька область</t>
  </si>
  <si>
    <t>Запорізький МЦЗ</t>
  </si>
  <si>
    <t>Бердянський МЦЗ</t>
  </si>
  <si>
    <t>Мелітопольський МЦЗ</t>
  </si>
  <si>
    <t>Бердянський РЦЗ</t>
  </si>
  <si>
    <t>Мелітопольський РЦЗ</t>
  </si>
  <si>
    <t>Мали стат жінки</t>
  </si>
  <si>
    <t>Прац жінки все</t>
  </si>
  <si>
    <t>прац жінки облік</t>
  </si>
  <si>
    <t>прац жінки безр</t>
  </si>
  <si>
    <t>Профнав жінки</t>
  </si>
  <si>
    <t>ГР+ТР жінки</t>
  </si>
  <si>
    <t>Профор жінки</t>
  </si>
  <si>
    <t>Статус КЗП жінки</t>
  </si>
  <si>
    <t>Отрим жінки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</si>
  <si>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</si>
  <si>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</si>
  <si>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Мали статус безробітного</t>
  </si>
  <si>
    <t xml:space="preserve">           з них, отримували допомогу по безробіттю</t>
  </si>
  <si>
    <t>осіб</t>
  </si>
  <si>
    <t xml:space="preserve">                                                        (за статтю)                                             (осіб)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</si>
  <si>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</si>
  <si>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</si>
  <si>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</si>
  <si>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</si>
  <si>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</si>
  <si>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</si>
  <si>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</si>
  <si>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</si>
  <si>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</si>
  <si>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Чисельність безробітних, що отримали профорієнтаційні послуги</t>
  </si>
  <si>
    <t>Більмацька філія</t>
  </si>
  <si>
    <t>Запорізька філія</t>
  </si>
  <si>
    <t>Веселівська філія</t>
  </si>
  <si>
    <t>Гуляйпільська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</si>
  <si>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</si>
  <si>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</si>
  <si>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</si>
  <si>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</si>
  <si>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Надання послуг Запорізькою обласною службою зайнятості зареєстрованим безробітним та іншим категоріям громадян у  січні-вересні 2018 року</t>
  </si>
  <si>
    <t>Станом на 1 жовтня 2018 року:</t>
  </si>
  <si>
    <t>Надання послуг Запорізькою обласною службою зайнятості у січні-вересні 2018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</si>
</sst>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 Cyr"/>
      <family val="1"/>
    </font>
    <font>
      <b/>
      <sz val="16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0"/>
    </font>
    <font>
      <b/>
      <i/>
      <sz val="13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i/>
      <sz val="12"/>
      <color theme="1"/>
      <name val="Calibri"/>
      <family val="2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5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7" fillId="0" borderId="0" xfId="504" applyNumberFormat="1" applyFont="1" applyFill="1" applyBorder="1" applyAlignment="1" applyProtection="1">
      <alignment/>
      <protection locked="0"/>
    </xf>
    <xf numFmtId="3" fontId="46" fillId="0" borderId="0" xfId="504" applyNumberFormat="1" applyFont="1" applyFill="1" applyAlignment="1" applyProtection="1">
      <alignment horizontal="center" vertical="center"/>
      <protection locked="0"/>
    </xf>
    <xf numFmtId="3" fontId="46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4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4" applyNumberFormat="1" applyFont="1" applyFill="1" applyBorder="1" applyAlignment="1" applyProtection="1">
      <alignment/>
      <protection locked="0"/>
    </xf>
    <xf numFmtId="1" fontId="44" fillId="0" borderId="0" xfId="504" applyNumberFormat="1" applyFont="1" applyFill="1" applyAlignment="1" applyProtection="1">
      <alignment horizontal="left"/>
      <protection locked="0"/>
    </xf>
    <xf numFmtId="1" fontId="44" fillId="0" borderId="0" xfId="504" applyNumberFormat="1" applyFont="1" applyFill="1" applyBorder="1" applyProtection="1">
      <alignment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1" fontId="44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9" fontId="52" fillId="50" borderId="3" xfId="506" applyNumberFormat="1" applyFont="1" applyFill="1" applyBorder="1" applyAlignment="1">
      <alignment horizontal="center" vertical="center" wrapText="1"/>
      <protection/>
    </xf>
    <xf numFmtId="189" fontId="51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4" fillId="0" borderId="3" xfId="504" applyNumberFormat="1" applyFont="1" applyFill="1" applyBorder="1" applyAlignment="1" applyProtection="1">
      <alignment horizontal="center" vertical="center"/>
      <protection locked="0"/>
    </xf>
    <xf numFmtId="1" fontId="54" fillId="0" borderId="3" xfId="504" applyNumberFormat="1" applyFont="1" applyFill="1" applyBorder="1" applyAlignment="1" applyProtection="1">
      <alignment horizontal="center" vertical="center"/>
      <protection locked="0"/>
    </xf>
    <xf numFmtId="1" fontId="55" fillId="0" borderId="3" xfId="504" applyNumberFormat="1" applyFont="1" applyFill="1" applyBorder="1" applyAlignment="1" applyProtection="1">
      <alignment horizontal="center" vertical="center"/>
      <protection/>
    </xf>
    <xf numFmtId="3" fontId="55" fillId="0" borderId="3" xfId="504" applyNumberFormat="1" applyFont="1" applyFill="1" applyBorder="1" applyAlignment="1" applyProtection="1">
      <alignment horizontal="center" vertical="center"/>
      <protection/>
    </xf>
    <xf numFmtId="1" fontId="55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6" fillId="0" borderId="0" xfId="507" applyFont="1" applyAlignment="1">
      <alignment vertical="center" wrapText="1"/>
      <protection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" fontId="31" fillId="0" borderId="0" xfId="504" applyNumberFormat="1" applyFont="1" applyFill="1" applyBorder="1" applyAlignment="1" applyProtection="1">
      <alignment horizontal="center"/>
      <protection locked="0"/>
    </xf>
    <xf numFmtId="1" fontId="54" fillId="0" borderId="3" xfId="504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06" applyFont="1" applyFill="1">
      <alignment/>
      <protection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190" fontId="56" fillId="0" borderId="3" xfId="504" applyNumberFormat="1" applyFont="1" applyFill="1" applyBorder="1" applyAlignment="1" applyProtection="1">
      <alignment horizontal="center" vertical="center"/>
      <protection locked="0"/>
    </xf>
    <xf numFmtId="190" fontId="22" fillId="0" borderId="0" xfId="504" applyNumberFormat="1" applyFont="1" applyFill="1" applyBorder="1" applyAlignment="1" applyProtection="1">
      <alignment horizontal="center" vertical="center"/>
      <protection locked="0"/>
    </xf>
    <xf numFmtId="189" fontId="56" fillId="0" borderId="3" xfId="504" applyNumberFormat="1" applyFont="1" applyFill="1" applyBorder="1" applyAlignment="1" applyProtection="1">
      <alignment horizontal="center" vertical="center"/>
      <protection/>
    </xf>
    <xf numFmtId="1" fontId="30" fillId="0" borderId="3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89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6" fillId="0" borderId="3" xfId="505" applyNumberFormat="1" applyFont="1" applyFill="1" applyBorder="1" applyAlignment="1" applyProtection="1">
      <alignment horizontal="center" vertical="center"/>
      <protection locked="0"/>
    </xf>
    <xf numFmtId="189" fontId="56" fillId="51" borderId="3" xfId="505" applyNumberFormat="1" applyFont="1" applyFill="1" applyBorder="1" applyAlignment="1" applyProtection="1">
      <alignment horizontal="center" vertical="center"/>
      <protection locked="0"/>
    </xf>
    <xf numFmtId="1" fontId="57" fillId="51" borderId="0" xfId="504" applyNumberFormat="1" applyFont="1" applyFill="1" applyBorder="1" applyAlignment="1" applyProtection="1">
      <alignment horizontal="center" vertical="center"/>
      <protection locked="0"/>
    </xf>
    <xf numFmtId="3" fontId="56" fillId="0" borderId="3" xfId="504" applyNumberFormat="1" applyFont="1" applyFill="1" applyBorder="1" applyAlignment="1" applyProtection="1">
      <alignment horizontal="center" vertical="center"/>
      <protection/>
    </xf>
    <xf numFmtId="1" fontId="56" fillId="0" borderId="3" xfId="0" applyNumberFormat="1" applyFont="1" applyFill="1" applyBorder="1" applyAlignment="1" applyProtection="1">
      <alignment horizontal="center" vertical="center"/>
      <protection locked="0"/>
    </xf>
    <xf numFmtId="190" fontId="56" fillId="0" borderId="3" xfId="0" applyNumberFormat="1" applyFont="1" applyFill="1" applyBorder="1" applyAlignment="1" applyProtection="1">
      <alignment horizontal="center" vertical="center"/>
      <protection locked="0"/>
    </xf>
    <xf numFmtId="190" fontId="56" fillId="0" borderId="3" xfId="0" applyNumberFormat="1" applyFont="1" applyFill="1" applyBorder="1" applyAlignment="1">
      <alignment horizontal="center" vertical="center"/>
    </xf>
    <xf numFmtId="190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9" fillId="0" borderId="3" xfId="508" applyNumberFormat="1" applyFont="1" applyFill="1" applyBorder="1" applyAlignment="1">
      <alignment horizontal="center" vertical="center"/>
      <protection/>
    </xf>
    <xf numFmtId="3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58" fillId="0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22" fillId="0" borderId="3" xfId="505" applyFont="1" applyFill="1" applyBorder="1" applyAlignment="1" applyProtection="1">
      <alignment horizontal="center" vertical="center"/>
      <protection locked="0"/>
    </xf>
    <xf numFmtId="0" fontId="75" fillId="0" borderId="3" xfId="0" applyFont="1" applyBorder="1" applyAlignment="1">
      <alignment horizontal="center" vertical="center"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32" fillId="0" borderId="0" xfId="504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504" applyNumberFormat="1" applyFont="1" applyFill="1" applyAlignment="1" applyProtection="1">
      <alignment horizontal="center" vertical="center" wrapText="1"/>
      <protection locked="0"/>
    </xf>
    <xf numFmtId="1" fontId="45" fillId="0" borderId="0" xfId="504" applyNumberFormat="1" applyFont="1" applyFill="1" applyBorder="1" applyAlignment="1" applyProtection="1">
      <alignment horizontal="center"/>
      <protection locked="0"/>
    </xf>
    <xf numFmtId="1" fontId="53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4" applyNumberFormat="1" applyFont="1" applyFill="1" applyBorder="1" applyAlignment="1" applyProtection="1">
      <alignment horizontal="left" wrapText="1" shrinkToFit="1"/>
      <protection locked="0"/>
    </xf>
    <xf numFmtId="1" fontId="32" fillId="0" borderId="0" xfId="504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>
      <alignment vertical="center"/>
    </xf>
    <xf numFmtId="2" fontId="30" fillId="0" borderId="3" xfId="0" applyNumberFormat="1" applyFont="1" applyFill="1" applyBorder="1" applyAlignment="1">
      <alignment horizontal="left" vertical="center"/>
    </xf>
    <xf numFmtId="1" fontId="65" fillId="0" borderId="3" xfId="505" applyNumberFormat="1" applyFont="1" applyFill="1" applyBorder="1" applyAlignment="1" applyProtection="1">
      <alignment horizontal="left" vertical="center"/>
      <protection locked="0"/>
    </xf>
    <xf numFmtId="3" fontId="66" fillId="0" borderId="3" xfId="508" applyNumberFormat="1" applyFont="1" applyFill="1" applyBorder="1" applyAlignment="1">
      <alignment horizontal="center" vertical="center"/>
      <protection/>
    </xf>
    <xf numFmtId="190" fontId="67" fillId="0" borderId="3" xfId="504" applyNumberFormat="1" applyFont="1" applyFill="1" applyBorder="1" applyAlignment="1" applyProtection="1">
      <alignment horizontal="center" vertical="center"/>
      <protection locked="0"/>
    </xf>
    <xf numFmtId="189" fontId="67" fillId="0" borderId="3" xfId="504" applyNumberFormat="1" applyFont="1" applyFill="1" applyBorder="1" applyAlignment="1" applyProtection="1">
      <alignment horizontal="center" vertical="center"/>
      <protection/>
    </xf>
    <xf numFmtId="190" fontId="67" fillId="0" borderId="3" xfId="0" applyNumberFormat="1" applyFont="1" applyFill="1" applyBorder="1" applyAlignment="1" applyProtection="1">
      <alignment horizontal="center" vertical="center"/>
      <protection locked="0"/>
    </xf>
  </cellXfs>
  <cellStyles count="546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Результат" xfId="532"/>
    <cellStyle name="Связанная ячейка" xfId="533"/>
    <cellStyle name="Связанная ячейка 2" xfId="534"/>
    <cellStyle name="Связанная ячейка 3" xfId="535"/>
    <cellStyle name="Связанная ячейка 4" xfId="536"/>
    <cellStyle name="Связанная ячейка 5" xfId="537"/>
    <cellStyle name="Середній" xfId="538"/>
    <cellStyle name="Середній 2" xfId="539"/>
    <cellStyle name="Стиль 1" xfId="540"/>
    <cellStyle name="Стиль 1 2" xfId="541"/>
    <cellStyle name="Текст попередження" xfId="542"/>
    <cellStyle name="Текст попередження 2" xfId="543"/>
    <cellStyle name="Текст пояснення" xfId="544"/>
    <cellStyle name="Текст пояснення 2" xfId="545"/>
    <cellStyle name="Текст предупреждения" xfId="546"/>
    <cellStyle name="Текст предупреждения 2" xfId="547"/>
    <cellStyle name="Текст предупреждения 3" xfId="548"/>
    <cellStyle name="Текст предупреждения 4" xfId="549"/>
    <cellStyle name="Текст предупреждения 5" xfId="550"/>
    <cellStyle name="Тысячи [0]_Анализ" xfId="551"/>
    <cellStyle name="Тысячи_Анализ" xfId="552"/>
    <cellStyle name="ФинᎰнсовый_Лист1 (3)_1" xfId="553"/>
    <cellStyle name="Comma" xfId="554"/>
    <cellStyle name="Comma [0]" xfId="555"/>
    <cellStyle name="Хороший" xfId="556"/>
    <cellStyle name="Хороший 2" xfId="557"/>
    <cellStyle name="Хороший 2 2" xfId="558"/>
    <cellStyle name="Хороший 3" xfId="55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E15" sqref="E15"/>
    </sheetView>
  </sheetViews>
  <sheetFormatPr defaultColWidth="0" defaultRowHeight="15"/>
  <cols>
    <col min="1" max="1" width="57.140625" style="15" customWidth="1"/>
    <col min="2" max="2" width="16.7109375" style="15" customWidth="1"/>
    <col min="3" max="3" width="17.8515625" style="32" customWidth="1"/>
    <col min="4" max="4" width="14.00390625" style="32" customWidth="1"/>
    <col min="5" max="5" width="14.7109375" style="32" customWidth="1"/>
    <col min="6" max="6" width="12.421875" style="32" customWidth="1"/>
    <col min="7" max="7" width="11.28125" style="15" bestFit="1" customWidth="1"/>
    <col min="8" max="254" width="9.140625" style="15" customWidth="1"/>
    <col min="255" max="255" width="54.28125" style="15" customWidth="1"/>
    <col min="256" max="16384" width="0" style="15" hidden="1" customWidth="1"/>
  </cols>
  <sheetData>
    <row r="1" spans="1:6" ht="46.5" customHeight="1">
      <c r="A1" s="74" t="s">
        <v>58</v>
      </c>
      <c r="B1" s="74"/>
      <c r="C1" s="74"/>
      <c r="D1" s="74"/>
      <c r="E1" s="74"/>
      <c r="F1" s="74"/>
    </row>
    <row r="2" spans="1:6" s="44" customFormat="1" ht="18.75" customHeight="1">
      <c r="A2" s="75" t="s">
        <v>39</v>
      </c>
      <c r="B2" s="75"/>
      <c r="C2" s="75"/>
      <c r="D2" s="75"/>
      <c r="E2" s="75"/>
      <c r="F2" s="75"/>
    </row>
    <row r="3" spans="1:6" ht="8.25" customHeight="1">
      <c r="A3" s="16"/>
      <c r="B3" s="16"/>
      <c r="C3" s="16"/>
      <c r="D3" s="16"/>
      <c r="E3" s="16"/>
      <c r="F3" s="17"/>
    </row>
    <row r="4" spans="1:6" s="23" customFormat="1" ht="57" customHeight="1">
      <c r="A4" s="18" t="s">
        <v>10</v>
      </c>
      <c r="B4" s="19" t="s">
        <v>11</v>
      </c>
      <c r="C4" s="20" t="s">
        <v>2</v>
      </c>
      <c r="D4" s="21" t="s">
        <v>12</v>
      </c>
      <c r="E4" s="20" t="s">
        <v>0</v>
      </c>
      <c r="F4" s="22" t="s">
        <v>13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18</v>
      </c>
      <c r="B6" s="45">
        <v>50614</v>
      </c>
      <c r="C6" s="46">
        <f>B6-E6</f>
        <v>22840</v>
      </c>
      <c r="D6" s="26">
        <f>C6/B6*100</f>
        <v>45.125854506658236</v>
      </c>
      <c r="E6" s="67">
        <v>27774</v>
      </c>
      <c r="F6" s="26">
        <f>E6/B6*100</f>
        <v>54.874145493341764</v>
      </c>
      <c r="G6" s="27"/>
    </row>
    <row r="7" spans="1:7" s="24" customFormat="1" ht="49.5" customHeight="1">
      <c r="A7" s="28" t="s">
        <v>34</v>
      </c>
      <c r="B7" s="47">
        <v>35468</v>
      </c>
      <c r="C7" s="46">
        <f>B7-E7</f>
        <v>19106</v>
      </c>
      <c r="D7" s="26">
        <f>C7/B7*100</f>
        <v>53.86827562873576</v>
      </c>
      <c r="E7" s="49">
        <v>16362</v>
      </c>
      <c r="F7" s="26">
        <f>E7/B7*100</f>
        <v>46.13172437126424</v>
      </c>
      <c r="G7" s="27"/>
    </row>
    <row r="8" spans="1:7" s="24" customFormat="1" ht="34.5" customHeight="1">
      <c r="A8" s="29" t="s">
        <v>14</v>
      </c>
      <c r="B8" s="48">
        <v>2827</v>
      </c>
      <c r="C8" s="46">
        <f>B8-E8</f>
        <v>1339</v>
      </c>
      <c r="D8" s="26">
        <f>C8/B8*100</f>
        <v>47.36469755925009</v>
      </c>
      <c r="E8" s="49">
        <v>1488</v>
      </c>
      <c r="F8" s="26">
        <f>E8/B8*100</f>
        <v>52.63530244074991</v>
      </c>
      <c r="G8" s="27"/>
    </row>
    <row r="9" spans="1:7" s="24" customFormat="1" ht="62.25" customHeight="1">
      <c r="A9" s="29" t="s">
        <v>5</v>
      </c>
      <c r="B9" s="48">
        <v>10270</v>
      </c>
      <c r="C9" s="46">
        <f>B9-E9</f>
        <v>5031</v>
      </c>
      <c r="D9" s="26">
        <f>C9/B9*100</f>
        <v>48.9873417721519</v>
      </c>
      <c r="E9" s="49">
        <v>5239</v>
      </c>
      <c r="F9" s="26">
        <f>E9/B9*100</f>
        <v>51.01265822784811</v>
      </c>
      <c r="G9" s="27"/>
    </row>
    <row r="10" spans="1:7" s="30" customFormat="1" ht="62.25" customHeight="1">
      <c r="A10" s="29" t="s">
        <v>35</v>
      </c>
      <c r="B10" s="48">
        <v>49651</v>
      </c>
      <c r="C10" s="46">
        <f>B10-E10</f>
        <v>22440</v>
      </c>
      <c r="D10" s="26">
        <f>C10/B10*100</f>
        <v>45.19546434110088</v>
      </c>
      <c r="E10" s="49">
        <v>27211</v>
      </c>
      <c r="F10" s="26">
        <f>E10/B10*100</f>
        <v>54.80453565889911</v>
      </c>
      <c r="G10" s="27"/>
    </row>
    <row r="11" spans="1:7" s="30" customFormat="1" ht="27" customHeight="1">
      <c r="A11" s="76" t="s">
        <v>59</v>
      </c>
      <c r="B11" s="77"/>
      <c r="C11" s="77"/>
      <c r="D11" s="77"/>
      <c r="E11" s="77"/>
      <c r="F11" s="78"/>
      <c r="G11" s="27"/>
    </row>
    <row r="12" spans="1:7" s="30" customFormat="1" ht="48.75" customHeight="1">
      <c r="A12" s="18" t="s">
        <v>10</v>
      </c>
      <c r="B12" s="19" t="s">
        <v>11</v>
      </c>
      <c r="C12" s="20" t="s">
        <v>2</v>
      </c>
      <c r="D12" s="21" t="s">
        <v>12</v>
      </c>
      <c r="E12" s="20" t="s">
        <v>0</v>
      </c>
      <c r="F12" s="22" t="s">
        <v>13</v>
      </c>
      <c r="G12" s="27"/>
    </row>
    <row r="13" spans="1:8" ht="48.75" customHeight="1">
      <c r="A13" s="31" t="s">
        <v>36</v>
      </c>
      <c r="B13" s="50">
        <v>16413</v>
      </c>
      <c r="C13" s="46">
        <f>B13-E13</f>
        <v>6489</v>
      </c>
      <c r="D13" s="26">
        <f>C13/B13*100</f>
        <v>39.5357338694937</v>
      </c>
      <c r="E13" s="51">
        <v>9924</v>
      </c>
      <c r="F13" s="26">
        <f>E13/B13*100</f>
        <v>60.4642661305063</v>
      </c>
      <c r="G13" s="27"/>
      <c r="H13" s="30"/>
    </row>
    <row r="14" spans="1:7" ht="48.75" customHeight="1">
      <c r="A14" s="31" t="s">
        <v>37</v>
      </c>
      <c r="B14" s="50">
        <v>11187</v>
      </c>
      <c r="C14" s="46">
        <f>B14-E14</f>
        <v>4680</v>
      </c>
      <c r="D14" s="26">
        <f>C14/B14*100</f>
        <v>41.8342719227675</v>
      </c>
      <c r="E14" s="51">
        <v>6507</v>
      </c>
      <c r="F14" s="26">
        <f>E14/B14*100</f>
        <v>58.1657280772325</v>
      </c>
      <c r="G14" s="27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1"/>
  <sheetViews>
    <sheetView tabSelected="1" view="pageBreakPreview" zoomScale="80" zoomScaleNormal="85" zoomScaleSheetLayoutView="80" zoomScalePageLayoutView="0" workbookViewId="0" topLeftCell="A1">
      <selection activeCell="AB12" sqref="AB12"/>
    </sheetView>
  </sheetViews>
  <sheetFormatPr defaultColWidth="9.140625" defaultRowHeight="15"/>
  <cols>
    <col min="1" max="1" width="23.421875" style="9" customWidth="1"/>
    <col min="2" max="2" width="8.7109375" style="8" customWidth="1"/>
    <col min="3" max="3" width="8.7109375" style="5" customWidth="1"/>
    <col min="4" max="4" width="8.28125" style="5" hidden="1" customWidth="1"/>
    <col min="5" max="5" width="6.00390625" style="5" customWidth="1"/>
    <col min="6" max="6" width="8.421875" style="5" customWidth="1"/>
    <col min="7" max="7" width="8.28125" style="5" customWidth="1"/>
    <col min="8" max="10" width="9.140625" style="5" hidden="1" customWidth="1"/>
    <col min="11" max="11" width="7.421875" style="5" customWidth="1"/>
    <col min="12" max="12" width="7.00390625" style="5" customWidth="1"/>
    <col min="13" max="13" width="8.421875" style="5" customWidth="1"/>
    <col min="14" max="14" width="8.421875" style="5" hidden="1" customWidth="1"/>
    <col min="15" max="15" width="6.140625" style="5" customWidth="1"/>
    <col min="16" max="17" width="8.57421875" style="5" customWidth="1"/>
    <col min="18" max="18" width="9.140625" style="5" hidden="1" customWidth="1"/>
    <col min="19" max="19" width="6.57421875" style="5" customWidth="1"/>
    <col min="20" max="20" width="8.28125" style="5" customWidth="1"/>
    <col min="21" max="21" width="8.00390625" style="5" customWidth="1"/>
    <col min="22" max="22" width="9.140625" style="5" hidden="1" customWidth="1"/>
    <col min="23" max="23" width="7.140625" style="5" customWidth="1"/>
    <col min="24" max="24" width="8.00390625" style="5" customWidth="1"/>
    <col min="25" max="25" width="7.28125" style="5" customWidth="1"/>
    <col min="26" max="26" width="8.7109375" style="5" hidden="1" customWidth="1"/>
    <col min="27" max="27" width="6.8515625" style="5" customWidth="1"/>
    <col min="28" max="28" width="8.57421875" style="5" customWidth="1"/>
    <col min="29" max="29" width="8.00390625" style="5" customWidth="1"/>
    <col min="30" max="30" width="8.57421875" style="5" hidden="1" customWidth="1"/>
    <col min="31" max="31" width="7.421875" style="2" customWidth="1"/>
    <col min="32" max="92" width="9.140625" style="2" customWidth="1"/>
    <col min="93" max="93" width="15.28125" style="2" customWidth="1"/>
    <col min="94" max="94" width="8.7109375" style="2" customWidth="1"/>
    <col min="95" max="95" width="8.28125" style="2" customWidth="1"/>
    <col min="96" max="96" width="6.140625" style="2" customWidth="1"/>
    <col min="97" max="97" width="8.28125" style="2" customWidth="1"/>
    <col min="98" max="98" width="8.57421875" style="2" customWidth="1"/>
    <col min="99" max="99" width="6.421875" style="2" customWidth="1"/>
    <col min="100" max="100" width="8.28125" style="2" customWidth="1"/>
    <col min="101" max="101" width="8.57421875" style="2" customWidth="1"/>
    <col min="102" max="102" width="6.00390625" style="2" customWidth="1"/>
    <col min="103" max="103" width="7.140625" style="2" customWidth="1"/>
    <col min="104" max="104" width="7.00390625" style="2" customWidth="1"/>
    <col min="105" max="105" width="6.28125" style="2" customWidth="1"/>
    <col min="106" max="106" width="7.57421875" style="2" customWidth="1"/>
    <col min="107" max="107" width="7.00390625" style="2" customWidth="1"/>
    <col min="108" max="108" width="6.421875" style="2" customWidth="1"/>
    <col min="109" max="109" width="7.140625" style="2" customWidth="1"/>
    <col min="110" max="110" width="7.28125" style="2" customWidth="1"/>
    <col min="111" max="111" width="6.7109375" style="2" customWidth="1"/>
    <col min="112" max="112" width="8.7109375" style="2" customWidth="1"/>
    <col min="113" max="113" width="8.57421875" style="2" customWidth="1"/>
    <col min="114" max="114" width="6.57421875" style="2" customWidth="1"/>
    <col min="115" max="115" width="9.00390625" style="2" customWidth="1"/>
    <col min="116" max="116" width="8.28125" style="2" customWidth="1"/>
    <col min="117" max="117" width="6.00390625" style="2" customWidth="1"/>
    <col min="118" max="118" width="8.28125" style="2" customWidth="1"/>
    <col min="119" max="119" width="8.8515625" style="2" customWidth="1"/>
    <col min="120" max="120" width="6.421875" style="2" customWidth="1"/>
    <col min="121" max="121" width="8.421875" style="2" customWidth="1"/>
    <col min="122" max="122" width="8.28125" style="2" customWidth="1"/>
    <col min="123" max="123" width="6.28125" style="2" customWidth="1"/>
    <col min="124" max="124" width="8.421875" style="2" customWidth="1"/>
    <col min="125" max="125" width="8.28125" style="2" customWidth="1"/>
    <col min="126" max="126" width="6.140625" style="2" customWidth="1"/>
    <col min="127" max="127" width="8.57421875" style="2" customWidth="1"/>
    <col min="128" max="128" width="8.421875" style="2" customWidth="1"/>
    <col min="129" max="129" width="6.28125" style="2" customWidth="1"/>
    <col min="130" max="16384" width="9.140625" style="2" customWidth="1"/>
  </cols>
  <sheetData>
    <row r="1" spans="1:31" s="1" customFormat="1" ht="30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1" customFormat="1" ht="19.5" customHeight="1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s="1" customFormat="1" ht="12.75" customHeight="1">
      <c r="A3" s="1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6"/>
      <c r="R3" s="6"/>
      <c r="S3" s="6"/>
      <c r="T3" s="42"/>
      <c r="U3" s="6"/>
      <c r="V3" s="6"/>
      <c r="W3" s="6"/>
      <c r="X3" s="6"/>
      <c r="Y3" s="4"/>
      <c r="Z3" s="4"/>
      <c r="AA3" s="4"/>
      <c r="AB3" s="4"/>
      <c r="AC3" s="84"/>
      <c r="AD3" s="41"/>
      <c r="AE3" s="1" t="s">
        <v>38</v>
      </c>
    </row>
    <row r="4" spans="1:31" s="12" customFormat="1" ht="79.5" customHeight="1">
      <c r="A4" s="85"/>
      <c r="B4" s="79" t="s">
        <v>3</v>
      </c>
      <c r="C4" s="80"/>
      <c r="D4" s="80"/>
      <c r="E4" s="81"/>
      <c r="F4" s="79" t="s">
        <v>17</v>
      </c>
      <c r="G4" s="80"/>
      <c r="H4" s="80"/>
      <c r="I4" s="80"/>
      <c r="J4" s="80"/>
      <c r="K4" s="81"/>
      <c r="L4" s="79" t="s">
        <v>4</v>
      </c>
      <c r="M4" s="80"/>
      <c r="N4" s="80"/>
      <c r="O4" s="81"/>
      <c r="P4" s="79" t="s">
        <v>5</v>
      </c>
      <c r="Q4" s="80"/>
      <c r="R4" s="80"/>
      <c r="S4" s="81"/>
      <c r="T4" s="79" t="s">
        <v>49</v>
      </c>
      <c r="U4" s="80"/>
      <c r="V4" s="80"/>
      <c r="W4" s="81"/>
      <c r="X4" s="89" t="s">
        <v>6</v>
      </c>
      <c r="Y4" s="90"/>
      <c r="Z4" s="90"/>
      <c r="AA4" s="91"/>
      <c r="AB4" s="86" t="s">
        <v>8</v>
      </c>
      <c r="AC4" s="87"/>
      <c r="AD4" s="87"/>
      <c r="AE4" s="88"/>
    </row>
    <row r="5" spans="1:31" s="10" customFormat="1" ht="33.75" customHeight="1">
      <c r="A5" s="85"/>
      <c r="B5" s="33" t="s">
        <v>7</v>
      </c>
      <c r="C5" s="43" t="s">
        <v>15</v>
      </c>
      <c r="D5" s="43" t="s">
        <v>25</v>
      </c>
      <c r="E5" s="43" t="s">
        <v>16</v>
      </c>
      <c r="F5" s="34" t="s">
        <v>7</v>
      </c>
      <c r="G5" s="43" t="s">
        <v>15</v>
      </c>
      <c r="H5" s="43" t="s">
        <v>26</v>
      </c>
      <c r="I5" s="43" t="s">
        <v>27</v>
      </c>
      <c r="J5" s="43" t="s">
        <v>28</v>
      </c>
      <c r="K5" s="43" t="s">
        <v>16</v>
      </c>
      <c r="L5" s="34" t="s">
        <v>7</v>
      </c>
      <c r="M5" s="43" t="s">
        <v>15</v>
      </c>
      <c r="N5" s="43" t="s">
        <v>29</v>
      </c>
      <c r="O5" s="43" t="s">
        <v>16</v>
      </c>
      <c r="P5" s="34" t="s">
        <v>7</v>
      </c>
      <c r="Q5" s="43" t="s">
        <v>15</v>
      </c>
      <c r="R5" s="43" t="s">
        <v>30</v>
      </c>
      <c r="S5" s="43" t="s">
        <v>16</v>
      </c>
      <c r="T5" s="34" t="s">
        <v>7</v>
      </c>
      <c r="U5" s="43" t="s">
        <v>15</v>
      </c>
      <c r="V5" s="43" t="s">
        <v>31</v>
      </c>
      <c r="W5" s="43" t="s">
        <v>16</v>
      </c>
      <c r="X5" s="34" t="s">
        <v>7</v>
      </c>
      <c r="Y5" s="43" t="s">
        <v>15</v>
      </c>
      <c r="Z5" s="43" t="s">
        <v>32</v>
      </c>
      <c r="AA5" s="43" t="s">
        <v>16</v>
      </c>
      <c r="AB5" s="34" t="s">
        <v>7</v>
      </c>
      <c r="AC5" s="43" t="s">
        <v>15</v>
      </c>
      <c r="AD5" s="43" t="s">
        <v>33</v>
      </c>
      <c r="AE5" s="43" t="s">
        <v>16</v>
      </c>
    </row>
    <row r="6" spans="1:31" s="37" customFormat="1" ht="9.75" customHeight="1">
      <c r="A6" s="35" t="s">
        <v>1</v>
      </c>
      <c r="B6" s="36">
        <v>1</v>
      </c>
      <c r="C6" s="36">
        <v>2</v>
      </c>
      <c r="D6" s="36"/>
      <c r="E6" s="36">
        <v>3</v>
      </c>
      <c r="F6" s="36">
        <v>4</v>
      </c>
      <c r="G6" s="36">
        <v>5</v>
      </c>
      <c r="H6" s="36"/>
      <c r="I6" s="36"/>
      <c r="J6" s="36"/>
      <c r="K6" s="36">
        <v>6</v>
      </c>
      <c r="L6" s="36">
        <v>7</v>
      </c>
      <c r="M6" s="36">
        <v>8</v>
      </c>
      <c r="N6" s="36"/>
      <c r="O6" s="36">
        <v>9</v>
      </c>
      <c r="P6" s="36">
        <v>10</v>
      </c>
      <c r="Q6" s="36">
        <v>11</v>
      </c>
      <c r="R6" s="36"/>
      <c r="S6" s="36">
        <v>12</v>
      </c>
      <c r="T6" s="36">
        <v>13</v>
      </c>
      <c r="U6" s="36">
        <v>14</v>
      </c>
      <c r="V6" s="36"/>
      <c r="W6" s="36">
        <v>15</v>
      </c>
      <c r="X6" s="36">
        <v>16</v>
      </c>
      <c r="Y6" s="36">
        <v>17</v>
      </c>
      <c r="Z6" s="36"/>
      <c r="AA6" s="36">
        <v>18</v>
      </c>
      <c r="AB6" s="36">
        <v>19</v>
      </c>
      <c r="AC6" s="36">
        <v>20</v>
      </c>
      <c r="AD6" s="36"/>
      <c r="AE6" s="36">
        <v>21</v>
      </c>
    </row>
    <row r="7" spans="1:31" s="13" customFormat="1" ht="30" customHeight="1">
      <c r="A7" s="96" t="s">
        <v>19</v>
      </c>
      <c r="B7" s="97">
        <f>SUM(B8:B29)</f>
        <v>50614</v>
      </c>
      <c r="C7" s="98">
        <f>100-E7</f>
        <v>45.1</v>
      </c>
      <c r="D7" s="97">
        <f>SUM(D8:D29)</f>
        <v>0</v>
      </c>
      <c r="E7" s="99">
        <v>54.9</v>
      </c>
      <c r="F7" s="97">
        <f>SUM(F8:F29)</f>
        <v>35468</v>
      </c>
      <c r="G7" s="98">
        <f>100-K7</f>
        <v>53.9</v>
      </c>
      <c r="H7" s="97">
        <f>SUM(H8:H29)</f>
        <v>0</v>
      </c>
      <c r="I7" s="97">
        <f>SUM(I8:I29)</f>
        <v>0</v>
      </c>
      <c r="J7" s="97">
        <f>SUM(J8:J29)</f>
        <v>0</v>
      </c>
      <c r="K7" s="99">
        <v>46.1</v>
      </c>
      <c r="L7" s="97">
        <f>SUM(L8:L29)</f>
        <v>2827</v>
      </c>
      <c r="M7" s="98">
        <f>100-O7</f>
        <v>47.4</v>
      </c>
      <c r="N7" s="97">
        <f>SUM(N8:N29)</f>
        <v>0</v>
      </c>
      <c r="O7" s="99">
        <v>52.6</v>
      </c>
      <c r="P7" s="97">
        <f>SUM(P8:P29)</f>
        <v>10270</v>
      </c>
      <c r="Q7" s="99">
        <f>100-S7</f>
        <v>49</v>
      </c>
      <c r="R7" s="97">
        <f>SUM(R8:R29)</f>
        <v>0</v>
      </c>
      <c r="S7" s="99">
        <v>51</v>
      </c>
      <c r="T7" s="97">
        <f>SUM(T8:T29)</f>
        <v>49651</v>
      </c>
      <c r="U7" s="98">
        <f>100-W7</f>
        <v>45.2</v>
      </c>
      <c r="V7" s="97">
        <f>SUM(V8:V29)</f>
        <v>0</v>
      </c>
      <c r="W7" s="99">
        <v>54.8</v>
      </c>
      <c r="X7" s="97">
        <f>SUM(X8:X29)</f>
        <v>16413</v>
      </c>
      <c r="Y7" s="98">
        <f>100-AA7</f>
        <v>39.5</v>
      </c>
      <c r="Z7" s="97">
        <f>SUM(Z8:Z29)</f>
        <v>0</v>
      </c>
      <c r="AA7" s="100">
        <v>60.5</v>
      </c>
      <c r="AB7" s="97">
        <f>SUM(AB8:AB29)</f>
        <v>11187</v>
      </c>
      <c r="AC7" s="99">
        <f>100-AE7</f>
        <v>41.8</v>
      </c>
      <c r="AD7" s="97"/>
      <c r="AE7" s="99">
        <v>58.2</v>
      </c>
    </row>
    <row r="8" spans="1:31" s="14" customFormat="1" ht="22.5" customHeight="1">
      <c r="A8" s="94" t="s">
        <v>20</v>
      </c>
      <c r="B8" s="71">
        <v>12593</v>
      </c>
      <c r="C8" s="52">
        <f aca="true" t="shared" si="0" ref="C8:C29">100-E8</f>
        <v>40.5</v>
      </c>
      <c r="D8" s="53"/>
      <c r="E8" s="54">
        <v>59.5</v>
      </c>
      <c r="F8" s="69">
        <v>9502</v>
      </c>
      <c r="G8" s="52">
        <f aca="true" t="shared" si="1" ref="G8:G29">100-K8</f>
        <v>49.4</v>
      </c>
      <c r="H8" s="62"/>
      <c r="I8" s="63"/>
      <c r="J8" s="70"/>
      <c r="K8" s="52">
        <v>50.6</v>
      </c>
      <c r="L8" s="72">
        <v>484</v>
      </c>
      <c r="M8" s="52">
        <f aca="true" t="shared" si="2" ref="M8:M29">100-O8</f>
        <v>39.3</v>
      </c>
      <c r="N8" s="55"/>
      <c r="O8" s="54">
        <v>60.7</v>
      </c>
      <c r="P8" s="68">
        <v>910</v>
      </c>
      <c r="Q8" s="54">
        <f aca="true" t="shared" si="3" ref="Q8:Q29">100-S8</f>
        <v>27.900000000000006</v>
      </c>
      <c r="R8" s="55"/>
      <c r="S8" s="54">
        <v>72.1</v>
      </c>
      <c r="T8" s="73">
        <v>12294</v>
      </c>
      <c r="U8" s="52">
        <f aca="true" t="shared" si="4" ref="U8:U29">100-W8</f>
        <v>40.5</v>
      </c>
      <c r="V8" s="56"/>
      <c r="W8" s="54">
        <v>59.5</v>
      </c>
      <c r="X8" s="69">
        <v>4178</v>
      </c>
      <c r="Y8" s="52">
        <f aca="true" t="shared" si="5" ref="Y8:Y29">100-AA8</f>
        <v>38.1</v>
      </c>
      <c r="Z8" s="65"/>
      <c r="AA8" s="64">
        <v>61.9</v>
      </c>
      <c r="AB8" s="69">
        <v>3118</v>
      </c>
      <c r="AC8" s="54">
        <f aca="true" t="shared" si="6" ref="AC8:AC29">100-AE8</f>
        <v>38.8</v>
      </c>
      <c r="AD8" s="57"/>
      <c r="AE8" s="52">
        <v>61.2</v>
      </c>
    </row>
    <row r="9" spans="1:31" s="14" customFormat="1" ht="22.5" customHeight="1">
      <c r="A9" s="95" t="s">
        <v>21</v>
      </c>
      <c r="B9" s="71">
        <v>3498</v>
      </c>
      <c r="C9" s="52">
        <f t="shared" si="0"/>
        <v>35.04859919954259</v>
      </c>
      <c r="D9" s="53"/>
      <c r="E9" s="54">
        <v>64.9514008004574</v>
      </c>
      <c r="F9" s="69">
        <v>3150</v>
      </c>
      <c r="G9" s="52">
        <f t="shared" si="1"/>
        <v>41.269841269841265</v>
      </c>
      <c r="H9" s="62"/>
      <c r="I9" s="63"/>
      <c r="J9" s="70"/>
      <c r="K9" s="52">
        <v>58.730158730158735</v>
      </c>
      <c r="L9" s="72">
        <v>337</v>
      </c>
      <c r="M9" s="52">
        <f t="shared" si="2"/>
        <v>15.133531157270028</v>
      </c>
      <c r="N9" s="55"/>
      <c r="O9" s="54">
        <v>84.86646884272997</v>
      </c>
      <c r="P9" s="68">
        <v>1148</v>
      </c>
      <c r="Q9" s="54">
        <f t="shared" si="3"/>
        <v>35.62717770034844</v>
      </c>
      <c r="R9" s="55"/>
      <c r="S9" s="54">
        <v>64.37282229965156</v>
      </c>
      <c r="T9" s="73">
        <v>3438</v>
      </c>
      <c r="U9" s="52">
        <f t="shared" si="4"/>
        <v>35.04944735311227</v>
      </c>
      <c r="V9" s="56"/>
      <c r="W9" s="54">
        <v>64.95055264688773</v>
      </c>
      <c r="X9" s="69">
        <v>994</v>
      </c>
      <c r="Y9" s="52">
        <f t="shared" si="5"/>
        <v>36.519114688128774</v>
      </c>
      <c r="Z9" s="65"/>
      <c r="AA9" s="64">
        <v>63.480885311871226</v>
      </c>
      <c r="AB9" s="69">
        <v>726</v>
      </c>
      <c r="AC9" s="54">
        <f t="shared" si="6"/>
        <v>38.01652892561983</v>
      </c>
      <c r="AD9" s="57"/>
      <c r="AE9" s="52">
        <v>61.98347107438017</v>
      </c>
    </row>
    <row r="10" spans="1:31" s="14" customFormat="1" ht="22.5" customHeight="1">
      <c r="A10" s="95" t="s">
        <v>22</v>
      </c>
      <c r="B10" s="71">
        <v>2704</v>
      </c>
      <c r="C10" s="52">
        <f t="shared" si="0"/>
        <v>39.09023668639053</v>
      </c>
      <c r="D10" s="53"/>
      <c r="E10" s="54">
        <v>60.90976331360947</v>
      </c>
      <c r="F10" s="69">
        <v>2160</v>
      </c>
      <c r="G10" s="52">
        <f t="shared" si="1"/>
        <v>45.27777777777777</v>
      </c>
      <c r="H10" s="62"/>
      <c r="I10" s="63"/>
      <c r="J10" s="70"/>
      <c r="K10" s="52">
        <v>54.72222222222223</v>
      </c>
      <c r="L10" s="72">
        <v>109</v>
      </c>
      <c r="M10" s="52">
        <f t="shared" si="2"/>
        <v>40.36697247706422</v>
      </c>
      <c r="N10" s="55"/>
      <c r="O10" s="54">
        <v>59.63302752293578</v>
      </c>
      <c r="P10" s="68">
        <v>235</v>
      </c>
      <c r="Q10" s="54">
        <f t="shared" si="3"/>
        <v>30.63829787234043</v>
      </c>
      <c r="R10" s="55"/>
      <c r="S10" s="54">
        <v>69.36170212765957</v>
      </c>
      <c r="T10" s="73">
        <v>2651</v>
      </c>
      <c r="U10" s="52">
        <f t="shared" si="4"/>
        <v>39.15503583553376</v>
      </c>
      <c r="V10" s="56"/>
      <c r="W10" s="54">
        <v>60.84496416446624</v>
      </c>
      <c r="X10" s="69">
        <v>834</v>
      </c>
      <c r="Y10" s="52">
        <f t="shared" si="5"/>
        <v>36.810551558753005</v>
      </c>
      <c r="Z10" s="65"/>
      <c r="AA10" s="64">
        <v>63.189448441246995</v>
      </c>
      <c r="AB10" s="69">
        <v>668</v>
      </c>
      <c r="AC10" s="54">
        <f t="shared" si="6"/>
        <v>38.92215568862275</v>
      </c>
      <c r="AD10" s="57"/>
      <c r="AE10" s="52">
        <v>61.07784431137725</v>
      </c>
    </row>
    <row r="11" spans="1:31" s="14" customFormat="1" ht="22.5" customHeight="1">
      <c r="A11" s="95" t="s">
        <v>40</v>
      </c>
      <c r="B11" s="71">
        <v>3835</v>
      </c>
      <c r="C11" s="52">
        <f t="shared" si="0"/>
        <v>43.85919165580182</v>
      </c>
      <c r="D11" s="53"/>
      <c r="E11" s="54">
        <v>56.14080834419818</v>
      </c>
      <c r="F11" s="69">
        <v>1562</v>
      </c>
      <c r="G11" s="52">
        <f t="shared" si="1"/>
        <v>61.651728553137005</v>
      </c>
      <c r="H11" s="62"/>
      <c r="I11" s="63"/>
      <c r="J11" s="70"/>
      <c r="K11" s="52">
        <v>38.348271446862995</v>
      </c>
      <c r="L11" s="72">
        <v>73</v>
      </c>
      <c r="M11" s="52">
        <f t="shared" si="2"/>
        <v>32.87671232876713</v>
      </c>
      <c r="N11" s="55"/>
      <c r="O11" s="54">
        <v>67.12328767123287</v>
      </c>
      <c r="P11" s="68">
        <v>745</v>
      </c>
      <c r="Q11" s="54">
        <f t="shared" si="3"/>
        <v>47.785234899328856</v>
      </c>
      <c r="R11" s="55"/>
      <c r="S11" s="54">
        <v>52.214765100671144</v>
      </c>
      <c r="T11" s="73">
        <v>3697</v>
      </c>
      <c r="U11" s="52">
        <f t="shared" si="4"/>
        <v>43.873410873681365</v>
      </c>
      <c r="V11" s="56"/>
      <c r="W11" s="54">
        <v>56.126589126318635</v>
      </c>
      <c r="X11" s="69">
        <v>1451</v>
      </c>
      <c r="Y11" s="52">
        <f t="shared" si="5"/>
        <v>35.14817367332874</v>
      </c>
      <c r="Z11" s="65"/>
      <c r="AA11" s="64">
        <v>64.85182632667126</v>
      </c>
      <c r="AB11" s="69">
        <v>1096</v>
      </c>
      <c r="AC11" s="54">
        <f t="shared" si="6"/>
        <v>38.95985401459854</v>
      </c>
      <c r="AD11" s="57"/>
      <c r="AE11" s="52">
        <v>61.04014598540146</v>
      </c>
    </row>
    <row r="12" spans="1:31" s="14" customFormat="1" ht="22.5" customHeight="1">
      <c r="A12" s="95" t="s">
        <v>45</v>
      </c>
      <c r="B12" s="71">
        <v>1303</v>
      </c>
      <c r="C12" s="52">
        <f t="shared" si="0"/>
        <v>41.67306216423638</v>
      </c>
      <c r="D12" s="53"/>
      <c r="E12" s="54">
        <v>58.32693783576362</v>
      </c>
      <c r="F12" s="69">
        <v>1156</v>
      </c>
      <c r="G12" s="52">
        <f t="shared" si="1"/>
        <v>53.97923875432526</v>
      </c>
      <c r="H12" s="62"/>
      <c r="I12" s="63"/>
      <c r="J12" s="70"/>
      <c r="K12" s="52">
        <v>46.02076124567474</v>
      </c>
      <c r="L12" s="72">
        <v>95</v>
      </c>
      <c r="M12" s="52">
        <f t="shared" si="2"/>
        <v>38.94736842105263</v>
      </c>
      <c r="N12" s="55"/>
      <c r="O12" s="54">
        <v>61.05263157894737</v>
      </c>
      <c r="P12" s="68">
        <v>101</v>
      </c>
      <c r="Q12" s="54">
        <f t="shared" si="3"/>
        <v>35.64356435643565</v>
      </c>
      <c r="R12" s="55"/>
      <c r="S12" s="54">
        <v>64.35643564356435</v>
      </c>
      <c r="T12" s="73">
        <v>1238</v>
      </c>
      <c r="U12" s="52">
        <f t="shared" si="4"/>
        <v>41.276252019386106</v>
      </c>
      <c r="V12" s="56"/>
      <c r="W12" s="54">
        <v>58.723747980613894</v>
      </c>
      <c r="X12" s="69">
        <v>442</v>
      </c>
      <c r="Y12" s="52">
        <f t="shared" si="5"/>
        <v>33.2579185520362</v>
      </c>
      <c r="Z12" s="65"/>
      <c r="AA12" s="64">
        <v>66.7420814479638</v>
      </c>
      <c r="AB12" s="69">
        <v>285</v>
      </c>
      <c r="AC12" s="54">
        <f t="shared" si="6"/>
        <v>30.526315789473685</v>
      </c>
      <c r="AD12" s="57"/>
      <c r="AE12" s="52">
        <v>69.47368421052632</v>
      </c>
    </row>
    <row r="13" spans="1:31" s="14" customFormat="1" ht="22.5" customHeight="1">
      <c r="A13" s="95" t="s">
        <v>23</v>
      </c>
      <c r="B13" s="71">
        <v>1081</v>
      </c>
      <c r="C13" s="52">
        <f t="shared" si="0"/>
        <v>57.4468085106383</v>
      </c>
      <c r="D13" s="53"/>
      <c r="E13" s="54">
        <v>42.5531914893617</v>
      </c>
      <c r="F13" s="69">
        <v>820</v>
      </c>
      <c r="G13" s="52">
        <f t="shared" si="1"/>
        <v>61.09756097560975</v>
      </c>
      <c r="H13" s="62"/>
      <c r="I13" s="63"/>
      <c r="J13" s="70"/>
      <c r="K13" s="52">
        <v>38.90243902439025</v>
      </c>
      <c r="L13" s="69">
        <v>48</v>
      </c>
      <c r="M13" s="52">
        <f t="shared" si="2"/>
        <v>60.41666666666667</v>
      </c>
      <c r="N13" s="55"/>
      <c r="O13" s="54">
        <v>39.58333333333333</v>
      </c>
      <c r="P13" s="68">
        <v>409</v>
      </c>
      <c r="Q13" s="54">
        <f t="shared" si="3"/>
        <v>70.17114914425429</v>
      </c>
      <c r="R13" s="55"/>
      <c r="S13" s="54">
        <v>29.82885085574572</v>
      </c>
      <c r="T13" s="73">
        <v>1069</v>
      </c>
      <c r="U13" s="52">
        <f t="shared" si="4"/>
        <v>57.62394761459308</v>
      </c>
      <c r="V13" s="56"/>
      <c r="W13" s="54">
        <v>42.37605238540692</v>
      </c>
      <c r="X13" s="69">
        <v>307</v>
      </c>
      <c r="Y13" s="52">
        <f t="shared" si="5"/>
        <v>51.465798045602604</v>
      </c>
      <c r="Z13" s="65"/>
      <c r="AA13" s="64">
        <v>48.534201954397396</v>
      </c>
      <c r="AB13" s="69">
        <v>223</v>
      </c>
      <c r="AC13" s="54">
        <f t="shared" si="6"/>
        <v>52.91479820627802</v>
      </c>
      <c r="AD13" s="57"/>
      <c r="AE13" s="52">
        <v>47.08520179372198</v>
      </c>
    </row>
    <row r="14" spans="1:31" s="14" customFormat="1" ht="22.5" customHeight="1">
      <c r="A14" s="95" t="s">
        <v>42</v>
      </c>
      <c r="B14" s="71">
        <v>1924</v>
      </c>
      <c r="C14" s="52">
        <f t="shared" si="0"/>
        <v>40.33264033264033</v>
      </c>
      <c r="D14" s="53"/>
      <c r="E14" s="54">
        <v>59.66735966735967</v>
      </c>
      <c r="F14" s="69">
        <v>1908</v>
      </c>
      <c r="G14" s="52">
        <f t="shared" si="1"/>
        <v>48.53249475890985</v>
      </c>
      <c r="H14" s="62"/>
      <c r="I14" s="63"/>
      <c r="J14" s="70"/>
      <c r="K14" s="52">
        <v>51.46750524109015</v>
      </c>
      <c r="L14" s="72">
        <v>139</v>
      </c>
      <c r="M14" s="52">
        <f t="shared" si="2"/>
        <v>48.92086330935251</v>
      </c>
      <c r="N14" s="55"/>
      <c r="O14" s="54">
        <v>51.07913669064749</v>
      </c>
      <c r="P14" s="68">
        <v>523</v>
      </c>
      <c r="Q14" s="54">
        <f t="shared" si="3"/>
        <v>49.52198852772467</v>
      </c>
      <c r="R14" s="55"/>
      <c r="S14" s="54">
        <v>50.47801147227533</v>
      </c>
      <c r="T14" s="73">
        <v>1895</v>
      </c>
      <c r="U14" s="52">
        <f t="shared" si="4"/>
        <v>40.47493403693932</v>
      </c>
      <c r="V14" s="56"/>
      <c r="W14" s="54">
        <v>59.52506596306068</v>
      </c>
      <c r="X14" s="69">
        <v>702</v>
      </c>
      <c r="Y14" s="52">
        <f t="shared" si="5"/>
        <v>37.17948717948718</v>
      </c>
      <c r="Z14" s="65"/>
      <c r="AA14" s="64">
        <v>62.82051282051282</v>
      </c>
      <c r="AB14" s="69">
        <v>488</v>
      </c>
      <c r="AC14" s="54">
        <f t="shared" si="6"/>
        <v>37.5</v>
      </c>
      <c r="AD14" s="57"/>
      <c r="AE14" s="52">
        <v>62.5</v>
      </c>
    </row>
    <row r="15" spans="1:31" s="14" customFormat="1" ht="22.5" customHeight="1">
      <c r="A15" s="95" t="s">
        <v>52</v>
      </c>
      <c r="B15" s="71">
        <v>978</v>
      </c>
      <c r="C15" s="52">
        <f t="shared" si="0"/>
        <v>46.31901840490798</v>
      </c>
      <c r="D15" s="53"/>
      <c r="E15" s="54">
        <v>53.68098159509202</v>
      </c>
      <c r="F15" s="69">
        <v>751</v>
      </c>
      <c r="G15" s="52">
        <f t="shared" si="1"/>
        <v>62.31691078561917</v>
      </c>
      <c r="H15" s="62"/>
      <c r="I15" s="63"/>
      <c r="J15" s="70"/>
      <c r="K15" s="54">
        <v>37.68308921438083</v>
      </c>
      <c r="L15" s="72">
        <v>99</v>
      </c>
      <c r="M15" s="52">
        <f t="shared" si="2"/>
        <v>39.39393939393939</v>
      </c>
      <c r="N15" s="55"/>
      <c r="O15" s="54">
        <v>60.60606060606061</v>
      </c>
      <c r="P15" s="72">
        <v>382</v>
      </c>
      <c r="Q15" s="54">
        <f t="shared" si="3"/>
        <v>45.54973821989529</v>
      </c>
      <c r="R15" s="55"/>
      <c r="S15" s="54">
        <v>54.45026178010471</v>
      </c>
      <c r="T15" s="73">
        <v>974</v>
      </c>
      <c r="U15" s="52">
        <f t="shared" si="4"/>
        <v>46.201232032854215</v>
      </c>
      <c r="V15" s="56"/>
      <c r="W15" s="54">
        <v>53.798767967145785</v>
      </c>
      <c r="X15" s="69">
        <v>249</v>
      </c>
      <c r="Y15" s="52">
        <f t="shared" si="5"/>
        <v>28.915662650602414</v>
      </c>
      <c r="Z15" s="65"/>
      <c r="AA15" s="64">
        <v>71.08433734939759</v>
      </c>
      <c r="AB15" s="69">
        <v>191</v>
      </c>
      <c r="AC15" s="54">
        <f t="shared" si="6"/>
        <v>27.225130890052355</v>
      </c>
      <c r="AD15" s="57"/>
      <c r="AE15" s="54">
        <v>72.77486910994764</v>
      </c>
    </row>
    <row r="16" spans="1:31" s="14" customFormat="1" ht="22.5" customHeight="1">
      <c r="A16" s="95" t="s">
        <v>43</v>
      </c>
      <c r="B16" s="71">
        <v>1108</v>
      </c>
      <c r="C16" s="52">
        <f t="shared" si="0"/>
        <v>45.3971119133574</v>
      </c>
      <c r="D16" s="53"/>
      <c r="E16" s="54">
        <v>54.6028880866426</v>
      </c>
      <c r="F16" s="69">
        <v>745</v>
      </c>
      <c r="G16" s="52">
        <f t="shared" si="1"/>
        <v>58.38926174496644</v>
      </c>
      <c r="H16" s="62"/>
      <c r="I16" s="63"/>
      <c r="J16" s="70"/>
      <c r="K16" s="54">
        <v>41.61073825503356</v>
      </c>
      <c r="L16" s="72">
        <v>59</v>
      </c>
      <c r="M16" s="52">
        <f t="shared" si="2"/>
        <v>45.76271186440678</v>
      </c>
      <c r="N16" s="55"/>
      <c r="O16" s="54">
        <v>54.23728813559322</v>
      </c>
      <c r="P16" s="72">
        <v>368</v>
      </c>
      <c r="Q16" s="54">
        <f t="shared" si="3"/>
        <v>27.173913043478265</v>
      </c>
      <c r="R16" s="55"/>
      <c r="S16" s="54">
        <v>72.82608695652173</v>
      </c>
      <c r="T16" s="73">
        <v>1093</v>
      </c>
      <c r="U16" s="52">
        <f t="shared" si="4"/>
        <v>45.471180237877405</v>
      </c>
      <c r="V16" s="56"/>
      <c r="W16" s="54">
        <v>54.528819762122595</v>
      </c>
      <c r="X16" s="69">
        <v>338</v>
      </c>
      <c r="Y16" s="52">
        <f t="shared" si="5"/>
        <v>34.023668639053255</v>
      </c>
      <c r="Z16" s="65"/>
      <c r="AA16" s="64">
        <v>65.97633136094674</v>
      </c>
      <c r="AB16" s="69">
        <v>218</v>
      </c>
      <c r="AC16" s="54">
        <f t="shared" si="6"/>
        <v>38.07339449541285</v>
      </c>
      <c r="AD16" s="57"/>
      <c r="AE16" s="54">
        <v>61.92660550458715</v>
      </c>
    </row>
    <row r="17" spans="1:31" s="14" customFormat="1" ht="22.5" customHeight="1">
      <c r="A17" s="95" t="s">
        <v>53</v>
      </c>
      <c r="B17" s="71">
        <v>1843</v>
      </c>
      <c r="C17" s="52">
        <f t="shared" si="0"/>
        <v>50.35268583830711</v>
      </c>
      <c r="D17" s="53"/>
      <c r="E17" s="54">
        <v>49.64731416169289</v>
      </c>
      <c r="F17" s="69">
        <v>974</v>
      </c>
      <c r="G17" s="52">
        <f t="shared" si="1"/>
        <v>66.11909650924025</v>
      </c>
      <c r="H17" s="62"/>
      <c r="I17" s="63"/>
      <c r="J17" s="70"/>
      <c r="K17" s="54">
        <v>33.880903490759756</v>
      </c>
      <c r="L17" s="72">
        <v>91</v>
      </c>
      <c r="M17" s="52">
        <f t="shared" si="2"/>
        <v>37.362637362637365</v>
      </c>
      <c r="N17" s="55"/>
      <c r="O17" s="54">
        <v>62.637362637362635</v>
      </c>
      <c r="P17" s="72">
        <v>483</v>
      </c>
      <c r="Q17" s="54">
        <f t="shared" si="3"/>
        <v>64.38923395445136</v>
      </c>
      <c r="R17" s="55"/>
      <c r="S17" s="54">
        <v>35.61076604554865</v>
      </c>
      <c r="T17" s="73">
        <v>1823</v>
      </c>
      <c r="U17" s="52">
        <f t="shared" si="4"/>
        <v>50.35655512890839</v>
      </c>
      <c r="V17" s="56"/>
      <c r="W17" s="54">
        <v>49.64344487109161</v>
      </c>
      <c r="X17" s="69">
        <v>579</v>
      </c>
      <c r="Y17" s="52">
        <f t="shared" si="5"/>
        <v>39.37823834196891</v>
      </c>
      <c r="Z17" s="65"/>
      <c r="AA17" s="64">
        <v>60.62176165803109</v>
      </c>
      <c r="AB17" s="69">
        <v>295</v>
      </c>
      <c r="AC17" s="54">
        <f t="shared" si="6"/>
        <v>47.45762711864406</v>
      </c>
      <c r="AD17" s="57"/>
      <c r="AE17" s="54">
        <v>52.54237288135594</v>
      </c>
    </row>
    <row r="18" spans="1:31" s="14" customFormat="1" ht="22.5" customHeight="1">
      <c r="A18" s="95" t="s">
        <v>51</v>
      </c>
      <c r="B18" s="71">
        <v>836</v>
      </c>
      <c r="C18" s="52">
        <f t="shared" si="0"/>
        <v>48.32535885167464</v>
      </c>
      <c r="D18" s="53"/>
      <c r="E18" s="54">
        <v>51.67464114832536</v>
      </c>
      <c r="F18" s="69">
        <v>592</v>
      </c>
      <c r="G18" s="52">
        <f t="shared" si="1"/>
        <v>53.04054054054054</v>
      </c>
      <c r="H18" s="62"/>
      <c r="I18" s="63"/>
      <c r="J18" s="70"/>
      <c r="K18" s="54">
        <v>46.95945945945946</v>
      </c>
      <c r="L18" s="72">
        <v>98</v>
      </c>
      <c r="M18" s="52">
        <f t="shared" si="2"/>
        <v>59.183673469387756</v>
      </c>
      <c r="N18" s="55"/>
      <c r="O18" s="54">
        <v>40.816326530612244</v>
      </c>
      <c r="P18" s="72">
        <v>200</v>
      </c>
      <c r="Q18" s="54">
        <f t="shared" si="3"/>
        <v>48</v>
      </c>
      <c r="R18" s="55"/>
      <c r="S18" s="54">
        <v>52</v>
      </c>
      <c r="T18" s="73">
        <v>805</v>
      </c>
      <c r="U18" s="52">
        <f t="shared" si="4"/>
        <v>49.19254658385093</v>
      </c>
      <c r="V18" s="56"/>
      <c r="W18" s="54">
        <v>50.80745341614907</v>
      </c>
      <c r="X18" s="69">
        <v>257</v>
      </c>
      <c r="Y18" s="52">
        <f t="shared" si="5"/>
        <v>38.13229571984436</v>
      </c>
      <c r="Z18" s="65"/>
      <c r="AA18" s="64">
        <v>61.86770428015564</v>
      </c>
      <c r="AB18" s="69">
        <v>189</v>
      </c>
      <c r="AC18" s="54">
        <f t="shared" si="6"/>
        <v>35.449735449735456</v>
      </c>
      <c r="AD18" s="57"/>
      <c r="AE18" s="54">
        <v>64.55026455026454</v>
      </c>
    </row>
    <row r="19" spans="1:31" s="61" customFormat="1" ht="22.5" customHeight="1">
      <c r="A19" s="95" t="s">
        <v>41</v>
      </c>
      <c r="B19" s="72">
        <v>2193</v>
      </c>
      <c r="C19" s="52">
        <f t="shared" si="0"/>
        <v>49.2</v>
      </c>
      <c r="D19" s="53"/>
      <c r="E19" s="54">
        <v>50.8</v>
      </c>
      <c r="F19" s="69">
        <v>1088</v>
      </c>
      <c r="G19" s="52">
        <f t="shared" si="1"/>
        <v>59.466911764705884</v>
      </c>
      <c r="H19" s="62"/>
      <c r="I19" s="59"/>
      <c r="J19" s="59"/>
      <c r="K19" s="54">
        <v>40.533088235294116</v>
      </c>
      <c r="L19" s="72">
        <v>118</v>
      </c>
      <c r="M19" s="52">
        <f t="shared" si="2"/>
        <v>43.220338983050844</v>
      </c>
      <c r="N19" s="58"/>
      <c r="O19" s="54">
        <v>56.779661016949156</v>
      </c>
      <c r="P19" s="72">
        <v>609</v>
      </c>
      <c r="Q19" s="54">
        <f t="shared" si="3"/>
        <v>56.97865353037767</v>
      </c>
      <c r="R19" s="58"/>
      <c r="S19" s="54">
        <v>43.02134646962233</v>
      </c>
      <c r="T19" s="73">
        <v>2164</v>
      </c>
      <c r="U19" s="52">
        <f t="shared" si="4"/>
        <v>48.79852125693161</v>
      </c>
      <c r="V19" s="59"/>
      <c r="W19" s="54">
        <v>51.20147874306839</v>
      </c>
      <c r="X19" s="69">
        <v>870</v>
      </c>
      <c r="Y19" s="52">
        <f t="shared" si="5"/>
        <v>45.632183908045974</v>
      </c>
      <c r="Z19" s="66"/>
      <c r="AA19" s="64">
        <v>54.367816091954026</v>
      </c>
      <c r="AB19" s="69">
        <v>509</v>
      </c>
      <c r="AC19" s="54">
        <f t="shared" si="6"/>
        <v>47.347740667976424</v>
      </c>
      <c r="AD19" s="60"/>
      <c r="AE19" s="54">
        <v>52.652259332023576</v>
      </c>
    </row>
    <row r="20" spans="1:31" s="14" customFormat="1" ht="22.5" customHeight="1">
      <c r="A20" s="95" t="s">
        <v>50</v>
      </c>
      <c r="B20" s="72">
        <v>2262</v>
      </c>
      <c r="C20" s="52">
        <f t="shared" si="0"/>
        <v>56.9</v>
      </c>
      <c r="D20" s="53"/>
      <c r="E20" s="54">
        <v>43.1</v>
      </c>
      <c r="F20" s="69">
        <v>1362</v>
      </c>
      <c r="G20" s="52">
        <f t="shared" si="1"/>
        <v>62.26138032305433</v>
      </c>
      <c r="H20" s="62"/>
      <c r="I20" s="63"/>
      <c r="J20" s="70"/>
      <c r="K20" s="54">
        <v>37.73861967694567</v>
      </c>
      <c r="L20" s="72">
        <v>196</v>
      </c>
      <c r="M20" s="52">
        <f t="shared" si="2"/>
        <v>62.755102040816325</v>
      </c>
      <c r="N20" s="55"/>
      <c r="O20" s="54">
        <v>37.244897959183675</v>
      </c>
      <c r="P20" s="72">
        <v>589</v>
      </c>
      <c r="Q20" s="54">
        <f t="shared" si="3"/>
        <v>60.101867572156195</v>
      </c>
      <c r="R20" s="55"/>
      <c r="S20" s="54">
        <v>39.898132427843805</v>
      </c>
      <c r="T20" s="73">
        <v>2240</v>
      </c>
      <c r="U20" s="52">
        <f t="shared" si="4"/>
        <v>57.142857142857146</v>
      </c>
      <c r="V20" s="56"/>
      <c r="W20" s="54">
        <v>42.857142857142854</v>
      </c>
      <c r="X20" s="69">
        <v>751</v>
      </c>
      <c r="Y20" s="52">
        <f t="shared" si="5"/>
        <v>49.93342210386152</v>
      </c>
      <c r="Z20" s="65"/>
      <c r="AA20" s="64">
        <v>50.06657789613848</v>
      </c>
      <c r="AB20" s="69">
        <v>452</v>
      </c>
      <c r="AC20" s="54">
        <f t="shared" si="6"/>
        <v>55.309734513274336</v>
      </c>
      <c r="AD20" s="57"/>
      <c r="AE20" s="54">
        <v>44.690265486725664</v>
      </c>
    </row>
    <row r="21" spans="1:31" s="14" customFormat="1" ht="22.5" customHeight="1">
      <c r="A21" s="95" t="s">
        <v>24</v>
      </c>
      <c r="B21" s="71">
        <v>1086</v>
      </c>
      <c r="C21" s="52">
        <f t="shared" si="0"/>
        <v>51.38121546961326</v>
      </c>
      <c r="D21" s="53"/>
      <c r="E21" s="54">
        <v>48.61878453038674</v>
      </c>
      <c r="F21" s="69">
        <v>1069</v>
      </c>
      <c r="G21" s="52">
        <f t="shared" si="1"/>
        <v>57.062675397567816</v>
      </c>
      <c r="H21" s="62"/>
      <c r="I21" s="63"/>
      <c r="J21" s="70"/>
      <c r="K21" s="54">
        <v>42.937324602432184</v>
      </c>
      <c r="L21" s="72">
        <v>64</v>
      </c>
      <c r="M21" s="52">
        <f t="shared" si="2"/>
        <v>75</v>
      </c>
      <c r="N21" s="55"/>
      <c r="O21" s="54">
        <v>25</v>
      </c>
      <c r="P21" s="72">
        <v>408</v>
      </c>
      <c r="Q21" s="54">
        <f t="shared" si="3"/>
        <v>53.67647058823529</v>
      </c>
      <c r="R21" s="55"/>
      <c r="S21" s="54">
        <v>46.32352941176471</v>
      </c>
      <c r="T21" s="73">
        <v>1072</v>
      </c>
      <c r="U21" s="52">
        <f t="shared" si="4"/>
        <v>51.492537313432834</v>
      </c>
      <c r="V21" s="56"/>
      <c r="W21" s="54">
        <v>48.507462686567166</v>
      </c>
      <c r="X21" s="69">
        <v>352</v>
      </c>
      <c r="Y21" s="52">
        <f t="shared" si="5"/>
        <v>41.76136363636363</v>
      </c>
      <c r="Z21" s="65"/>
      <c r="AA21" s="64">
        <v>58.23863636363637</v>
      </c>
      <c r="AB21" s="69">
        <v>281</v>
      </c>
      <c r="AC21" s="54">
        <f t="shared" si="6"/>
        <v>42.34875444839857</v>
      </c>
      <c r="AD21" s="57"/>
      <c r="AE21" s="54">
        <v>57.65124555160143</v>
      </c>
    </row>
    <row r="22" spans="1:31" s="14" customFormat="1" ht="22.5" customHeight="1">
      <c r="A22" s="95" t="s">
        <v>46</v>
      </c>
      <c r="B22" s="71">
        <v>1327</v>
      </c>
      <c r="C22" s="52">
        <f t="shared" si="0"/>
        <v>46.42049736247174</v>
      </c>
      <c r="D22" s="53"/>
      <c r="E22" s="54">
        <v>53.57950263752826</v>
      </c>
      <c r="F22" s="69">
        <v>765</v>
      </c>
      <c r="G22" s="52">
        <f t="shared" si="1"/>
        <v>58.431372549019606</v>
      </c>
      <c r="H22" s="62"/>
      <c r="I22" s="63"/>
      <c r="J22" s="70"/>
      <c r="K22" s="54">
        <v>41.568627450980394</v>
      </c>
      <c r="L22" s="72">
        <v>84</v>
      </c>
      <c r="M22" s="52">
        <f t="shared" si="2"/>
        <v>67.85714285714286</v>
      </c>
      <c r="N22" s="55"/>
      <c r="O22" s="54">
        <v>32.142857142857146</v>
      </c>
      <c r="P22" s="72">
        <v>333</v>
      </c>
      <c r="Q22" s="54">
        <f t="shared" si="3"/>
        <v>76.57657657657657</v>
      </c>
      <c r="R22" s="55"/>
      <c r="S22" s="54">
        <v>23.423423423423422</v>
      </c>
      <c r="T22" s="73">
        <v>1308</v>
      </c>
      <c r="U22" s="52">
        <f t="shared" si="4"/>
        <v>46.177370030581045</v>
      </c>
      <c r="V22" s="56"/>
      <c r="W22" s="54">
        <v>53.822629969418955</v>
      </c>
      <c r="X22" s="69">
        <v>386</v>
      </c>
      <c r="Y22" s="52">
        <f t="shared" si="5"/>
        <v>35.751295336787564</v>
      </c>
      <c r="Z22" s="65"/>
      <c r="AA22" s="64">
        <v>64.24870466321244</v>
      </c>
      <c r="AB22" s="69">
        <v>255</v>
      </c>
      <c r="AC22" s="54">
        <f t="shared" si="6"/>
        <v>40</v>
      </c>
      <c r="AD22" s="57"/>
      <c r="AE22" s="54">
        <v>60</v>
      </c>
    </row>
    <row r="23" spans="1:31" s="14" customFormat="1" ht="22.5" customHeight="1">
      <c r="A23" s="95" t="s">
        <v>54</v>
      </c>
      <c r="B23" s="71">
        <v>1503</v>
      </c>
      <c r="C23" s="52">
        <f t="shared" si="0"/>
        <v>51.097804391217565</v>
      </c>
      <c r="D23" s="53"/>
      <c r="E23" s="54">
        <v>48.902195608782435</v>
      </c>
      <c r="F23" s="69">
        <v>674</v>
      </c>
      <c r="G23" s="52">
        <f t="shared" si="1"/>
        <v>64.09495548961425</v>
      </c>
      <c r="H23" s="62"/>
      <c r="I23" s="63"/>
      <c r="J23" s="70"/>
      <c r="K23" s="54">
        <v>35.90504451038576</v>
      </c>
      <c r="L23" s="72">
        <v>50</v>
      </c>
      <c r="M23" s="52">
        <f t="shared" si="2"/>
        <v>60</v>
      </c>
      <c r="N23" s="55"/>
      <c r="O23" s="54">
        <v>40</v>
      </c>
      <c r="P23" s="72">
        <v>379</v>
      </c>
      <c r="Q23" s="54">
        <f t="shared" si="3"/>
        <v>55.40897097625329</v>
      </c>
      <c r="R23" s="55"/>
      <c r="S23" s="54">
        <v>44.59102902374671</v>
      </c>
      <c r="T23" s="73">
        <v>1491</v>
      </c>
      <c r="U23" s="52">
        <f t="shared" si="4"/>
        <v>51.10663983903421</v>
      </c>
      <c r="V23" s="56"/>
      <c r="W23" s="54">
        <v>48.89336016096579</v>
      </c>
      <c r="X23" s="69">
        <v>587</v>
      </c>
      <c r="Y23" s="52">
        <f t="shared" si="5"/>
        <v>47.18909710391823</v>
      </c>
      <c r="Z23" s="65"/>
      <c r="AA23" s="64">
        <v>52.81090289608177</v>
      </c>
      <c r="AB23" s="69">
        <v>226</v>
      </c>
      <c r="AC23" s="54">
        <f t="shared" si="6"/>
        <v>62.389380530973455</v>
      </c>
      <c r="AD23" s="57"/>
      <c r="AE23" s="54">
        <v>37.610619469026545</v>
      </c>
    </row>
    <row r="24" spans="1:31" s="14" customFormat="1" ht="22.5" customHeight="1">
      <c r="A24" s="95" t="s">
        <v>47</v>
      </c>
      <c r="B24" s="71">
        <v>1602</v>
      </c>
      <c r="C24" s="52">
        <f t="shared" si="0"/>
        <v>51.997503121098624</v>
      </c>
      <c r="D24" s="53"/>
      <c r="E24" s="54">
        <v>48.002496878901376</v>
      </c>
      <c r="F24" s="69">
        <v>1073</v>
      </c>
      <c r="G24" s="52">
        <f t="shared" si="1"/>
        <v>60.20503261882572</v>
      </c>
      <c r="H24" s="62"/>
      <c r="I24" s="63"/>
      <c r="J24" s="70"/>
      <c r="K24" s="54">
        <v>39.79496738117428</v>
      </c>
      <c r="L24" s="72">
        <v>106</v>
      </c>
      <c r="M24" s="52">
        <f t="shared" si="2"/>
        <v>77.35849056603773</v>
      </c>
      <c r="N24" s="55"/>
      <c r="O24" s="54">
        <v>22.641509433962266</v>
      </c>
      <c r="P24" s="72">
        <v>315</v>
      </c>
      <c r="Q24" s="54">
        <f t="shared" si="3"/>
        <v>61.58730158730158</v>
      </c>
      <c r="R24" s="55"/>
      <c r="S24" s="54">
        <v>38.41269841269842</v>
      </c>
      <c r="T24" s="73">
        <v>1567</v>
      </c>
      <c r="U24" s="52">
        <f t="shared" si="4"/>
        <v>51.94639438417358</v>
      </c>
      <c r="V24" s="56"/>
      <c r="W24" s="54">
        <v>48.05360561582642</v>
      </c>
      <c r="X24" s="69">
        <v>567</v>
      </c>
      <c r="Y24" s="52">
        <f t="shared" si="5"/>
        <v>46.56084656084656</v>
      </c>
      <c r="Z24" s="65"/>
      <c r="AA24" s="64">
        <v>53.43915343915344</v>
      </c>
      <c r="AB24" s="69">
        <v>368</v>
      </c>
      <c r="AC24" s="54">
        <f t="shared" si="6"/>
        <v>50.54347826086957</v>
      </c>
      <c r="AD24" s="57"/>
      <c r="AE24" s="54">
        <v>49.45652173913043</v>
      </c>
    </row>
    <row r="25" spans="1:31" s="14" customFormat="1" ht="22.5" customHeight="1">
      <c r="A25" s="95" t="s">
        <v>48</v>
      </c>
      <c r="B25" s="71">
        <v>2359</v>
      </c>
      <c r="C25" s="52">
        <f t="shared" si="0"/>
        <v>42.178889359898264</v>
      </c>
      <c r="D25" s="53"/>
      <c r="E25" s="54">
        <v>57.821110640101736</v>
      </c>
      <c r="F25" s="69">
        <v>1387</v>
      </c>
      <c r="G25" s="52">
        <f t="shared" si="1"/>
        <v>59.98558038932949</v>
      </c>
      <c r="H25" s="62"/>
      <c r="I25" s="63"/>
      <c r="J25" s="70"/>
      <c r="K25" s="54">
        <v>40.01441961067051</v>
      </c>
      <c r="L25" s="72">
        <v>81</v>
      </c>
      <c r="M25" s="52">
        <f t="shared" si="2"/>
        <v>33.33333333333334</v>
      </c>
      <c r="N25" s="55"/>
      <c r="O25" s="54">
        <v>66.66666666666666</v>
      </c>
      <c r="P25" s="72">
        <v>636</v>
      </c>
      <c r="Q25" s="54">
        <f t="shared" si="3"/>
        <v>33.01886792452831</v>
      </c>
      <c r="R25" s="55"/>
      <c r="S25" s="54">
        <v>66.98113207547169</v>
      </c>
      <c r="T25" s="73">
        <v>2327</v>
      </c>
      <c r="U25" s="52">
        <f t="shared" si="4"/>
        <v>42.24323162870649</v>
      </c>
      <c r="V25" s="56"/>
      <c r="W25" s="54">
        <v>57.75676837129351</v>
      </c>
      <c r="X25" s="69">
        <v>743</v>
      </c>
      <c r="Y25" s="52">
        <f t="shared" si="5"/>
        <v>33.51278600269178</v>
      </c>
      <c r="Z25" s="65"/>
      <c r="AA25" s="64">
        <v>66.48721399730822</v>
      </c>
      <c r="AB25" s="69">
        <v>382</v>
      </c>
      <c r="AC25" s="54">
        <f t="shared" si="6"/>
        <v>44.502617801047116</v>
      </c>
      <c r="AD25" s="57"/>
      <c r="AE25" s="54">
        <v>55.497382198952884</v>
      </c>
    </row>
    <row r="26" spans="1:31" s="14" customFormat="1" ht="22.5" customHeight="1">
      <c r="A26" s="95" t="s">
        <v>55</v>
      </c>
      <c r="B26" s="71">
        <v>1203</v>
      </c>
      <c r="C26" s="52">
        <f t="shared" si="0"/>
        <v>61.76226101413134</v>
      </c>
      <c r="D26" s="53"/>
      <c r="E26" s="54">
        <v>38.23773898586866</v>
      </c>
      <c r="F26" s="69">
        <v>1135</v>
      </c>
      <c r="G26" s="52">
        <f t="shared" si="1"/>
        <v>67.66519823788546</v>
      </c>
      <c r="H26" s="62"/>
      <c r="I26" s="63"/>
      <c r="J26" s="70"/>
      <c r="K26" s="54">
        <v>32.33480176211454</v>
      </c>
      <c r="L26" s="72">
        <v>142</v>
      </c>
      <c r="M26" s="52">
        <f t="shared" si="2"/>
        <v>87.32394366197184</v>
      </c>
      <c r="N26" s="55"/>
      <c r="O26" s="54">
        <v>12.676056338028168</v>
      </c>
      <c r="P26" s="72">
        <v>304</v>
      </c>
      <c r="Q26" s="54">
        <f t="shared" si="3"/>
        <v>61.18421052631579</v>
      </c>
      <c r="R26" s="55"/>
      <c r="S26" s="54">
        <v>38.81578947368421</v>
      </c>
      <c r="T26" s="73">
        <v>1173</v>
      </c>
      <c r="U26" s="52">
        <f t="shared" si="4"/>
        <v>62.745098039215684</v>
      </c>
      <c r="V26" s="56"/>
      <c r="W26" s="54">
        <v>37.254901960784316</v>
      </c>
      <c r="X26" s="69">
        <v>185</v>
      </c>
      <c r="Y26" s="52">
        <f t="shared" si="5"/>
        <v>41.08108108108108</v>
      </c>
      <c r="Z26" s="65"/>
      <c r="AA26" s="64">
        <v>58.91891891891892</v>
      </c>
      <c r="AB26" s="69">
        <v>131</v>
      </c>
      <c r="AC26" s="54">
        <f t="shared" si="6"/>
        <v>41.98473282442748</v>
      </c>
      <c r="AD26" s="57"/>
      <c r="AE26" s="54">
        <v>58.01526717557252</v>
      </c>
    </row>
    <row r="27" spans="1:31" s="14" customFormat="1" ht="22.5" customHeight="1">
      <c r="A27" s="95" t="s">
        <v>56</v>
      </c>
      <c r="B27" s="71">
        <v>2476</v>
      </c>
      <c r="C27" s="52">
        <f t="shared" si="0"/>
        <v>48.26332794830372</v>
      </c>
      <c r="D27" s="53"/>
      <c r="E27" s="54">
        <v>51.73667205169628</v>
      </c>
      <c r="F27" s="69">
        <v>1439</v>
      </c>
      <c r="G27" s="52">
        <f t="shared" si="1"/>
        <v>53.2314107018763</v>
      </c>
      <c r="H27" s="62"/>
      <c r="I27" s="63"/>
      <c r="J27" s="70"/>
      <c r="K27" s="54">
        <v>46.7685892981237</v>
      </c>
      <c r="L27" s="72">
        <v>147</v>
      </c>
      <c r="M27" s="52">
        <f t="shared" si="2"/>
        <v>44.21768707482994</v>
      </c>
      <c r="N27" s="55"/>
      <c r="O27" s="54">
        <v>55.78231292517006</v>
      </c>
      <c r="P27" s="72">
        <v>535</v>
      </c>
      <c r="Q27" s="54">
        <f t="shared" si="3"/>
        <v>54.76635514018692</v>
      </c>
      <c r="R27" s="55"/>
      <c r="S27" s="54">
        <v>45.23364485981308</v>
      </c>
      <c r="T27" s="73">
        <v>2454</v>
      </c>
      <c r="U27" s="52">
        <f t="shared" si="4"/>
        <v>48.28850855745721</v>
      </c>
      <c r="V27" s="56"/>
      <c r="W27" s="54">
        <v>51.71149144254279</v>
      </c>
      <c r="X27" s="69">
        <v>659</v>
      </c>
      <c r="Y27" s="52">
        <f t="shared" si="5"/>
        <v>44.61305007587253</v>
      </c>
      <c r="Z27" s="65"/>
      <c r="AA27" s="64">
        <v>55.38694992412747</v>
      </c>
      <c r="AB27" s="69">
        <v>411</v>
      </c>
      <c r="AC27" s="54">
        <f t="shared" si="6"/>
        <v>46.47201946472019</v>
      </c>
      <c r="AD27" s="57"/>
      <c r="AE27" s="54">
        <v>53.52798053527981</v>
      </c>
    </row>
    <row r="28" spans="1:31" ht="22.5" customHeight="1">
      <c r="A28" s="95" t="s">
        <v>44</v>
      </c>
      <c r="B28" s="71">
        <v>817</v>
      </c>
      <c r="C28" s="52">
        <f t="shared" si="0"/>
        <v>58.506731946144434</v>
      </c>
      <c r="D28" s="53"/>
      <c r="E28" s="54">
        <v>41.493268053855566</v>
      </c>
      <c r="F28" s="69">
        <v>652</v>
      </c>
      <c r="G28" s="52">
        <f t="shared" si="1"/>
        <v>64.7239263803681</v>
      </c>
      <c r="H28" s="62"/>
      <c r="I28" s="63"/>
      <c r="J28" s="70"/>
      <c r="K28" s="52">
        <v>35.2760736196319</v>
      </c>
      <c r="L28" s="72">
        <v>30</v>
      </c>
      <c r="M28" s="52">
        <f t="shared" si="2"/>
        <v>43.333333333333336</v>
      </c>
      <c r="N28" s="55"/>
      <c r="O28" s="54">
        <v>56.666666666666664</v>
      </c>
      <c r="P28" s="72">
        <v>334</v>
      </c>
      <c r="Q28" s="54">
        <f t="shared" si="3"/>
        <v>79.94011976047904</v>
      </c>
      <c r="R28" s="55"/>
      <c r="S28" s="54">
        <v>20.059880239520957</v>
      </c>
      <c r="T28" s="73">
        <v>817</v>
      </c>
      <c r="U28" s="52">
        <f t="shared" si="4"/>
        <v>58.50673194614443</v>
      </c>
      <c r="V28" s="56"/>
      <c r="W28" s="54">
        <v>41.49326805385557</v>
      </c>
      <c r="X28" s="69">
        <v>230</v>
      </c>
      <c r="Y28" s="52">
        <f t="shared" si="5"/>
        <v>47.39130434782609</v>
      </c>
      <c r="Z28" s="65"/>
      <c r="AA28" s="64">
        <v>52.60869565217391</v>
      </c>
      <c r="AB28" s="69">
        <v>178</v>
      </c>
      <c r="AC28" s="54">
        <f t="shared" si="6"/>
        <v>49.43820224719101</v>
      </c>
      <c r="AD28" s="57"/>
      <c r="AE28" s="54">
        <v>50.56179775280899</v>
      </c>
    </row>
    <row r="29" spans="1:31" ht="22.5" customHeight="1">
      <c r="A29" s="95" t="s">
        <v>57</v>
      </c>
      <c r="B29" s="71">
        <v>2083</v>
      </c>
      <c r="C29" s="52">
        <f t="shared" si="0"/>
        <v>48.15170427268363</v>
      </c>
      <c r="D29" s="53"/>
      <c r="E29" s="54">
        <v>51.84829572731637</v>
      </c>
      <c r="F29" s="69">
        <v>1504</v>
      </c>
      <c r="G29" s="52">
        <f t="shared" si="1"/>
        <v>56.05053191489361</v>
      </c>
      <c r="H29" s="62"/>
      <c r="I29" s="63"/>
      <c r="J29" s="70"/>
      <c r="K29" s="52">
        <v>43.94946808510639</v>
      </c>
      <c r="L29" s="72">
        <v>177</v>
      </c>
      <c r="M29" s="52">
        <f t="shared" si="2"/>
        <v>66.66666666666667</v>
      </c>
      <c r="N29" s="55"/>
      <c r="O29" s="54">
        <v>33.33333333333333</v>
      </c>
      <c r="P29" s="72">
        <v>324</v>
      </c>
      <c r="Q29" s="54">
        <f t="shared" si="3"/>
        <v>46.29629629629629</v>
      </c>
      <c r="R29" s="55"/>
      <c r="S29" s="54">
        <v>53.70370370370371</v>
      </c>
      <c r="T29" s="73">
        <v>2061</v>
      </c>
      <c r="U29" s="52">
        <f t="shared" si="4"/>
        <v>48.18049490538574</v>
      </c>
      <c r="V29" s="56"/>
      <c r="W29" s="54">
        <v>51.81950509461426</v>
      </c>
      <c r="X29" s="69">
        <v>752</v>
      </c>
      <c r="Y29" s="52">
        <f t="shared" si="5"/>
        <v>41.48936170212766</v>
      </c>
      <c r="Z29" s="65"/>
      <c r="AA29" s="64">
        <v>58.51063829787234</v>
      </c>
      <c r="AB29" s="69">
        <v>497</v>
      </c>
      <c r="AC29" s="54">
        <f t="shared" si="6"/>
        <v>47.08249496981891</v>
      </c>
      <c r="AD29" s="57"/>
      <c r="AE29" s="54">
        <v>52.91750503018109</v>
      </c>
    </row>
    <row r="30" spans="1:16" ht="22.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3" ht="21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</sheetData>
  <sheetProtection/>
  <mergeCells count="12">
    <mergeCell ref="T4:W4"/>
    <mergeCell ref="P4:S4"/>
    <mergeCell ref="A2:AE2"/>
    <mergeCell ref="L4:O4"/>
    <mergeCell ref="B4:E4"/>
    <mergeCell ref="F4:K4"/>
    <mergeCell ref="A31:M31"/>
    <mergeCell ref="A1:AE1"/>
    <mergeCell ref="A4:A5"/>
    <mergeCell ref="AB4:AE4"/>
    <mergeCell ref="X4:AA4"/>
    <mergeCell ref="A30:P30"/>
  </mergeCells>
  <printOptions horizontalCentered="1"/>
  <pageMargins left="0" right="0" top="0.5511811023622047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2018-10-23T13:05:20Z</dcterms:modified>
  <cp:category/>
  <cp:version/>
  <cp:contentType/>
  <cp:contentStatus/>
</cp:coreProperties>
</file>